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mcaliesp-my.sharepoint.com/personal/pecaicedo_emcali_com_co/Documents/BACKUP08022025/EMCALI 2025/COORDINACION ADM/TRANSPARENCIA/PLAN DE MEJORAMIENTO T/2024/II SEMESTRE 2024/GAE/"/>
    </mc:Choice>
  </mc:AlternateContent>
  <xr:revisionPtr revIDLastSave="280" documentId="13_ncr:1_{A2EEE571-27E8-4594-B50B-4D5A12D53613}" xr6:coauthVersionLast="47" xr6:coauthVersionMax="47" xr10:uidLastSave="{8B1CA600-F843-4746-B62E-DB1A096283AE}"/>
  <bookViews>
    <workbookView xWindow="-120" yWindow="-120" windowWidth="29040" windowHeight="15720" firstSheet="1" activeTab="1" xr2:uid="{00000000-000D-0000-FFFF-FFFF00000000}"/>
  </bookViews>
  <sheets>
    <sheet name="Enero-junio" sheetId="1" r:id="rId1"/>
    <sheet name="Julio-Diciembre" sheetId="2" r:id="rId2"/>
  </sheets>
  <definedNames>
    <definedName name="_xlnm._FilterDatabase" localSheetId="0" hidden="1">'Enero-junio'!$A$3:$P$73</definedName>
    <definedName name="_xlnm._FilterDatabase" localSheetId="1" hidden="1">'Julio-Diciembre'!$A$1:$O$1240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25" i="2" l="1"/>
  <c r="L825" i="2" s="1"/>
  <c r="K823" i="2"/>
  <c r="L823" i="2" s="1"/>
  <c r="K790" i="2"/>
  <c r="K789" i="2"/>
  <c r="K787" i="2"/>
  <c r="K783" i="2"/>
  <c r="L780" i="2"/>
  <c r="K776" i="2"/>
  <c r="L776" i="2" s="1"/>
  <c r="L774" i="2"/>
  <c r="J774" i="2"/>
  <c r="L674" i="2"/>
  <c r="K674" i="2" s="1"/>
  <c r="L49" i="1"/>
  <c r="J776" i="2" l="1"/>
  <c r="L36" i="1"/>
  <c r="L54" i="1"/>
  <c r="L38" i="1"/>
  <c r="L70" i="1" l="1"/>
  <c r="L51" i="1" l="1"/>
  <c r="L8" i="1" l="1"/>
  <c r="K44" i="1" l="1"/>
  <c r="L58" i="1" l="1"/>
  <c r="L28" i="1" l="1"/>
  <c r="L53" i="1" l="1"/>
  <c r="L46" i="1" l="1"/>
  <c r="L45" i="1"/>
  <c r="L26" i="1"/>
  <c r="L71" i="1" l="1"/>
  <c r="L67" i="1"/>
  <c r="L50" i="1"/>
  <c r="L61" i="1" l="1"/>
  <c r="L31" i="1" l="1"/>
  <c r="L66" i="1" l="1"/>
  <c r="L57" i="1"/>
  <c r="L60" i="1" l="1"/>
  <c r="L73" i="1" l="1"/>
  <c r="L69" i="1"/>
  <c r="L68" i="1"/>
  <c r="L14" i="1" l="1"/>
  <c r="L11" i="1"/>
  <c r="L12" i="1"/>
  <c r="L35" i="1" l="1"/>
  <c r="L64" i="1" l="1"/>
  <c r="L63" i="1"/>
  <c r="L48" i="1" l="1"/>
  <c r="L55" i="1" l="1"/>
  <c r="L59" i="1" l="1"/>
  <c r="L33" i="1"/>
  <c r="L39" i="1" l="1"/>
  <c r="L27" i="1"/>
  <c r="L20" i="1"/>
  <c r="L16" i="1"/>
  <c r="L37" i="1" l="1"/>
  <c r="L29" i="1"/>
  <c r="L25" i="1"/>
  <c r="L22" i="1"/>
  <c r="L21" i="1"/>
  <c r="L19" i="1"/>
  <c r="L65" i="1" l="1"/>
  <c r="L42" i="1"/>
  <c r="L41" i="1"/>
  <c r="L62" i="1" l="1"/>
  <c r="L13" i="1" l="1"/>
  <c r="L56" i="1" l="1"/>
  <c r="L52" i="1"/>
  <c r="L47" i="1"/>
  <c r="L44" i="1"/>
  <c r="L43" i="1"/>
  <c r="L72" i="1" l="1"/>
  <c r="L34" i="1" l="1"/>
  <c r="L30" i="1"/>
  <c r="L23" i="1"/>
  <c r="N18" i="1" l="1"/>
  <c r="L18" i="1" s="1"/>
  <c r="N17" i="1" l="1"/>
  <c r="L17" i="1" s="1"/>
  <c r="N9" i="1" l="1"/>
  <c r="L9" i="1" s="1"/>
  <c r="N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Andres Molina Rodriguez</author>
  </authors>
  <commentList>
    <comment ref="L10" authorId="0" shapeId="0" xr:uid="{00000000-0006-0000-0000-000001000000}">
      <text>
        <r>
          <rPr>
            <b/>
            <sz val="9"/>
            <color indexed="81"/>
            <rFont val="Tahoma"/>
            <family val="2"/>
          </rPr>
          <t>David Andres Molina Rodriguez:</t>
        </r>
        <r>
          <rPr>
            <sz val="9"/>
            <color indexed="81"/>
            <rFont val="Tahoma"/>
            <family val="2"/>
          </rPr>
          <t xml:space="preserve">
incluio el valor del otro si No.2 sin el valor del otro si es de $829,047,936</t>
        </r>
      </text>
    </comment>
  </commentList>
</comments>
</file>

<file path=xl/sharedStrings.xml><?xml version="1.0" encoding="utf-8"?>
<sst xmlns="http://schemas.openxmlformats.org/spreadsheetml/2006/main" count="10837" uniqueCount="4874">
  <si>
    <t>Estado de Ejecución de los Contratos</t>
  </si>
  <si>
    <t>GESTOR</t>
  </si>
  <si>
    <t>SUPERVISOR</t>
  </si>
  <si>
    <t>Gerencia</t>
  </si>
  <si>
    <t>Objeto</t>
  </si>
  <si>
    <t>No. Proceso Contractual</t>
  </si>
  <si>
    <t>Modalidad</t>
  </si>
  <si>
    <t>No. Contrato / Aceptación de la oferta</t>
  </si>
  <si>
    <t>Valor 
adjudicado</t>
  </si>
  <si>
    <t>Contratista</t>
  </si>
  <si>
    <t>Fecha Inicio</t>
  </si>
  <si>
    <t>Fecha Inicial Finalizaciòn</t>
  </si>
  <si>
    <t>Porcentaje de ejecución</t>
  </si>
  <si>
    <t>Recursos totales desembolsados o pagados</t>
  </si>
  <si>
    <t>Recursos pendientes de ejecutar</t>
  </si>
  <si>
    <t>Cantidad de otrosíes y adiciones realizadas</t>
  </si>
  <si>
    <t>Monto de otrosíes y adiciones realizadas</t>
  </si>
  <si>
    <t>GUENAA</t>
  </si>
  <si>
    <t>Mantenimiento y apoyo a la operación de la planta de tratamiento de aguas residuales de Cañaveralejo</t>
  </si>
  <si>
    <t>900-IPU-042-2021</t>
  </si>
  <si>
    <t>INVITACION PUBLICA</t>
  </si>
  <si>
    <t>300-CM-1150-2021</t>
  </si>
  <si>
    <t>CONINGENIERIA S.A.S.</t>
  </si>
  <si>
    <t>RODOLFO MADRID</t>
  </si>
  <si>
    <t>Construcción de un sistema de captación del Rio Cauca tipo filtración en lecho del rio en el municipio de Santiago de Cali</t>
  </si>
  <si>
    <t>900-IPU-0369-2020</t>
  </si>
  <si>
    <t>300-CO-0393-2021</t>
  </si>
  <si>
    <t>CONSORCIO POZO RADIAL PUERTO MALLARINO 2020</t>
  </si>
  <si>
    <t>CONSORCIO RIO CAUCA CONGIE</t>
  </si>
  <si>
    <t>Interventoria de la construcción de un sistema de captación de Rio Cauca tipo filtración en lecho del rio en el municipio de Santiago de Cali</t>
  </si>
  <si>
    <t>900-IPU-479-2020</t>
  </si>
  <si>
    <t>300-AO-0406-2021</t>
  </si>
  <si>
    <t>GERMAN PEREZ</t>
  </si>
  <si>
    <t>Normalización AHDI Comuna 18 (Pampas del mirador, Brisas de las Palmas, Cabañitas, Mandarinos, Arboledas)</t>
  </si>
  <si>
    <t>900-IPU-0450-2020</t>
  </si>
  <si>
    <t>300-CO-1019-2021</t>
  </si>
  <si>
    <t>CONSORCIO NORMALIZACION 450</t>
  </si>
  <si>
    <t>Ejecutar las obras para control de aguas residuales en canales de aguas lluvias en el barrio San Carlos y la optimizacion del acueducto en el mismo barrio - Comuna 11</t>
  </si>
  <si>
    <t>900-IPU-0550-2020</t>
  </si>
  <si>
    <t>300-CO-1178-2021</t>
  </si>
  <si>
    <t>CONSORCIO SAN CARLOS</t>
  </si>
  <si>
    <t>N/A</t>
  </si>
  <si>
    <t>CONSORCIO SUPERVISION REDES DE SAN CARLOS</t>
  </si>
  <si>
    <t>Realizar la interventoria tecnica, administrativa, financiera, y legal del contrato que surja del proceso, cuyo objeto es realizar la construccion para la optimización de las redes de acueducto y Carcall alcantarillado en el barrio San Carlos</t>
  </si>
  <si>
    <t>900-IPU-0551-2020</t>
  </si>
  <si>
    <t>300-AO-1153-2021</t>
  </si>
  <si>
    <t xml:space="preserve">CONSORCIO SUPERVISION REDES DE SAN CARLOS </t>
  </si>
  <si>
    <t>EFRAIN ESCOBAR</t>
  </si>
  <si>
    <t>Realizar la interventoria tecnica, administrativa, financiera a la optimizacion centro de control maestro de acuecuto y alcantarillado fase II</t>
  </si>
  <si>
    <t>900-IPU-0543-2021</t>
  </si>
  <si>
    <t>300-AO-2170-2021</t>
  </si>
  <si>
    <t>CONSORCIO SUPERVISION CENTROS DE CONTROL</t>
  </si>
  <si>
    <t>LUIS ANGEL TOBON</t>
  </si>
  <si>
    <t>Optimizacion centro de control maestro de Acueducto y Alcantarillado</t>
  </si>
  <si>
    <t>900-IPU-0542-2021</t>
  </si>
  <si>
    <t>300-CS-2172-2021</t>
  </si>
  <si>
    <t>UNION TEMPORAL RENOVACION CCM 4.0</t>
  </si>
  <si>
    <t>Prestación de los servicios de gestión operativo comerciales ejecutando en terreno las actividades de (SCRR) suspensiones, seguimiento a la suspension, cortes, seguimiento al corte, reconexiones,reinstalaciones, clausura del servicio, la gestión de irregularidades del servicio, y actividades complementarias de gestion comunitaria socializando el proceso de SCRR y apoyando las actividades en terreno de gestion de cartera para los servicios publicos domiciliarios de acueducto de EMCALI EICE ESP en los municipios de cali,yumbo , palmira, candelaria y dentro de su area de influencia y cobertura en la prestación de servicios publicos de EMCALI EICE ESP</t>
  </si>
  <si>
    <t>900-IPU-0307-2022</t>
  </si>
  <si>
    <t>300-PS-2179-2022</t>
  </si>
  <si>
    <t>DELTEC S.A.</t>
  </si>
  <si>
    <t>PATRICIA CUELLAR</t>
  </si>
  <si>
    <t>Suministro de coagulante cloruro ferrico en base seca con presentacion liquida al 42% para ser utilizado en el tratamiento de agua para consumo humano</t>
  </si>
  <si>
    <t>900-AA-0224-2023</t>
  </si>
  <si>
    <t>3.1</t>
  </si>
  <si>
    <t>300-AA-2852-2023</t>
  </si>
  <si>
    <t>QUIMPAC DE COLOMBIA S.A.</t>
  </si>
  <si>
    <t>LUZ NIDIA QUINTERO</t>
  </si>
  <si>
    <t>Obras de control de aguas lluvias y de escorrentia microcuenca Monaco y obras de estabilizacion de laderas CDI la estrella</t>
  </si>
  <si>
    <t>900-IP-0154-2023</t>
  </si>
  <si>
    <t>INVITACION PRIVADA</t>
  </si>
  <si>
    <t>300-AO-3256-2023</t>
  </si>
  <si>
    <t>JENNIFER RUIZ IZQUIERDO</t>
  </si>
  <si>
    <t>FELPE RIASCOS</t>
  </si>
  <si>
    <t>Reposicion redes de acueducto comuna 10 barrio Las Acacias</t>
  </si>
  <si>
    <t>900-IP-0187-2023</t>
  </si>
  <si>
    <t>300-AO-3413-2023</t>
  </si>
  <si>
    <t>CARLOS MARIO MONTAÑO AYALA</t>
  </si>
  <si>
    <t>ALEXANDRA DELGADO</t>
  </si>
  <si>
    <t>Reposicion redes de acueducto barrio El Sena</t>
  </si>
  <si>
    <t>900-IP-0188-2023</t>
  </si>
  <si>
    <t>300-AO-3420-2023</t>
  </si>
  <si>
    <t>SAGA CONSTRUCCIONES S.A.S.</t>
  </si>
  <si>
    <t>Suministro de absorbente para las plantas de tratamiento de agua potable Puerto Mallarino, Rio Cauca y Rio Cali: carbon activado</t>
  </si>
  <si>
    <t>900-AA-0312-2023 literal V</t>
  </si>
  <si>
    <t>300-AO-3453-2023</t>
  </si>
  <si>
    <t>SULFOQUIMICA S.A.</t>
  </si>
  <si>
    <t>JUAN CARLOS ESCOBAR</t>
  </si>
  <si>
    <t>Suministro de coagulante para las plantas Rio Cauca, Rio Cali, la Reforma y la Rivera: hidroxicloruro de aluminio</t>
  </si>
  <si>
    <t>900-AA-0331-2023 literal V</t>
  </si>
  <si>
    <t>300-AO-3452-2023</t>
  </si>
  <si>
    <t>Reposicion redes de acueducto comuna 11 barrio Maracaibo y Villa del Sur</t>
  </si>
  <si>
    <t>900-IP-0211-2023</t>
  </si>
  <si>
    <t>300-AO-3454-2023</t>
  </si>
  <si>
    <t>HUGO GIRALDO PARRA</t>
  </si>
  <si>
    <t>Reposicion de redes de acueducto Prados del Norte y redes de alcantarillado en Vipasa comuna 2</t>
  </si>
  <si>
    <t>900-IP-0360-2023</t>
  </si>
  <si>
    <t>300-AO-3666-2023</t>
  </si>
  <si>
    <t>Reposicion redes de acueducto y alcantarillado tramos criticos zona ladera comunas 1 y 18</t>
  </si>
  <si>
    <t>900-IP-0383-2023</t>
  </si>
  <si>
    <t>300-AO-3672-2023</t>
  </si>
  <si>
    <t>LUIS HERNANDO BUENO GARCIA</t>
  </si>
  <si>
    <t>Reposicion redes de acueducto y alcantarillado tramos reposicion de redes tramos criticos de acueducto y alcantarillado barrios 3 de Julio y Pampalinda comuna 19</t>
  </si>
  <si>
    <t>900-IP-0458-2023</t>
  </si>
  <si>
    <t>300-AO-3685-2023</t>
  </si>
  <si>
    <t>CITY G&amp;R S.A.S.</t>
  </si>
  <si>
    <t>Reposicion redes de acueducto barrio Guabal (RBS-19)</t>
  </si>
  <si>
    <t>900-IP-0305-2023</t>
  </si>
  <si>
    <t>300-CO-3731-2023</t>
  </si>
  <si>
    <t>VICTOR HUGO BRAVO MARTINEZ</t>
  </si>
  <si>
    <t>Reposicion redes de acueducto y alcantarillado tramos criticos zona ladera comunas 1 y 20</t>
  </si>
  <si>
    <t>900-IP-0467-2023</t>
  </si>
  <si>
    <t>300-CO-3853-2023</t>
  </si>
  <si>
    <t>VIDA NUEVA ARQUITECTURA E INGENIERIA</t>
  </si>
  <si>
    <t>Reposicion redes de acueducto y alcantarillado comuna 11 barrio Prados de Oriente y Aguablanca</t>
  </si>
  <si>
    <t>900-IP-0468-2023</t>
  </si>
  <si>
    <t>300-CO-3928-2023</t>
  </si>
  <si>
    <t>Realizar la interventoria tecnica, administrativa, financiera, contable, ambiental, social y juridica de la consultoria "Estudios y diseños de detalle para el mejoramiento integral del tratamiento preliminar y primario existente en la PTAR C"</t>
  </si>
  <si>
    <t>900-IP-0549-2023</t>
  </si>
  <si>
    <t>300-PS-3962-2023</t>
  </si>
  <si>
    <t>IAN CONSULTORES S.A.S.</t>
  </si>
  <si>
    <t>JUAN FELIPE MORENO</t>
  </si>
  <si>
    <t>Reposicion de redes de acueducto y alcantarillado tramos criticos comuna 19 barrios San Fernando Viejo y Miraflores</t>
  </si>
  <si>
    <t>900-IP-0469-2023</t>
  </si>
  <si>
    <t>300-CO-3981-2023</t>
  </si>
  <si>
    <t>ZONA NORTE INGENIERIA Y LICITACIONES</t>
  </si>
  <si>
    <t>Realizar los estudios y diseños de detalle para el mejoramiento integral del tratamiento preliminar y primario existente en la PTAR C</t>
  </si>
  <si>
    <t>900-IP-0547-2023</t>
  </si>
  <si>
    <t>300-PS-4001-2023</t>
  </si>
  <si>
    <t>CONSORCIO PTAR CALI 2023</t>
  </si>
  <si>
    <t>Reposicion redes de alcantarillado con acta de acuerdo SIVM Grupo 2 - Barrio Puerto Mallarino</t>
  </si>
  <si>
    <t>900-IP-0628-2023</t>
  </si>
  <si>
    <t>300-CO-4130-2023</t>
  </si>
  <si>
    <t>UNION TEMPORAL ALCANTARILLADO WH 2023</t>
  </si>
  <si>
    <t>Reposicion redes de acueducto y alcantarillado tramos criticos zona ladera comuna 20</t>
  </si>
  <si>
    <t>900-IPU-0460-2023</t>
  </si>
  <si>
    <t>300-CO-4132-2023</t>
  </si>
  <si>
    <t>Realizar el mantenimiento mecanico, electrico, de instrumentacion, obras civiles y mantenimiento industrial de las estaciones de bombeo de aguas lluvias y residuales de EMCALI EICE ESP</t>
  </si>
  <si>
    <t>900-IPU-0380-2023</t>
  </si>
  <si>
    <t>300-CM-4193-2023</t>
  </si>
  <si>
    <t>PAYAN Y CIA LIMITADA</t>
  </si>
  <si>
    <t>JAIME JIMENEZ</t>
  </si>
  <si>
    <t xml:space="preserve">Reposicion de redes acueducto tramos criticos reportados por area operativa - optimizacion red matriz del sector norte con instalacion de ventosas en la salida norte Planta Rio Cauca </t>
  </si>
  <si>
    <t>900-IP-0501-2023</t>
  </si>
  <si>
    <t>300-CO-4174-2023</t>
  </si>
  <si>
    <t>PROYECTO SEYSA S.A.S.</t>
  </si>
  <si>
    <t>Optimizacion y modernizacion del proceso de filtracion planta Rio Cauca etapa 1</t>
  </si>
  <si>
    <t>900-IPU-0367-2023</t>
  </si>
  <si>
    <t>300-CO-4286-2023</t>
  </si>
  <si>
    <t>CONSORCIO INNOVADORES 2023</t>
  </si>
  <si>
    <t>Reposicion redes acueducto (comuna 17) Grupo 1 Barrio Bosques del Limonar</t>
  </si>
  <si>
    <t>900-IP-0721-2023</t>
  </si>
  <si>
    <t>300-CO-4435-2023</t>
  </si>
  <si>
    <t>UNION TEMPORAL INFRAESTRUCTURA 2023</t>
  </si>
  <si>
    <t>Suministro de bomba vertical para estacion de bombeo agua tratada planta Rio Cauca</t>
  </si>
  <si>
    <t>900-IP-0600-2023</t>
  </si>
  <si>
    <t>300-CS-4363-2023</t>
  </si>
  <si>
    <t>FLOWSERVE COLOMBIA S.A.S.</t>
  </si>
  <si>
    <t>RAFAEL RAMIREZ</t>
  </si>
  <si>
    <t>Obras civiles y mecanicas para construccion muro de concreto y optimizacion descarga estacion de bombeo Guaduales</t>
  </si>
  <si>
    <t>900-IP-0674-2023</t>
  </si>
  <si>
    <t>300-CO-4472-2023</t>
  </si>
  <si>
    <t>CONSORCIO GUADUALES</t>
  </si>
  <si>
    <t>33% ( tres meses de preconstrucción de una total de 9)</t>
  </si>
  <si>
    <t>FUNDACION EDIFICANDO COLOMBIANOS EDICOL</t>
  </si>
  <si>
    <t>Reposicion losas canal carrera 39 entre calles 16 a 26</t>
  </si>
  <si>
    <t>900-IP-0723-2023</t>
  </si>
  <si>
    <t>300-CO-4519-2023</t>
  </si>
  <si>
    <t xml:space="preserve">CONSORCIO C&amp;C </t>
  </si>
  <si>
    <t>Interventoria tecnica, administrativa, financiera y legal del contrato que surja del proceso cuyo objeto es realizar la construccion de las obras civiles y mecanicas para construccion de muro de concreto y optimizacion descarga estacion de bombeo Guaduales</t>
  </si>
  <si>
    <t>900-IP-0651-2023</t>
  </si>
  <si>
    <t>300-PS-4538-2023</t>
  </si>
  <si>
    <t>25% ( tres meses de preconstrucción de un total de 12)</t>
  </si>
  <si>
    <t>FELIPE RIASCOS</t>
  </si>
  <si>
    <t>Reposiciones redes de alcantarillado (comuna 5) Barrio Guayacanes</t>
  </si>
  <si>
    <t>900-IPU-0496-2023</t>
  </si>
  <si>
    <t>300-CO-4517-2023</t>
  </si>
  <si>
    <t>CONSORCIO GUAYACANES</t>
  </si>
  <si>
    <t>Reponer los componentes priorizados de las unidades de clarificacion de las plantas de Puerto Mallarino  - Fase I</t>
  </si>
  <si>
    <t>900-IPU-0382-2023</t>
  </si>
  <si>
    <t>300-PS-4536-2023</t>
  </si>
  <si>
    <t>AYAPAC CONSTRUCCIONES S.A.S.</t>
  </si>
  <si>
    <t>JORGE ALARCON</t>
  </si>
  <si>
    <t>Suministro de cloruro ferrico en base liquida al 42% para ser utilizado en el tratamiento de las aguas residuales en la PTAR C de EMCALI</t>
  </si>
  <si>
    <t>900-CCE-0039-2024 ARTICULO 3,1</t>
  </si>
  <si>
    <t>300-CCE-1163-2024</t>
  </si>
  <si>
    <t>MARTHA SANCHEZ</t>
  </si>
  <si>
    <t>Suministrar producto para control de olores en el tratamiento de aguas residuales de la PTAR C</t>
  </si>
  <si>
    <t>900-CCE-0038-2024 ARTICULO 3,1</t>
  </si>
  <si>
    <t>300-CCE-1153-2024</t>
  </si>
  <si>
    <t>PROAQO INGENIERIA S.A.S.</t>
  </si>
  <si>
    <t>Prestar el servicio de lavado de los reservorios de agua de la Planta Puerto Mallarino de EMCALI</t>
  </si>
  <si>
    <t>900-IP-0044-2024</t>
  </si>
  <si>
    <t>300-PS-1398-2024</t>
  </si>
  <si>
    <t>MARCAN S.A.S.</t>
  </si>
  <si>
    <t>Mecanizar piezas en acero, bronce u  otros materiales para la Planta de Puerto Mallarino</t>
  </si>
  <si>
    <t>900-IP-0053-2024</t>
  </si>
  <si>
    <t>300-PS-1587-2024</t>
  </si>
  <si>
    <t>METALMECANICA JAN S.A.S.</t>
  </si>
  <si>
    <t>Suministro de alcalinizante cal viva para las plantas de tratamiento de agua potable de la Unidad de Produccion de Agua Potable</t>
  </si>
  <si>
    <t>900-CCE-0078-2024 ARTICULO 3,1</t>
  </si>
  <si>
    <t>300-CCE-1623-2024</t>
  </si>
  <si>
    <t>CALABASTOS S.A.S.</t>
  </si>
  <si>
    <t>Suministrar sal para la planta de tratamiento de agua potable Rio Cali de la Unidad de Produccion de agua potable</t>
  </si>
  <si>
    <t>900-CCE-0081-2024 ARTICULO 3,1</t>
  </si>
  <si>
    <t>300-CCE-1671-2024</t>
  </si>
  <si>
    <t>MONTEMAR S.A.S.</t>
  </si>
  <si>
    <t>Prestar los servicios electromecanicos tipo overhault para los equipos para la planta Puerto Mallarino de EMCALI</t>
  </si>
  <si>
    <t>900-IP-0073-2024</t>
  </si>
  <si>
    <t>300-CM-1670-2024</t>
  </si>
  <si>
    <t>PAYAN &amp; CIA LIMITADA</t>
  </si>
  <si>
    <t>Prestar el servicio de recolección, cargue, transporte y disposicion final de arenas, hilazas y biosolidos generados en el tratamiento de las aguas residuales en la planta de tratamiento de aguas residuales PTAR C de EMCALI</t>
  </si>
  <si>
    <t>900-IP-0079-2024</t>
  </si>
  <si>
    <t>300-PS-1916-2024</t>
  </si>
  <si>
    <t>MULTISERVICIOS CAÑAMIEL S.A.S.</t>
  </si>
  <si>
    <t>HECTOR ANTONIO GARCIA</t>
  </si>
  <si>
    <t>Prestar servicio de mantenimiento para individuos forestales en las zonas de compensacion ambiental a cargo de EMCALI EICE ESP para proyectos de la Gerencia Unidad Estrategica de Negocio de Acueducto y Alcantarillado</t>
  </si>
  <si>
    <t>900-IP-0074-2024</t>
  </si>
  <si>
    <t>300-PS-1918-2024</t>
  </si>
  <si>
    <t>MACROAMBIENTAL DE OCCIDENTE S.A.S.</t>
  </si>
  <si>
    <t>JORGE SOLANO</t>
  </si>
  <si>
    <t xml:space="preserve">Realizar el mantenimiento manual de las lagunas Charco Azul y El Pondaje </t>
  </si>
  <si>
    <t>900-IP-0063-2024</t>
  </si>
  <si>
    <t>300-CM-1917-2024</t>
  </si>
  <si>
    <t>FUNDACION CENTRO ESPECIALIZADO EN SOLUCIONES Y ADMINISTRACION</t>
  </si>
  <si>
    <t>JUAN CARLOS MARMOLEJO</t>
  </si>
  <si>
    <t>Prestar el servicio de transporte y entrega de agua potable en carro tanques o camiones cisterna</t>
  </si>
  <si>
    <t>900-IP-0080-2024</t>
  </si>
  <si>
    <t>300-PS-1936-2024</t>
  </si>
  <si>
    <t>MR INTEGRAL GROUP S.A.S.</t>
  </si>
  <si>
    <t>JERSON GONZALEZ</t>
  </si>
  <si>
    <t>Compra de lamparas led para la planta de produccion de agua potable de Puerto Mallarino de EMCALI</t>
  </si>
  <si>
    <t>900-IP-0108-2024</t>
  </si>
  <si>
    <t>300-CCV-1958-2024</t>
  </si>
  <si>
    <t>ELECTRICAS DE MEDELLIN INGENIERIA Y SERVICIOS S.A.S.</t>
  </si>
  <si>
    <t>Mantenimiento preventivo de software de gestion P&amp;P para la calibracion de medidores de acuedcuto</t>
  </si>
  <si>
    <t>900-CCE-0120-2024 ARTICULO 3,1</t>
  </si>
  <si>
    <t>300-CCE-1976-2024</t>
  </si>
  <si>
    <t>PIRAGAUTA &amp; PEDRAZA INGENIEROS S.A.S.</t>
  </si>
  <si>
    <t>JULIAN CAPURRO</t>
  </si>
  <si>
    <t>Construccion y traslado de las redes de acueducto y alcantarillado localizadas en el area de influencia del proyecto para la construccion de un puente sobre el Rio Cauca en el corregimiento de Juanchito en el Departamento del Valle</t>
  </si>
  <si>
    <t>JUSTIFICACION No. 300-001-2024 ART. 43</t>
  </si>
  <si>
    <t>300-OS-1989-2024</t>
  </si>
  <si>
    <t>INCODI CONSTRUCTOR S.A.S.</t>
  </si>
  <si>
    <t>Efectuar la limpieza de sumideros por barrido de las comunas de la ciudad de Santiago de Cali</t>
  </si>
  <si>
    <t>900-IP-0121-2024</t>
  </si>
  <si>
    <t>300-PS-1977-2024</t>
  </si>
  <si>
    <t>FUNDACION CENTRO ESPECIALIZADO EN SOLUCIONES Y ADMINISTRACION DE RECURSOS FUNDACESAR</t>
  </si>
  <si>
    <t>LUIS HORACIO TORO</t>
  </si>
  <si>
    <t>Adquisicion de unidades de bombeo marca Milton Roy para dosificacion de quimicos para la planta de Puerto Mallarino de Emcali</t>
  </si>
  <si>
    <t>900-IP-0094-2024</t>
  </si>
  <si>
    <t>300-CCV-1983-2024</t>
  </si>
  <si>
    <t>NOVATEC FLUID SYSTEMS SAS</t>
  </si>
  <si>
    <t>Suministro de materiales, elementos de ferreteria, herramientas y elementos afines para EMCALI EICE ESP para ser utilizados en la Unidad de Recolección de la GUENAA</t>
  </si>
  <si>
    <t>CONTRATO MARCO</t>
  </si>
  <si>
    <t>CMA-1974-2020-300-AO-1990-2024</t>
  </si>
  <si>
    <t>EQUIPOS Y HERRAMIENTAS INDUSTRIALES S.A.S.</t>
  </si>
  <si>
    <t>OSCAR VILLACI</t>
  </si>
  <si>
    <t>Suministro de materiales, elementos de ferreteria, herramientas y elementos afines para EMCALI EICE ESP para ser utilizados en la Unidad de Control Integral de Perdidas de Agua</t>
  </si>
  <si>
    <t>CMA-1974-2020-300-AO-1991-2024</t>
  </si>
  <si>
    <t>ALEXANDER CASTELLANOS</t>
  </si>
  <si>
    <t>Suministro de cloro liquido para ser utilizado en el tratamiento de agua potable para consumo humano en la Unidad de Produccion de Agua Potable de EMCALI</t>
  </si>
  <si>
    <t>900-CCE-0157-2024 ARTICULO 3,1</t>
  </si>
  <si>
    <t>300-CCE-2023-2024</t>
  </si>
  <si>
    <t>JUAN CARLOS HERNANDEZ</t>
  </si>
  <si>
    <t xml:space="preserve">Suministrar polimero ayudante de floculacion para ser utilizado en el tratamiento de las aguas residuales en la PTAR C </t>
  </si>
  <si>
    <t>900-CCE-0118-2024 ARTICULO 3,1</t>
  </si>
  <si>
    <t>300-CCE-1986-2024</t>
  </si>
  <si>
    <t>Suministrar e instalar sistemas de alimentacion electrica con cable encauchetado, incluye adecuacion, instalacion a postes y complementarios de la planta de tratamiento de agua potable PTAT RIO CALI de EMCALI</t>
  </si>
  <si>
    <t>900-IP-0095-2024</t>
  </si>
  <si>
    <t>300-CO-2059-2024</t>
  </si>
  <si>
    <t>GERARDO MONCAYO SANTACRUZ</t>
  </si>
  <si>
    <t>Prestar servicio de mantenimiento a generador de biogas de la Planta de Tratamiento de Aguas Residuales Cañaveralejo PTAR C de EMCALI</t>
  </si>
  <si>
    <t>900-IP-0093-2024</t>
  </si>
  <si>
    <t>300-CM-1982-2024</t>
  </si>
  <si>
    <t>PEGSA S.A.</t>
  </si>
  <si>
    <t>EDWIN VASQUEZ-RODOLFO MADRID</t>
  </si>
  <si>
    <t>Suministro de reactivos marca Machery &amp; Nagel para realizar ensayos en los Laboratorios de la GUENAA</t>
  </si>
  <si>
    <t>900-CCE-0119-2024 ARTICULO 3,1</t>
  </si>
  <si>
    <t>300-CCE-2024-2024</t>
  </si>
  <si>
    <t>AWACROM LTDA</t>
  </si>
  <si>
    <t>CLAUDIA DEVIA</t>
  </si>
  <si>
    <t>Suministrar reactivos marca IDEXX para los laboratorios de ensayos de la UENAA</t>
  </si>
  <si>
    <t>900-CCE-0116-2024 ARTICULO 3,1</t>
  </si>
  <si>
    <t>300-CCE-2030-2024</t>
  </si>
  <si>
    <t>AQUALAB S.A.S.</t>
  </si>
  <si>
    <t>Suministrar polimero acondicionante de lodos para deshidratación, utilizado en el proceso de tratamiento de aguas residuales en la PTAR C</t>
  </si>
  <si>
    <t>900-CCE-0131-2024 ARTICULO 3,1</t>
  </si>
  <si>
    <t>300-CS-1987-2024</t>
  </si>
  <si>
    <t>Compra de tapas para camara de registro y rejillas en hierro ductil para el sistema de alcantarillado del Distrito Especial de  Santiago de Cali</t>
  </si>
  <si>
    <t>900-IP-0132-2024</t>
  </si>
  <si>
    <t>300-CCV-2091-2024</t>
  </si>
  <si>
    <t>ACCESORIOS Y VALVULAS APOLO S.A.S.</t>
  </si>
  <si>
    <t xml:space="preserve">Efectuar aseo y limpieza a mano de los canales del Distrito Especial de Santiago de Cali </t>
  </si>
  <si>
    <t>900-IP-0141-2024</t>
  </si>
  <si>
    <t>300-PS-2095-2024</t>
  </si>
  <si>
    <t>FUNDACION CALI BRILA SOL Y LUNA ONG</t>
  </si>
  <si>
    <t>Mantenimiento de las casetas de protección</t>
  </si>
  <si>
    <t>900-IP-0158-2024</t>
  </si>
  <si>
    <t>300-CM-2121-2024</t>
  </si>
  <si>
    <t>RUBEN MUÑOZ</t>
  </si>
  <si>
    <t>Compra de cartas graficas circulares para registradores de EMCALI</t>
  </si>
  <si>
    <t>900-IP-0112-2024</t>
  </si>
  <si>
    <t>300-CC-2140-2024</t>
  </si>
  <si>
    <t>XEMDAL SAS BIC</t>
  </si>
  <si>
    <t>Suministro de materiales, elementos de ferreteria, herramientas y elementos afines para EMCALI EICE ESP para ser utilizados en la Unidad de Atención Operativa de la GUENAA</t>
  </si>
  <si>
    <t>CMA-1974-2020-300-AO-2110-2024</t>
  </si>
  <si>
    <t>DIEGO CARVAJAL</t>
  </si>
  <si>
    <t>Realizar el mantenimiento de las estructuras desarenadoras de la Querada Guarruz y El Indio y las demas de la ciudad de Cali</t>
  </si>
  <si>
    <t>900-IP-0143-2024</t>
  </si>
  <si>
    <t>300-PS-2104-2024</t>
  </si>
  <si>
    <t>Suministro de materiales, elementos de ferreteria, herramientas y elementos afines para EMCALI EICE ESP para ser utilizados en la Unidad de Soporte Operativo de la GUENAA</t>
  </si>
  <si>
    <t>CMA-1974-2020-300-AO-2119-2024</t>
  </si>
  <si>
    <t>CARLOS LONDOÑO</t>
  </si>
  <si>
    <t>Suministro de materiales, elementos de ferreteria, herramientas y elementos afines para EMCALI EICE ESP para ser utilizados en la Unidad de Distribución de la GUENAA</t>
  </si>
  <si>
    <t>CMA-1974-2020-300-AO-2120-2024</t>
  </si>
  <si>
    <t>JUAN CARLOS GARCIA</t>
  </si>
  <si>
    <t>900-CA-0175-2019</t>
  </si>
  <si>
    <t>COMPETENCIA ABIERTA</t>
  </si>
  <si>
    <t>300-CMA-1243-2020</t>
  </si>
  <si>
    <t>LUCY ARBELAEZ</t>
  </si>
  <si>
    <t>900-CA-180-2020</t>
  </si>
  <si>
    <t>300-CMA-1974-2020</t>
  </si>
  <si>
    <t>TUVACOL S.A.
EQUIPOS Y HERRAMIENTAS INDUSTRIALES S.A.S.
ALMACÉN RODAFER RF S.A.S.</t>
  </si>
  <si>
    <t>$     51.027.487.270</t>
  </si>
  <si>
    <t> $ 1.109.659.044</t>
  </si>
  <si>
    <t>$ 13.033.362.954
$ 4.156.100.741</t>
  </si>
  <si>
    <t>Otrosi No. 1 $1.454.468.220
Otrosi No. 5 
$365.106.256</t>
  </si>
  <si>
    <t>$ 367088085
$ 183544043</t>
  </si>
  <si>
    <t>900-IPU-0471-2020</t>
  </si>
  <si>
    <t>300-AO-1179-2021</t>
  </si>
  <si>
    <t>CONSORCIO PLAN MAESTRO CALI</t>
  </si>
  <si>
    <t>LUIS EDUARDO CABALLERO</t>
  </si>
  <si>
    <t>CESAR HUMBERTO GARCIA BARRERA</t>
  </si>
  <si>
    <t>900-IP-0331-2022</t>
  </si>
  <si>
    <t>300-AO-2187-2022</t>
  </si>
  <si>
    <t>DIEGO MAURICIO ESTRADA CHAVEZ</t>
  </si>
  <si>
    <t>23/09/2022</t>
  </si>
  <si>
    <t>23/09/2023</t>
  </si>
  <si>
    <t>900-IP-0161-2023</t>
  </si>
  <si>
    <t>300-AO-2592-2023</t>
  </si>
  <si>
    <t xml:space="preserve">$ 1.845.920.675 </t>
  </si>
  <si>
    <t>19/05/2023</t>
  </si>
  <si>
    <t>18/03/2024</t>
  </si>
  <si>
    <t>CMA-1243-2020-300-AO-1977-2023</t>
  </si>
  <si>
    <t xml:space="preserve"> $ 4.900.037.165 </t>
  </si>
  <si>
    <t>24/05/2023</t>
  </si>
  <si>
    <t>31/12/2023</t>
  </si>
  <si>
    <t>$ 6.486.196.133 </t>
  </si>
  <si>
    <t>INVITACION PRIVADA 3.1</t>
  </si>
  <si>
    <t xml:space="preserve"> $ 6.111.121.240 </t>
  </si>
  <si>
    <t>26/05/2023</t>
  </si>
  <si>
    <t>30/06/2024</t>
  </si>
  <si>
    <t>$ 3694774142
$ 1441683962
$ 524187075
$ 1630610775</t>
  </si>
  <si>
    <t>900-IP-0158-2023</t>
  </si>
  <si>
    <t>300-AO-3080-2023</t>
  </si>
  <si>
    <t xml:space="preserve"> $ 2.151.640.859 </t>
  </si>
  <si>
    <t>CONSTRUCCIONES, SUMINISTROS Y TECNOLOGIA (CONSTRUTECNO S.A.S.)</t>
  </si>
  <si>
    <t>25/05/2023</t>
  </si>
  <si>
    <t>26/03/2024</t>
  </si>
  <si>
    <t>900-IP-0181-2023</t>
  </si>
  <si>
    <t>300-AO-3081-2023</t>
  </si>
  <si>
    <t xml:space="preserve"> $ 2.115.703.342 </t>
  </si>
  <si>
    <t>MAURICIO HOLGUIN GUERRERO</t>
  </si>
  <si>
    <t>25/03/2024</t>
  </si>
  <si>
    <t>900-IP-0212-2023</t>
  </si>
  <si>
    <t>300-AO-3376-2023</t>
  </si>
  <si>
    <t xml:space="preserve"> $ 369.386.017 </t>
  </si>
  <si>
    <t>DISEÑO, SUMINISTRO Y CONSTRUCCION S.A.S. DISUCON S.A.S.</t>
  </si>
  <si>
    <t>900-IP-0200-2023</t>
  </si>
  <si>
    <t>300-AO-3387-2023</t>
  </si>
  <si>
    <t xml:space="preserve"> $ 830.947.087 </t>
  </si>
  <si>
    <t>ARLLANOS INGENIERIA S.A.S.</t>
  </si>
  <si>
    <t xml:space="preserve"> $ 1.249.794.412 </t>
  </si>
  <si>
    <t>15/06/2023</t>
  </si>
  <si>
    <t>900-IP-0201-2023</t>
  </si>
  <si>
    <t>300-AO-3414-2023</t>
  </si>
  <si>
    <t xml:space="preserve"> $ 1.474.409.229 </t>
  </si>
  <si>
    <t xml:space="preserve"> $ 2.209.916.011 </t>
  </si>
  <si>
    <t>16/06/2023</t>
  </si>
  <si>
    <t>15/04/2024</t>
  </si>
  <si>
    <t xml:space="preserve"> $ 1.605.004.170 </t>
  </si>
  <si>
    <t>30/06/2023</t>
  </si>
  <si>
    <t>$ 471240000
$ 314997760
$ 589050000</t>
  </si>
  <si>
    <t xml:space="preserve"> $ 3.771.281.360 </t>
  </si>
  <si>
    <t>$ 499999920
$ 1602080340</t>
  </si>
  <si>
    <t xml:space="preserve"> $ 1.309.789.164 </t>
  </si>
  <si>
    <t xml:space="preserve"> $ 2.237.404.778 </t>
  </si>
  <si>
    <t xml:space="preserve"> $ 2.192.931.500 </t>
  </si>
  <si>
    <t xml:space="preserve"> $ 1.323.745.956 </t>
  </si>
  <si>
    <t xml:space="preserve"> $ 2.063.236.392 </t>
  </si>
  <si>
    <t>17/07/2023</t>
  </si>
  <si>
    <t>16/05/2024</t>
  </si>
  <si>
    <t>900-IP-0337-2023</t>
  </si>
  <si>
    <t>300-CS-3730-2023</t>
  </si>
  <si>
    <t xml:space="preserve"> $ 588.972.650 </t>
  </si>
  <si>
    <t>ABC INGENIERIA Y REPRESENTACIONES S.A.S.</t>
  </si>
  <si>
    <t>18/07/2023</t>
  </si>
  <si>
    <t>15/12/2023</t>
  </si>
  <si>
    <t>$ 588.972.650  </t>
  </si>
  <si>
    <t xml:space="preserve"> $ 1.961.431.558 </t>
  </si>
  <si>
    <t>900-IP-0346-2023</t>
  </si>
  <si>
    <t>300-CS-3857-2023</t>
  </si>
  <si>
    <t xml:space="preserve"> $ 1.301.359.267 </t>
  </si>
  <si>
    <t>ESTRUCTURAS Y MONTAJES EUROPA S.A.S.</t>
  </si>
  <si>
    <t>28/07/2023</t>
  </si>
  <si>
    <t xml:space="preserve"> $ 1.430.542.882 </t>
  </si>
  <si>
    <t xml:space="preserve"> $ 125.118.998 </t>
  </si>
  <si>
    <t xml:space="preserve"> $ 949.941.386 </t>
  </si>
  <si>
    <t>900-IP-0485-2023</t>
  </si>
  <si>
    <t>300-CO-3982-2023</t>
  </si>
  <si>
    <t xml:space="preserve"> $ 683.864.436 </t>
  </si>
  <si>
    <t>14/08/2023</t>
  </si>
  <si>
    <t>900-CCE-0609-2023 literal V</t>
  </si>
  <si>
    <t>300-CCE-4037-2023</t>
  </si>
  <si>
    <t xml:space="preserve"> $ 887.001.103 </t>
  </si>
  <si>
    <t>18/08/2023</t>
  </si>
  <si>
    <t>18/02/2024</t>
  </si>
  <si>
    <t>Se liberó  $82.764,oo</t>
  </si>
  <si>
    <t>900-IP-0629-2023</t>
  </si>
  <si>
    <t>300-CS-4102-2023</t>
  </si>
  <si>
    <t xml:space="preserve"> $ 74.123.361 </t>
  </si>
  <si>
    <t>CONTROL E INSTRUMENTACION INDUSTRIAL DE COLOMBIA S.A.S. (CEIINC S.A.S.)</t>
  </si>
  <si>
    <t>14/09/2023</t>
  </si>
  <si>
    <t xml:space="preserve"> $ 1.861.006.676 </t>
  </si>
  <si>
    <t>ANDRES FELIPE HINCAPIE</t>
  </si>
  <si>
    <t>900-IP-0500-2023</t>
  </si>
  <si>
    <t>300-CO-3980-2023</t>
  </si>
  <si>
    <t xml:space="preserve"> $ 1.287.914.231 </t>
  </si>
  <si>
    <t>HENRY ARCE ARAGON</t>
  </si>
  <si>
    <t>15/08/2023</t>
  </si>
  <si>
    <t>900-IP-0583-2023</t>
  </si>
  <si>
    <t>300-CCT-4125-2023</t>
  </si>
  <si>
    <t xml:space="preserve"> $ 185.857.092 </t>
  </si>
  <si>
    <t>COLOMBIANA DE CALDERAS INTERNACIONAL COLCALDERAS S.A.S.</t>
  </si>
  <si>
    <t>ALEXANDER ROMERO</t>
  </si>
  <si>
    <t>900-IP-0642-2023</t>
  </si>
  <si>
    <t>300-PS-4104-2023</t>
  </si>
  <si>
    <t xml:space="preserve"> $ 382.389.840 </t>
  </si>
  <si>
    <t>SIEMENS SOCIEDAD POR ACCIONES SIMPLIFICADA</t>
  </si>
  <si>
    <t xml:space="preserve"> $ 3.400.483.064 </t>
  </si>
  <si>
    <t xml:space="preserve"> $ 5.230.438.139 </t>
  </si>
  <si>
    <t>900-IPU-0555-2023</t>
  </si>
  <si>
    <t>300-CO-4133-2023</t>
  </si>
  <si>
    <t xml:space="preserve"> $ 8.581.990.144 </t>
  </si>
  <si>
    <t>CONSORCIO GRAN COLECTOR</t>
  </si>
  <si>
    <t xml:space="preserve"> $ 8.322.265.000 </t>
  </si>
  <si>
    <t>19/09/2023</t>
  </si>
  <si>
    <t xml:space="preserve"> $ 399.642.876 </t>
  </si>
  <si>
    <t>22/09/2023</t>
  </si>
  <si>
    <t>900-IP-0503-2023</t>
  </si>
  <si>
    <t>300-CCT-4216-2023</t>
  </si>
  <si>
    <t xml:space="preserve"> $ 551.138.418 </t>
  </si>
  <si>
    <t>300-CO-4310-2023</t>
  </si>
  <si>
    <t xml:space="preserve"> $ 1.729.559.176 </t>
  </si>
  <si>
    <t>PROQUING S.A.S.</t>
  </si>
  <si>
    <t>23/10/2023</t>
  </si>
  <si>
    <t xml:space="preserve"> $ 10.998.103.749 </t>
  </si>
  <si>
    <t>27/10/2023</t>
  </si>
  <si>
    <t>31/12/2024</t>
  </si>
  <si>
    <t xml:space="preserve"> $ 2.948.212.807 </t>
  </si>
  <si>
    <t xml:space="preserve"> $ 764.905.522 </t>
  </si>
  <si>
    <t>20/11/2024</t>
  </si>
  <si>
    <t xml:space="preserve"> $ 6.331.697.522 </t>
  </si>
  <si>
    <t>MARGARITA ZAPATA PAREDES</t>
  </si>
  <si>
    <t>900-IP-0783-2023</t>
  </si>
  <si>
    <t>300-PS-4516-2023</t>
  </si>
  <si>
    <t xml:space="preserve"> $ 642.130.816 </t>
  </si>
  <si>
    <t>I2C INGENIERIA S.A.S.</t>
  </si>
  <si>
    <t>18/12/2023</t>
  </si>
  <si>
    <t xml:space="preserve"> $ 4.189.700.932 </t>
  </si>
  <si>
    <t>28/12/2023</t>
  </si>
  <si>
    <t>28/09/2024</t>
  </si>
  <si>
    <t>CMA-1974-2020-300-AO-4527-2023</t>
  </si>
  <si>
    <t xml:space="preserve"> $ 459.047.855 </t>
  </si>
  <si>
    <t>29/12/2023</t>
  </si>
  <si>
    <t>CMA-1974-2020-300-AO-4530-2023</t>
  </si>
  <si>
    <t xml:space="preserve"> $ 704.301.605 </t>
  </si>
  <si>
    <t xml:space="preserve"> $ 735.853.398 </t>
  </si>
  <si>
    <t>FELIPE RIASCOS VILLEGAS</t>
  </si>
  <si>
    <t xml:space="preserve"> $ 2.590.747.555 </t>
  </si>
  <si>
    <t>20/05/2024</t>
  </si>
  <si>
    <t xml:space="preserve"> $ 6.806.658.882 </t>
  </si>
  <si>
    <t>15/05/2024</t>
  </si>
  <si>
    <t>ARTICULO 3,1</t>
  </si>
  <si>
    <t>ARTICULO 43</t>
  </si>
  <si>
    <t>900-IP-0201-2024</t>
  </si>
  <si>
    <t>300-PS-2164-2024</t>
  </si>
  <si>
    <t>AG CONSULTORES AMBIENTALES S.A.S.</t>
  </si>
  <si>
    <t>900-IP-0126-2024</t>
  </si>
  <si>
    <t>300-PS-2150-2024</t>
  </si>
  <si>
    <t>SIEMENS S.A.S.</t>
  </si>
  <si>
    <t>900-IP-0159-2024</t>
  </si>
  <si>
    <t>300-CM-2188-2024</t>
  </si>
  <si>
    <t>INSTRUMENTACION Y SERVICIOS INDUSTRIALES ISI S.A.S.</t>
  </si>
  <si>
    <t>ANTONIO ALBARELLO</t>
  </si>
  <si>
    <t>900-IP-0176-2024</t>
  </si>
  <si>
    <t>300-CM-2191-2024</t>
  </si>
  <si>
    <t>CARLOS SEGURA</t>
  </si>
  <si>
    <t>900-IP-0173-2024</t>
  </si>
  <si>
    <t>300-PS-2197-2024</t>
  </si>
  <si>
    <t>DBO INGENIERIA LTDA</t>
  </si>
  <si>
    <t>GERMAN CHAVEZ</t>
  </si>
  <si>
    <t>300-CS-2202-2024</t>
  </si>
  <si>
    <t>IMEVALLE S.A.S.</t>
  </si>
  <si>
    <t>900-IP-0217-2024</t>
  </si>
  <si>
    <t>300-CS-2212-2024</t>
  </si>
  <si>
    <t>PROFINAS SOCIEDAD POR ACCIONES SIMPLIFICADA</t>
  </si>
  <si>
    <t>EVELYN GARCIA</t>
  </si>
  <si>
    <t>900-IP-0182-2024</t>
  </si>
  <si>
    <t>300-PS-2213-2024</t>
  </si>
  <si>
    <t>COMPAÑÍA DE INGENIERIA SANITARIA -CODINSA SAS EN REORGANIZACION</t>
  </si>
  <si>
    <t>JHON JAIRO RESTREPO</t>
  </si>
  <si>
    <t>900-CCE-0191-2024 ARTICULO 3,1</t>
  </si>
  <si>
    <t>300-CCE-2215-2024</t>
  </si>
  <si>
    <t>AS ANALYTICAL SAS</t>
  </si>
  <si>
    <t>900-IP-0215-2024</t>
  </si>
  <si>
    <t>300-CS-2226-2024</t>
  </si>
  <si>
    <t>PLASTYCONS SAS</t>
  </si>
  <si>
    <t>900-IP-0216-2024</t>
  </si>
  <si>
    <t>300-CM-2239-2024</t>
  </si>
  <si>
    <t>QUIMICONTROL SAS</t>
  </si>
  <si>
    <t>CLARA CALDERON</t>
  </si>
  <si>
    <t>900-IP-0239-2024</t>
  </si>
  <si>
    <t>300-CM-2240-2024</t>
  </si>
  <si>
    <t>LAB INSTRUMENTS SAS</t>
  </si>
  <si>
    <t>900-IP-0183-2024</t>
  </si>
  <si>
    <t>300-CM-2249-2024</t>
  </si>
  <si>
    <t>SERCO SERVICIO Y SUMINISTRO QUIMICO LTDA</t>
  </si>
  <si>
    <t>900-IP-0181-2024</t>
  </si>
  <si>
    <t>300-CO-2167-2024</t>
  </si>
  <si>
    <t>CONSORCIO REPARACIONES RED MATRIZ EMCALI - 2024</t>
  </si>
  <si>
    <t>900-IP-0195-2024</t>
  </si>
  <si>
    <t>300-CO-2199-2024</t>
  </si>
  <si>
    <t>CONSORCIO REFACCIONES F&amp;C</t>
  </si>
  <si>
    <t>CMA-1974-2020-300-AO-2238-2024</t>
  </si>
  <si>
    <t>900-IP-0164-2024</t>
  </si>
  <si>
    <t>300-CO-2178-2024</t>
  </si>
  <si>
    <t>CONSORCIO REFACCIONES 2024</t>
  </si>
  <si>
    <t>CMA-1974-2020-300-AO-2263-2024</t>
  </si>
  <si>
    <t>JOSE LUIS LUGO-JAVIER SALAZAR</t>
  </si>
  <si>
    <t>900-IP-0244-2024</t>
  </si>
  <si>
    <t>300-CM-2289-2024</t>
  </si>
  <si>
    <t>HOB TECHNOLOGY SAS</t>
  </si>
  <si>
    <t>900-IP-0223-2024</t>
  </si>
  <si>
    <t>300-CS-2251-2024</t>
  </si>
  <si>
    <t>INSTRUMENTACION Y SOLUCIONES PARA LABORATORIO SAS - INSOLAB SAS</t>
  </si>
  <si>
    <t>900-IP-0235-2024</t>
  </si>
  <si>
    <t>300-PS-2290-2024</t>
  </si>
  <si>
    <t>KAESER COMPRESORES DE COLOMBIA SAS</t>
  </si>
  <si>
    <t>900-IP-0230-2024</t>
  </si>
  <si>
    <t>300-CS-2257-2024</t>
  </si>
  <si>
    <t>ANALITICA Y REDES SAS</t>
  </si>
  <si>
    <t>900-IP-0236-2024</t>
  </si>
  <si>
    <t>300-CS-2279-2024</t>
  </si>
  <si>
    <t>CONTROL E INSTRUMENTACION INDUSTRIAL DE COLOMBIA S.A.S. CEIINC S.A.S.</t>
  </si>
  <si>
    <t>900-IP-0172-2024</t>
  </si>
  <si>
    <t>300-CM-2258-2024</t>
  </si>
  <si>
    <t>ALBERTO ALARCON</t>
  </si>
  <si>
    <t>900-IP-0222-2024</t>
  </si>
  <si>
    <t>300-CS-2269-2024</t>
  </si>
  <si>
    <t>GUILLERMO ARCE</t>
  </si>
  <si>
    <t>900-IP-0206-2024</t>
  </si>
  <si>
    <t>300-CM-2291-2024</t>
  </si>
  <si>
    <t>CUMMINS DE LOS ANDES S.A.S.</t>
  </si>
  <si>
    <t>CARLOS ANDRES SEGURA</t>
  </si>
  <si>
    <t>900-IP-0203-2024</t>
  </si>
  <si>
    <t>300-PS-2262-2024</t>
  </si>
  <si>
    <t>FABIAN ANDRES ARAGON LOPEZ</t>
  </si>
  <si>
    <t>900-IP-0198-2024</t>
  </si>
  <si>
    <t>300-CM-2292-2024</t>
  </si>
  <si>
    <t>SELLOS HIDRAULICOS DE COLOMBIA S.A.S.</t>
  </si>
  <si>
    <t>900-IP-0169-2024</t>
  </si>
  <si>
    <t>300-CS-2261-2024</t>
  </si>
  <si>
    <t>MUNDIAL DE FILTROS Y ACEITES S.A.S.</t>
  </si>
  <si>
    <t>900-IP-0241-2024</t>
  </si>
  <si>
    <t>300-CCV-2459-2024</t>
  </si>
  <si>
    <t>GRUPO AG INGENIERIA Y CONSTRUCCIONES S.A.S.</t>
  </si>
  <si>
    <t>900-IP-0252-2024</t>
  </si>
  <si>
    <t>300-CO-2489-2024</t>
  </si>
  <si>
    <t>900-IP-0274-2024</t>
  </si>
  <si>
    <t>300-CM-2513-2024</t>
  </si>
  <si>
    <t>KHYMOS S.A.S.</t>
  </si>
  <si>
    <t>900-IP-0262-2024</t>
  </si>
  <si>
    <t>300-CM-2516-2024</t>
  </si>
  <si>
    <t>IMATIC INGENIERIA S.A.S.</t>
  </si>
  <si>
    <t>900-IP-0259-2024</t>
  </si>
  <si>
    <t>300-PS-2535-2024</t>
  </si>
  <si>
    <t>VOLUMED S.A.S.</t>
  </si>
  <si>
    <t>900-IP-0255-2024</t>
  </si>
  <si>
    <t>300-CS-2543-2024</t>
  </si>
  <si>
    <t>QUIMAC LIMITADA</t>
  </si>
  <si>
    <t>900-IP-0250-2024</t>
  </si>
  <si>
    <t>INVICATACION PRIVADA</t>
  </si>
  <si>
    <t>300-CM-2568-2024</t>
  </si>
  <si>
    <t>900-IP-0204-2024</t>
  </si>
  <si>
    <t>300-PS-2701-2024</t>
  </si>
  <si>
    <t>900-IP-0286-2024</t>
  </si>
  <si>
    <t>300-CM-2704-2024</t>
  </si>
  <si>
    <t>DATUM INGENIERIA S.A.S.</t>
  </si>
  <si>
    <t>JAVIER SALAZAR</t>
  </si>
  <si>
    <t>900-CCE-0301-2024 ARTICULO 3,1</t>
  </si>
  <si>
    <t>300-CCE-2729-2024</t>
  </si>
  <si>
    <t>MESSER COLOMBIA S.A.</t>
  </si>
  <si>
    <t>900-CCE-0294-2024 ARTICULO 3,1</t>
  </si>
  <si>
    <t>300-CCE-2700-2024</t>
  </si>
  <si>
    <t>TRATAMIENTOS QUIMICOS INDUSTRIALES S.A.S. BIC</t>
  </si>
  <si>
    <t>900-IP-0254-2024</t>
  </si>
  <si>
    <t>300-PS-2671-2024</t>
  </si>
  <si>
    <t>HNOVA INGENIERIA S.A.S.</t>
  </si>
  <si>
    <t>MARCO TULIO ORDOÑEZ</t>
  </si>
  <si>
    <t>900-IP-0256-2024</t>
  </si>
  <si>
    <t>300-PS-2726-2024</t>
  </si>
  <si>
    <t>PROYECTOP INGENIERIA S.A.S.</t>
  </si>
  <si>
    <t>ALEJANDRO ARANGO</t>
  </si>
  <si>
    <t>900-IP-0292-2024</t>
  </si>
  <si>
    <t>300-CM-2735-2024</t>
  </si>
  <si>
    <t>TALLERES BRIG LTDA.</t>
  </si>
  <si>
    <t>JOSE CASIMIRO ALEGRIA</t>
  </si>
  <si>
    <t>900-IP-0251-2024</t>
  </si>
  <si>
    <t>300-CM-2706-2024</t>
  </si>
  <si>
    <t>METROLOGIC COLOMBIA S.A.S.</t>
  </si>
  <si>
    <t>900-IP-0245-2024</t>
  </si>
  <si>
    <t>300-CM-2697-2024</t>
  </si>
  <si>
    <t>AIRCO S.A.S.</t>
  </si>
  <si>
    <t>900-IP-0220-2024</t>
  </si>
  <si>
    <t>300-PS-2745-2024</t>
  </si>
  <si>
    <t>ANALISIS AMBIENTAL S.A.S.</t>
  </si>
  <si>
    <t>MAURICIO MORENO</t>
  </si>
  <si>
    <t>MANTENIMIENTO PREVENTIVO A OS PUNTOS DE MUESTREO UBICADOS EN EL SISTEMA DE DISTRIBUCIÓN DE EMCALI PARA EL CONTROL DE CALIDAD DEL AGUA POTABLE</t>
  </si>
  <si>
    <t>900-IP-0144-2024</t>
  </si>
  <si>
    <t>300-CM-2736-2024</t>
  </si>
  <si>
    <t>SOLUTIONS TECHNOLOGY GLOBAL S.A.S.</t>
  </si>
  <si>
    <t>CLAUDIA JOHANNA DEVIA RODRIGUEZ</t>
  </si>
  <si>
    <t>SUMINISTRO DE REACTIVOS, MEDIOS DE CULTIVO Y MATERIALES DE REFERENCIA PARA REALIZAR ENSAYOS EN LOS LABORATORIOS DE ENSAYOS DE LA UENAA.</t>
  </si>
  <si>
    <t>900-CCE-0299-2024</t>
  </si>
  <si>
    <t>ARTICULO 3,1 LITERAL (V)</t>
  </si>
  <si>
    <t>300-CCE-2779-2024</t>
  </si>
  <si>
    <t>PROFINAS S.A.S</t>
  </si>
  <si>
    <t>INSTALAR Y SUMINISTRAR VARIADORES DE FRECUENCIA EN LAS UNIDADES DE BOMBEO DE LA BOCATOMA BOMBAS DE AGUA GRUDA PLANTA PUERTO MALLARINO</t>
  </si>
  <si>
    <t>900-IP-0284-2024</t>
  </si>
  <si>
    <t>300-PS-2777-2024</t>
  </si>
  <si>
    <t>INGENIERIA EN SISTEMAS DE BOMBEO ISB SAS</t>
  </si>
  <si>
    <t>MANTENIMIENTO DE EQUIPO DE PRUEBAS HIDROSTATICAS Y MOTOBOMBAS</t>
  </si>
  <si>
    <t>900-IP-0337-2024</t>
  </si>
  <si>
    <t>300-CM-2816-2024</t>
  </si>
  <si>
    <t>LACC INGENIERIA SAS</t>
  </si>
  <si>
    <t>RUBEN MUÑOZ ZAPATA</t>
  </si>
  <si>
    <t>REALIZAR MANTENIMIENTO Y CALIBRACIÓN DE FOTOCOPIADORA DE PLANOS UNIDAD DE INGENIERÍA</t>
  </si>
  <si>
    <t>900-IP-0283-2024</t>
  </si>
  <si>
    <t>300-CM-2818-2024</t>
  </si>
  <si>
    <t>JAIME ANTONIO BASTIDAS OSORIO</t>
  </si>
  <si>
    <t>ALEJANDRO ARANGO LOPEZ</t>
  </si>
  <si>
    <t>REALIZAR MANTENIMIENTO MECÁNICO, ELÉCTRICO Y DE INSTRUMENTACIÓN DE LAS ESTACIONES DE BOMBEO DE AGUAS LLUVIAS Y RESIDUALES.</t>
  </si>
  <si>
    <t>900-CCE-0320-2024</t>
  </si>
  <si>
    <t>300-CCE-2776-2024</t>
  </si>
  <si>
    <t>PAYAN &amp; CIA LTDA</t>
  </si>
  <si>
    <t>JAIME JIMENEZ BALLESTEROS</t>
  </si>
  <si>
    <t>REALIZAR EL MANTENIMIENTO PREVENTIVO DE TODOS LOS EQUIPOS CON CIRCUITO CERRADO DE TELEVISIÓN (CCTV) PARA LA INSPECCIÓN DE REDES DE ALCANTARILLADO.</t>
  </si>
  <si>
    <t>900-IP-0276-2024</t>
  </si>
  <si>
    <t>300-PS-2803-2024</t>
  </si>
  <si>
    <t>VE COLOMBIA SAS</t>
  </si>
  <si>
    <t>OSCAR ANDRES LOSADA ROJAS</t>
  </si>
  <si>
    <t>SUMINISTRAR REACTIVOS BUFFER Y KITS PARA EQUIPOS DE ANALITICA</t>
  </si>
  <si>
    <t>900-IP-0312-2024</t>
  </si>
  <si>
    <t>300-CS-2886-2024</t>
  </si>
  <si>
    <t>HACH COLOBIA S.A.S.</t>
  </si>
  <si>
    <t>SERVICIO DE OVERHAUL A EQUIPOS ELECTRICOS Y MECANICOS DE LAS PLANTAS DE TRATAMIENTO DE AGUA POTABLE DE RIO CALI Y REFORMA</t>
  </si>
  <si>
    <t>900-IP-0219-2024</t>
  </si>
  <si>
    <t>300-CM-2847-2024</t>
  </si>
  <si>
    <t>UNION TEMPORAL OVERHAUL 2024</t>
  </si>
  <si>
    <t>REALIZAR SERVICIO DE MANTENIMIENTO Y CALIBRACION SISTEMAS DE PESAJE PLANTAS DE TRATAMIENTO DE AGUA POTABLE.</t>
  </si>
  <si>
    <t>900-IP-0221-2024</t>
  </si>
  <si>
    <t>300-PS-2845-2024</t>
  </si>
  <si>
    <t>WEIGHING SYSTEMS SOLUTIONS W.S.S. LTDA</t>
  </si>
  <si>
    <t xml:space="preserve">MANTENIMIENTO DE EQUIPAMIENTO MARCA METROHM Y SKATPURE DEL LABORATORIO DE AGUA POTABLE </t>
  </si>
  <si>
    <t>900-IP-0343-2024</t>
  </si>
  <si>
    <t>300-CM-2861-2024</t>
  </si>
  <si>
    <t xml:space="preserve">PALCO S.A.S </t>
  </si>
  <si>
    <t xml:space="preserve">CLAUDIA DEVIA </t>
  </si>
  <si>
    <t>REALIZAR MANTENIMIENTO Y EJECUTAR ACTIVIDADES COMPLEMENTARIAS PARA RECUPERAR EL FUNCIONAMIENTO DE LA ESTRUCTURA DE SEPARACION DEL COLECTOR AGUACATAL EN EL DISTRITO ESPECIAL DE SANTIAGO DE CALI</t>
  </si>
  <si>
    <t>900-IP-0293-2024</t>
  </si>
  <si>
    <t>CONSORCIO RECUPERACION COLECTOR AGUACATAL 2024</t>
  </si>
  <si>
    <t xml:space="preserve">EFRAIN ESCOBAR </t>
  </si>
  <si>
    <t>SUMINISTRO, MONTAJE E INSTALACION DE COMPUERTAS TIPO CHAPALETA PARA EVITAR LAS INUNDACIONES EN ALGUNOS SECTORES CRITICOS DEL AREA URBANA DE DISTRITO ESPECIAL SANTIAGO DE CALI</t>
  </si>
  <si>
    <t>900-IP-0362-2024</t>
  </si>
  <si>
    <t>300-PS-2993-2024</t>
  </si>
  <si>
    <t>IDECON INGENIEROS CONSTRUCTORES S.A.S.</t>
  </si>
  <si>
    <t>CARLOS ALBERTO MURIEL</t>
  </si>
  <si>
    <t>900-IP-0347-2024</t>
  </si>
  <si>
    <t>300-CM-2957-2024</t>
  </si>
  <si>
    <t xml:space="preserve">JOSE ERZO SANDOVAL RODRIGUEZ </t>
  </si>
  <si>
    <t>JAIRO IVAN BOTERO</t>
  </si>
  <si>
    <t>REALIZAR EL MANTENIMIENTO DE LAS COMPUERTAS DE ACCESO DE LAS LAGUNAS CHARCO AZUL Y PONDAJE EN EL DISTRITO ESPECIAL DE SANTIAGO DE CALI</t>
  </si>
  <si>
    <t>900-IP-0403-2024</t>
  </si>
  <si>
    <t>300-CM-3012-2024</t>
  </si>
  <si>
    <t>OPTIMIZACIÓN HIDRÁULICA, ELÉCTRICA Y PUNTOS CRÍTICOS (AZP) DE LA RED DE DISTRIBUCIÓN DE AGUA POTABLE.</t>
  </si>
  <si>
    <t>900-IP-0349-2024</t>
  </si>
  <si>
    <t>300-CO-3007-2024</t>
  </si>
  <si>
    <t xml:space="preserve">OMAR VELEZ HOYOS </t>
  </si>
  <si>
    <t>EDUARDO PALACIO</t>
  </si>
  <si>
    <t>REALIZAR OVERHAUL UNIDADES DE BOMBEO EBAP</t>
  </si>
  <si>
    <t>900-IP-0265-2024</t>
  </si>
  <si>
    <t>300-CM-2994-2024</t>
  </si>
  <si>
    <t>OVERHAUL ZARANDA VIAJERA BOCATOMA RIO CAUCA</t>
  </si>
  <si>
    <t>900-IP-0387-2024</t>
  </si>
  <si>
    <t>300-PS-3011-2024</t>
  </si>
  <si>
    <t>METALMECANICA SOS S.A.S.</t>
  </si>
  <si>
    <t>RAFAEL RAMIREZ ALVAREZ</t>
  </si>
  <si>
    <t xml:space="preserve">REALIZAR EL MANTENIMIENTO DE EQUIPOS MENORES DE LA UNIDAD DE RECOLECCIO </t>
  </si>
  <si>
    <t>900-IP-0279-2024</t>
  </si>
  <si>
    <t>300-CM-2817-2024</t>
  </si>
  <si>
    <t xml:space="preserve">REALIZAR MANTENIMIENTO Y CALIBRACION DE PLOTTERS UNIDAD DE INGENIERIA. INCLUYE INSUSMOS Y REPUESTOS </t>
  </si>
  <si>
    <t>900-IP-0425-2024</t>
  </si>
  <si>
    <t>300-CM-3089-2024</t>
  </si>
  <si>
    <t xml:space="preserve">ALEJANDRO ARANGO </t>
  </si>
  <si>
    <t xml:space="preserve">SUMINISTRAR MATERIALES DE FERRETERIA PARA LA UNIDAD DE PRODUCCION AGUA POTABLE </t>
  </si>
  <si>
    <t>CMA-1974-2020-300-AO-CS-3023-2024</t>
  </si>
  <si>
    <t>NO EJECUTADO</t>
  </si>
  <si>
    <t>OPTIMIZACION A LAS OBRAS CIVILES, TELEMETRIA, TELECOMUNICACIONES Y EN SISTEMA SCADA DE LA UNIDAD DE DISTRIBUCION DE AGUA POTABLE</t>
  </si>
  <si>
    <t>900-IP-0335-2024</t>
  </si>
  <si>
    <t>300-CO-3010-2024</t>
  </si>
  <si>
    <t>CONSORCIO CONTRO FUGAS CALI 2024</t>
  </si>
  <si>
    <t xml:space="preserve">ROBERT FRANKY GALLEGO </t>
  </si>
  <si>
    <t>REPOSICIÓN DE VÁLVULAS E HIDRANTES CRÍTICOS EN LA RED DE DISTRIBUCIÓN AGUA POTABLE EMCALI E.I.C.E ESP.</t>
  </si>
  <si>
    <t>900-IP-0218-2024</t>
  </si>
  <si>
    <t>300-CO-3132-2024</t>
  </si>
  <si>
    <t>QUIMPORT LIMITADA</t>
  </si>
  <si>
    <t>EDUARDO JOSE PALACIO</t>
  </si>
  <si>
    <t>REALIZAR MANTENIMIENTO GENERAL A PUENTE DESARENADOR, BOMBAS Y REACTORES DE LA PTAR RIO CAUCA</t>
  </si>
  <si>
    <t>900-IP-0277-2024</t>
  </si>
  <si>
    <t>300-CM-3009-2024</t>
  </si>
  <si>
    <t xml:space="preserve">MELTALMECANICA SOS S.A.S </t>
  </si>
  <si>
    <t>REALIZAR MANTENIMIENTO PREVENTIVO, AJUSTE Y VERIFICACION DE CALIBRACION DE ESTACIONES TOTALES Y NIVELES DE PRECISION, INCLUYE SUMINISTRO DE BATERIAS RECARGABLES DEL CENTRO DE CONTROL MAESTRO (CCM) DE LA UNIDAD DE INGENIERIA DE LA GERENCIA UENAA</t>
  </si>
  <si>
    <t>900-IP-0376-2024</t>
  </si>
  <si>
    <t>300-CM-2954-2024</t>
  </si>
  <si>
    <t xml:space="preserve">DIGITOP TOPOGRAFIA DIGITAL </t>
  </si>
  <si>
    <t xml:space="preserve">JAVIER SALAZAR </t>
  </si>
  <si>
    <t>SUMINISTRO DE GAS OXÍGENO Y DE GAS ACETILENO EN CILINDROS PARA LA UNIDAD DE MANTENIMIENTO DE LA SUBGERENCIA DE AGUA POTABLE DE LA UENAA</t>
  </si>
  <si>
    <t>900-IP-0466-2024</t>
  </si>
  <si>
    <t>300-CS-3165-2024</t>
  </si>
  <si>
    <t>MESSER COLOMBIA SA</t>
  </si>
  <si>
    <t xml:space="preserve">VICTOR ALEJANDRO RENTERIA </t>
  </si>
  <si>
    <t>900-IP-0452-2024</t>
  </si>
  <si>
    <t>300-PS-3145-2024</t>
  </si>
  <si>
    <t>900-IP-0467-2024</t>
  </si>
  <si>
    <t>300-CS-3323-2024</t>
  </si>
  <si>
    <t>SERVICIOS TECNICOS E INGENIERIA SETINGE LTDA.</t>
  </si>
  <si>
    <t>REALIZÁR LA RENOVACIÓN PRIORITARIA DEL SISTEMA CONTROL DE FILTRACIÓN E INSTRUMENTACIÓN.</t>
  </si>
  <si>
    <t>900-IP-0407-2024</t>
  </si>
  <si>
    <t>300-PS-3064-2024</t>
  </si>
  <si>
    <t>CONSORCIO RENOVACION LA REFORMA</t>
  </si>
  <si>
    <t>REALIZAR EL MANTENIMIENTO PREVENTIVO Y CORRECTIVO DE EQUIPOS MENORES DE LA UNIDAD DE CONTROL INTEGRAL DE PÉRDIDAS DE AGUA</t>
  </si>
  <si>
    <t>900-IP-0437-2024</t>
  </si>
  <si>
    <t>300-CM-3166-2024</t>
  </si>
  <si>
    <t>TALLERES BRIG LTDA</t>
  </si>
  <si>
    <t>900-IPU-0380-2024</t>
  </si>
  <si>
    <t>300-CS-3482-2024</t>
  </si>
  <si>
    <t>UNION TEMPORAL CELDAS</t>
  </si>
  <si>
    <t xml:space="preserve">GUILLERMO ARCE </t>
  </si>
  <si>
    <t>SUMINISTRO E INSTALACION DE SISTEMA DE RESPALDO PARA PURGA DE LODOS EN LA PTAR RIO CALI</t>
  </si>
  <si>
    <t>900-IP-0398-2024</t>
  </si>
  <si>
    <t>300-CS-3142-2024</t>
  </si>
  <si>
    <t xml:space="preserve">CONSORCIO OPTIMIZACION DE LODOS RIO CALI </t>
  </si>
  <si>
    <t xml:space="preserve">JUAN FELIPE MORENO </t>
  </si>
  <si>
    <t>SUMINISTRAR ARTICULOS Y/O ELEMENTOS DE FERRETERIA A LA UNIDAD DE MANTENIMIENTO</t>
  </si>
  <si>
    <t>900-IP-0457-2024</t>
  </si>
  <si>
    <t>300-CS-3167-2024</t>
  </si>
  <si>
    <t>FERRETERIA INDUSTRIAL DEL VALLE SAS</t>
  </si>
  <si>
    <t>REALIZAR LA REPOSICIÓN DE CÚPULAS DE LOS DIGESTORES</t>
  </si>
  <si>
    <t>900-IPU-0419-2024</t>
  </si>
  <si>
    <t>300-PS-3583-2024</t>
  </si>
  <si>
    <t>CONSORCIO CAÑAVERALEJO 2024</t>
  </si>
  <si>
    <t>RODOLFO PANESSO</t>
  </si>
  <si>
    <t>REPARACIÓN TUBERÍA DE IMPULSIÓN PLANTA DE TRATAMIENTO DE AGUA 
POTABLE DE PUERTO MALLARINO, INCLUYE REPARACIÓN DE AFECTACIÓN 
DEL JARILLON, OBRAS ELÉCTRICAS Y COMPLEMENTARIAS</t>
  </si>
  <si>
    <t>300-OS-3580-2024</t>
  </si>
  <si>
    <t xml:space="preserve">CONINGENIERIA S.A.S. </t>
  </si>
  <si>
    <t>RENOVAR LOS COMPONENTES PRIORIZADOS DEL SISTEMA DE FILTRACION DE PTAP LA REFORMA</t>
  </si>
  <si>
    <t>300-OS-3575-2024</t>
  </si>
  <si>
    <t>TECNO DUCTOS SAS</t>
  </si>
  <si>
    <t>900-IP-0402-2024</t>
  </si>
  <si>
    <t>300-CS-3164-2024</t>
  </si>
  <si>
    <t>ISAJA GRUPO CONSTRUCTOR S.A.S</t>
  </si>
  <si>
    <t>900-IP-0432-2024</t>
  </si>
  <si>
    <t>300-PS-3131-2024</t>
  </si>
  <si>
    <t>Quimport Limitada</t>
  </si>
  <si>
    <t>900-IP-0270-2024</t>
  </si>
  <si>
    <t>300-PS-3092-2024</t>
  </si>
  <si>
    <t>TMI DE COLOMBIA LTDA</t>
  </si>
  <si>
    <t xml:space="preserve">VICTOR RENTERIA </t>
  </si>
  <si>
    <t>SUMINISTRO DE COAGULANTE PARA LAS PLANTAS PUERTO MALLARINO, RÍO CAUCA, RÍO CALI, LA REFORMA Y LA RIVERA: HIDROXICLORURO DE ALUMINIO</t>
  </si>
  <si>
    <t>900-CCE-0415-2024</t>
  </si>
  <si>
    <t>300-CCE-3081-2024</t>
  </si>
  <si>
    <t>SULFOQUÍMICA SA</t>
  </si>
  <si>
    <t xml:space="preserve">JUAN CARLOS ESCOBAR </t>
  </si>
  <si>
    <t>MANTENIMIENTO DE EQUIPAMIENTO (MEDIOS ISOTERMOS, ESPECTROFOTÓMETROS, MICROSCOPIOS, TURBIDÍMETROS, INSTRUMENTOS UTILIZADOS PARA LA MEDICIÓN Y DISPENSACIÓN DE REACTIVOS Y SOLUCIONES) DE LOS LABORATORIOS DE ENSAYOS DE LA UENAA”</t>
  </si>
  <si>
    <t>900-IP-0385-2024</t>
  </si>
  <si>
    <t>300-CM-3056-2024</t>
  </si>
  <si>
    <t>CEIINC SAS</t>
  </si>
  <si>
    <t>SUMINISTRAR HIDROXIDO DE SODIO PARA SER UTILIZADO EN EL TRATAMIENTO DE AGUA POTABLE PARA CONSUMO HUMANO.</t>
  </si>
  <si>
    <t>900-CCE-0413-2024</t>
  </si>
  <si>
    <t>300-CCE-3074-2024</t>
  </si>
  <si>
    <t>QUIMPAC DE COLOMBIA S.A</t>
  </si>
  <si>
    <t>SUMINISTRO DE ADSORBENTE PARA LAS PLANTAS DE TRATAMIENTO DE AGUA POTABLE PUERTO MALLARINO, RÍO CAUCA Y RÍO CALI: CARBÓN ACTIVADO”</t>
  </si>
  <si>
    <t>900-CCE-0414-2024</t>
  </si>
  <si>
    <t>300-CCE-3080-2024</t>
  </si>
  <si>
    <t>MANTENIMIENTO CONTROL DE ACCESO DE LOS LABORATORIOS DE ENSAYO DE LA UENAA</t>
  </si>
  <si>
    <t>900-IP-0348-2024</t>
  </si>
  <si>
    <t>300-CM-3071-2024</t>
  </si>
  <si>
    <t>SEGURIDAD ATLAS LTDA</t>
  </si>
  <si>
    <t>SUMINISTRO DE HIDRANTES PARA LA UNIDAD DE DISTRIBUCCION</t>
  </si>
  <si>
    <t>900-IP-0400-2024</t>
  </si>
  <si>
    <t>300-CS-3031-2024</t>
  </si>
  <si>
    <t>TUVACOL SA</t>
  </si>
  <si>
    <t xml:space="preserve">RUBEN MUÑOZ </t>
  </si>
  <si>
    <t xml:space="preserve">SUMINISTRAR MATERIALES DE FERRETERIA PARA LA UNIDAD DE PRODUCCION DE AGUA POTABLE </t>
  </si>
  <si>
    <t>CMA-1974-2020-300-CS-3022-2024</t>
  </si>
  <si>
    <t>EQUIPOS Y HERRAMIENTAS INDUSTRIALES S.A.S</t>
  </si>
  <si>
    <t xml:space="preserve">JUAN CARLOS HERNANDEZ </t>
  </si>
  <si>
    <t>900-IP-0309-2024</t>
  </si>
  <si>
    <t>300-CM-2930-2024</t>
  </si>
  <si>
    <t>RADIONET SOLUCIONES S.A</t>
  </si>
  <si>
    <t>ANTONIO JOSE ALBARELLO</t>
  </si>
  <si>
    <t>MANTENIMIENTO PREVENTIVO DE EQUIPAMIENTO (ESPETOFOTÓMETROS) DE LOS LABORATORIOS DE OPERACIÓN DE LAS PTAP´S PUERTO MALLARINO, RIO CAUCA, RIO CALI Y LA REFORMA</t>
  </si>
  <si>
    <t>300-CM-3066-2024</t>
  </si>
  <si>
    <t>CONTROL E INSTRUMENTACION INDUSTRIAL DE COLOMBIA  SAS</t>
  </si>
  <si>
    <t>900-IP-0303-2024</t>
  </si>
  <si>
    <t>300-CS-2883-2024</t>
  </si>
  <si>
    <t>ABC INGENIERIAS Y REPRESENTACIONES S.A.S</t>
  </si>
  <si>
    <t>ALBERTO ALARCON SILVA</t>
  </si>
  <si>
    <t>900-IP-0353-2024</t>
  </si>
  <si>
    <t>300-CS-3014-2024</t>
  </si>
  <si>
    <t>ISAJA GRUPO CONSTRUCTOR SAS</t>
  </si>
  <si>
    <t xml:space="preserve">JAIRO IVAN BOTERO </t>
  </si>
  <si>
    <t>900-IP-0388-2024</t>
  </si>
  <si>
    <t>300-CS-3078-2024</t>
  </si>
  <si>
    <t>NOVATEC FLUID SYSTEM SA</t>
  </si>
  <si>
    <t>REPONER LOS COMPONENTES PRIORIZADOS DE LAS UNIDADES DE MEZCLA LENTA DE LA PTAP RIO CALI</t>
  </si>
  <si>
    <t>900-IP-0417-2024</t>
  </si>
  <si>
    <t>300-PS-3140-2024</t>
  </si>
  <si>
    <t>900-IP-0396-2024</t>
  </si>
  <si>
    <t>300-PS-3141-2024</t>
  </si>
  <si>
    <t>DESARROLLO DE SISTEMAS DE CONTROL SOCIEDAD POR ACCIONES SIMPLIFICADAS - DESISCO SAS</t>
  </si>
  <si>
    <t xml:space="preserve">LUIS ANGEL TOBON </t>
  </si>
  <si>
    <t>PRESTACIÓN DE SERVICIOS PROFESIONALES PARA ASESORÍA EN LA EJECUCIÓN DE ACTIVIDADES ADMINISTRATIVAS, JURÍDICAS Y DE ASISTENCIA LEGAL A LA GERENCIA DE UNIDAD DE NEGOCIO DE ACUEDUCTO Y ALCANTARILLADO -GERENCIA DE UNIDAD ESTRATEGICA DE NEGOCIO DE ACUEDUCTO Y ALCANTARILLADO.</t>
  </si>
  <si>
    <t>300-IP-1001-2024</t>
  </si>
  <si>
    <t>INVITACIÓN PRIVADA</t>
  </si>
  <si>
    <t>300-PS-0458-2024</t>
  </si>
  <si>
    <t>ESTEPHANY ARIAS JIMENEZ</t>
  </si>
  <si>
    <t>Hasta el 29 de febrero de 2024</t>
  </si>
  <si>
    <t>Oscar Andres Hincapie Marin</t>
  </si>
  <si>
    <t>PRESTACIÓN DE SERVICIOS PROFESIONALES DE ASESORÍA Y APOYO PARA LA COORDINACIÓN DE LOS PROCESOS ADMINISTRATIVOS  Y OPERATIVOS DE LA SUBGERENCIA DE AGUAS RESIDUALES Y LAS UNIDADES QUE LA CONFORMAN ASÍ COMO APOYO A LA FORMULACIÓN Y SEGUIMIENTO A LA EJECUCIÓN DE LOS PROYECTOS ESTRATÉGICOS DE LA UENAA QUE HACEN PARTE DEL PSMV.</t>
  </si>
  <si>
    <t>300-IP-1002-2024</t>
  </si>
  <si>
    <t>300-PS-0460-2024</t>
  </si>
  <si>
    <t>DIANA CAROLINA RODRIGUEZ LADINO</t>
  </si>
  <si>
    <t>Oscar Andrés Hincapié Marín</t>
  </si>
  <si>
    <t>PRESTACIÓN DE SERVICIOS PROFESIONALES  ESTADÍSTICOS PARA REALIZAR UN ANÁLISIS DESCRIPTIVO DE LA INFORMACIÓN QUE HA GENERADO LA PTAR-C  UN ANÁLISIS INFERENCIAL QUE PERMITAN OBTENER CONCLUSIONES SÓLIDAS SOBRE LOS VALORES A TOMAR PARA LA LÍNEA BASE.</t>
  </si>
  <si>
    <t>300-IP-1003-2024</t>
  </si>
  <si>
    <t>300-PS-0459-2024</t>
  </si>
  <si>
    <t>JHOVANA REINA GARCIA</t>
  </si>
  <si>
    <t>PRESTACIÓN DE SERVICIOS TÉCNICOS PARA EL APOYO A LA GESTIÓN DE LA INFORMACIÓN ADMINISTRATIVA, FINANCIERA, TÉCNICA Y LEGAL DE LOS CONTRATOS DE LA PTAR-C PARA APOYAR LAS RESPUESTAS A LOS REQUERIMIENTOS DE ENTES DE CONTROL Y REFORMULACIÓN DE PROYECTOS DE OPTIMIZACIÓN DE LA PTAR-C</t>
  </si>
  <si>
    <t>300-IP-1004-2024</t>
  </si>
  <si>
    <t>300-PS-0461-2024</t>
  </si>
  <si>
    <t>DANIELA SOTO CONTRERAS</t>
  </si>
  <si>
    <t>Hasta el 31 de marzo de 2024</t>
  </si>
  <si>
    <t xml:space="preserve">PRESTACIÓN DE SERVICIOS PROFESIONALES ESPECIALIZADOS PARA BRINDAR APOYO A LAS ACTIVIDADES DE COORDINACIÓN, SOPORTE Y EJECUCIÓN DE LOS PROCESOS ADMINISTRATIVOS Y DE CONTRATACIÓN DE LA SUBGERENCIA DE GESTIÓN COMERCIAL DE LA  UENAA Y DE SUS UNIDADES ADSCRITAS. </t>
  </si>
  <si>
    <t>300-IP-1005-2024</t>
  </si>
  <si>
    <t>300-PS-0413-2024</t>
  </si>
  <si>
    <t>MAURICIO CANO ARANGO</t>
  </si>
  <si>
    <t>Patricia Cuellar Ramos</t>
  </si>
  <si>
    <t>PRESTACIÓN DE SERVICIOS PROFESIONALES ESPECIALIZADOS PARA DAR APOYO EN LA REALIZACIÓN DE INFORMES, ANÁLISIS DE TIEMPOS Y MOVIMIENTOS, ESTANDARIZACIÓN DE RECURSOS DE LAS DIFERENTES ACTIVIDADES FUNCIONALES DE LA SUBGERENCIA DE GESTION COMERCIAL DE LA  UENAA.</t>
  </si>
  <si>
    <t>300-IP-1006-2024</t>
  </si>
  <si>
    <t>300-PS-0410-2024</t>
  </si>
  <si>
    <t>JOHN HELMAN RIOS BUSTAMANTE</t>
  </si>
  <si>
    <t>PRESTACIÓN DE SERVICIOS PROFESIONALES PARA BRINDAR APOYO EN EL SEGUIMIENTO  DE LA OPERACIÓN Y LA GESTIÓN DE LAS UNIDADES FUNCIONALES DE LA SUBGERENCIA DE GESTIÓN COMERCIAL DE LA UENAA.</t>
  </si>
  <si>
    <t>300-IP-1007-2024</t>
  </si>
  <si>
    <t>300-PS-0412-2024</t>
  </si>
  <si>
    <t>KAREN LILIANA CONTRERAS GUTIERREZ</t>
  </si>
  <si>
    <t>PRESTACIÓN DE SERVICIOS PROFESIONALES PARA DAR APOYO EN EL ANÁLISIS Y REVISIÓN DE LOS CONCEPTOS DE LEY PARA ATENDER LOS PQR DE LA SUPERVISIÓN EN LAS DIFERENTES ACTIVIDADES OPERATIVO COMERCIALES DE LA SUBGERENCIA DE GESTION COMERCIAL DE LA  UENAA.</t>
  </si>
  <si>
    <t>300-IP-1008-2024</t>
  </si>
  <si>
    <t>300-PS-0411-2024</t>
  </si>
  <si>
    <t>KAREN HURTADO REALPE</t>
  </si>
  <si>
    <t>PRESTACIÓN DE SERVICIOS TÉCNICOS PARA BRINDAR APOYO ADMINISTRATIVO A LA SUBGERENCIA DE GESTIÓN COMERCIAL.</t>
  </si>
  <si>
    <t>300-IP-1009-2024</t>
  </si>
  <si>
    <t>300-PS-0414-2024</t>
  </si>
  <si>
    <t>YULLY JEISER ARENAS OSORIO</t>
  </si>
  <si>
    <t xml:space="preserve">PRESTACIÓN DE SERVICIOS PROFESIONALES ESPECIALIZADOS PARA BRINDAR APOYO EN LA COORDINACIÓN Y CONTROL DEL ASEGURAMIENTO DE LA CALIDAD DE LOS RESULTADOS EMITIDOS POR EL LABORATORIO DE MEDIDORES ACUEDUCTO PARA GARANTIZAR LA ACREDITACIÓN 12-LAC-001 OTORGADA POR LA ONAC. </t>
  </si>
  <si>
    <t>300-IP-1010-2024</t>
  </si>
  <si>
    <t>300-PS-0467-2024</t>
  </si>
  <si>
    <t>DIANA CAROLINA OSORIO GARCIA</t>
  </si>
  <si>
    <t>Julián Alberto Capurro Caicedo</t>
  </si>
  <si>
    <t xml:space="preserve">PRESTACIÓN DE SERVICIOS PROFESIONALES ESPECIALIZADOS DE APOYO A LAS ACTIVIDADES ANALÍTICAS EN LAS ÁREAS DE FISICOQUÍMICO E INSTRUMENTAL Y EN LA VALIDACIÓN DE MÉTODOS DEL LABORATORIO DE AGUAS RESIDUALES. </t>
  </si>
  <si>
    <t>300-IP-1011-2024</t>
  </si>
  <si>
    <t>300-PS-0464-2024</t>
  </si>
  <si>
    <t>CLAUDIO ANIBAL DIAZ MUÑOZ</t>
  </si>
  <si>
    <t>Evelyn García Valencia</t>
  </si>
  <si>
    <t xml:space="preserve">PRESTACIÓN DE SERVICIOS PROFESIONALES PARA BRINDAR APOYO EN LAS ACTIVIDADES ANALÍTICAS Y DE GESTIÓN DE CALIDAD DE LAS ÁREAS FISICOQUÍMICA E INSTRUMENTAL DEL LAP. </t>
  </si>
  <si>
    <t>300-IP-1012-2024</t>
  </si>
  <si>
    <t>300-PS-0462-2024</t>
  </si>
  <si>
    <t>JULIAN FERNANDO GIRALDO MUÑOZ</t>
  </si>
  <si>
    <t>Claudia Johanna Devia Rodríguez</t>
  </si>
  <si>
    <t>PRESTACIÓN DE SERVICIOS PROFESIONALES PARA BRINDAR APOYO A LAS ACTIVIDADES ANALÍTICAS REALIZADAS EN EL ÁREA FISICOQUÍMICA Y EL CONTROL DE MATERIAS PRIMAS REALIZADAS EN EL LAP</t>
  </si>
  <si>
    <t>300-IP-1013-2024</t>
  </si>
  <si>
    <t>300-PS-0463-2024</t>
  </si>
  <si>
    <t>NURY OTALVARO GIRALDO</t>
  </si>
  <si>
    <t>PRESTACIÓN SERVICIOS PROFESIONALES DE APOYO A LAS ACTIVIDADES ANALÍTICAS EN ENSAYOS MICROBIOLÓGICOS DEL LABORATORIO DE AGUAS RESIDUALES.</t>
  </si>
  <si>
    <t>300-IP-1014-2024</t>
  </si>
  <si>
    <t>300-PS-0465-2024</t>
  </si>
  <si>
    <t>LINA YISELL DIUZA HURTADO</t>
  </si>
  <si>
    <t xml:space="preserve">PRESTACIÓN SERVICIOS DE TÉCNICOS DE APOYO A LAS ACTIVIDADES PARA MANTENER LA ACREDITACIÓN NTC-ISO/IEC 17025 DEL LABORATORIO DE AGUAS RESIDUALES. </t>
  </si>
  <si>
    <t>300-IP-1015-2024</t>
  </si>
  <si>
    <t>300-PS-0466-2024</t>
  </si>
  <si>
    <t>ALDEMAR VALENCIA ECHEVERRY</t>
  </si>
  <si>
    <t>PRESTACIÓN DE SERVICIOS PROFESIONALES DE ASESORIA PARA BRINDAR APOYO ADMINISTRATIVO Y OPERATIVO EN LAS LABORES PROPIAS DEL PROGRAMA DE RECUPERACIÓN DE AGUA COMERCIAL, EJECUTADAS EN LA UENAA</t>
  </si>
  <si>
    <t>300-IP-1016-2024</t>
  </si>
  <si>
    <t>300-PS-0448-2024</t>
  </si>
  <si>
    <t>WILSON FERNANDO GARZÓN GELVEZ</t>
  </si>
  <si>
    <t>Angélica Gómez Ortiz</t>
  </si>
  <si>
    <t>PRESTACIÓN DE SERVICIOS PROFESIONALES ESPECIALIZADOS PARA BRINDAR APOYO ADMINISTRATIVO EN LAS LABORES PROPIAS DEL PROGRAMA DE RECUPERACIÓN DE AGUA TÉCNICA, EJECUTADAS EN LA UENAA.</t>
  </si>
  <si>
    <t>300-IP-1017-2024</t>
  </si>
  <si>
    <t>300-PS-0432-2024</t>
  </si>
  <si>
    <t>ANGELICA MARIA HERNANDEZ ANDRADE</t>
  </si>
  <si>
    <t>Andres Felipe Cuellar Lozano</t>
  </si>
  <si>
    <t>PRESTACIÓN DE SERVICIOS PROFESIONALES ESPECIALIZADOS DE APOYO EN LA FORMULACIÓN Y SEGUIMIENTO, DE LOS PROYECTOS DEL PROGRAMA DE RECUPERACIÓN DE AGUA, DE LA UNIDAD DE CONTROL INTEGRAL DE PÉRDIDAS DE LA UENAA.</t>
  </si>
  <si>
    <t>300-IP-1018-2024</t>
  </si>
  <si>
    <t>300-PS-0404-2024</t>
  </si>
  <si>
    <t>JENIFFER GUARNIZO VILLARREAL</t>
  </si>
  <si>
    <t>PRESTACIÓN DE SERVICIOS PROFESIONALES PARA APOYAR LAS ACCIONES ADMINISTRATIVAS, JURÍDICAS Y DE CONTROL EN CADA ETAPA  DE LOS PROCESOS OPERATIVOS COMERCIALES DE LA SUBGERENCIA Y DE LA UNIDAD DE CONTROL DE PÉRDIDAS.</t>
  </si>
  <si>
    <t>300-IP-1019-2024</t>
  </si>
  <si>
    <t>300-PS-0431-2024</t>
  </si>
  <si>
    <t>ANDRES FELIPE PAEZ CASTILLO</t>
  </si>
  <si>
    <t>Alexander Castellanos Alvarez</t>
  </si>
  <si>
    <t>PRESTACIÓN DE SERVICIOS PROFESIONALES PARA APOYAR LAS ACCIONES ADMINISTRATIVAS, JURÍDICAS Y DE  CONTROL EN CADA ETAPA  DE LOS PROCESOS OPERATIVOS COMERCIALES DE LA SUBGERENCIA Y DE LA UNIDAD DE CONTROL DE PÉRDIDAS.</t>
  </si>
  <si>
    <t>300-IP-1020-2024</t>
  </si>
  <si>
    <t>300-PS-0445-2024</t>
  </si>
  <si>
    <t>LUIS FELIPE RODRIGUEZ RODRIGUEZ</t>
  </si>
  <si>
    <t>PRESTACIÓN DE SERVICIOS PROFESIONALES PARA DAR APOYO A LA SUPERVISIÓN DE LAS ACTIVIDADES OPERATIVO COMERCIALES RELATIVAS A LOS PROCESOS DE SCRR DE UNIDAD ESTRATÉGICA DE NEGOCIO DE ACUEDUCTO Y ALCANTARILLADO.</t>
  </si>
  <si>
    <t>300-IP-1021-2024</t>
  </si>
  <si>
    <t>300-PS-0437-2024</t>
  </si>
  <si>
    <t>ERNESTO REBOLLEDO BRICEÑO</t>
  </si>
  <si>
    <t>Omar Fabián Rivera Santacruz</t>
  </si>
  <si>
    <t>PRESTACIÓN DE SERVICIOS PROFESIONALES PARA DAR APOYO A LAS ACTIVIDADES OPERATIVO COMERCIALES PROPIAS DE LA UNIDAD DE CONTROL INTEGRAL DE PÉRDIDAS DE AGUA </t>
  </si>
  <si>
    <t>300-IP-1022-2024</t>
  </si>
  <si>
    <t>300-PS-0442-2024</t>
  </si>
  <si>
    <t>JESUS DAVID MANRIQUE AMAYA</t>
  </si>
  <si>
    <t>PRESTACIÓN DE SERVICIOS PARA BRINDAR EL APOYO  EN LAS ACTIVIDADES ADMINISTRATIVAS PROPIAS DE LA UNIDAD CONTROL INTEGRAL DE PERDIDAD DE AGUA.</t>
  </si>
  <si>
    <t>300-IP-1023-2024</t>
  </si>
  <si>
    <t>300-PS-0852-2024</t>
  </si>
  <si>
    <t>CLAUDIA JANETH HERNANDEZ QUINTERO</t>
  </si>
  <si>
    <t>PRESTACIÓN DE SERVICIOS TÉCNICOS PARA BRINDAR APOYO ADMINISTRATIVO EN LAS LABORES PROPIAS DEL PROGRAMA DE RECUPERACIÓN DE AGUA COMERCIAL, EJECUTADAS EN LA UENAA</t>
  </si>
  <si>
    <t>300-IP-1024-2024</t>
  </si>
  <si>
    <t>300-PS-0441-2024</t>
  </si>
  <si>
    <t>JELANNY CUELLAR OROZCO</t>
  </si>
  <si>
    <t xml:space="preserve">PRESTACIÓN DE SERVICIOS DE APOYO  TÉCNICO PARA LA EJECUCIÓN EN TERRENO DE LAS ACTIVIDADES OPERATIVAS  DE LA UNIDAD DE CONTROL INTEGRAL DE PÉRDIDAS DE AGUA, CUMPLIENDO CON LAS NORMAS TÉCNICAS APLICABLES. </t>
  </si>
  <si>
    <t>300-IP-1025-2024</t>
  </si>
  <si>
    <t>300-PS-0438-2024</t>
  </si>
  <si>
    <t>FERNANDO BOTERO DOCTOR</t>
  </si>
  <si>
    <t>Danny Andre Medina Delgado</t>
  </si>
  <si>
    <t>PRESTACIÓN DE SERVICIOS PARA BRINDAR APOYO EN LAS LABORES PROPIAS DEL PROGRAMA DE RECUPERACIÓN DE AGUA COMERCIAL, EJECUTADAS EN LA UENAA.</t>
  </si>
  <si>
    <t>300-IP-1026-2024</t>
  </si>
  <si>
    <t>300-PS-0881-2024</t>
  </si>
  <si>
    <t>CLEMENCIA MOSQUERA MONTERO</t>
  </si>
  <si>
    <t>300-IP-1027-2024</t>
  </si>
  <si>
    <t>300-PS-0434-2024</t>
  </si>
  <si>
    <t>DIEGO FERNANDO PALTA BOLAÑOS</t>
  </si>
  <si>
    <t>300-IP-1028-2024</t>
  </si>
  <si>
    <t>300-PS-0436-2024</t>
  </si>
  <si>
    <t>EDGAR ANDRES MERA ALVAREZ</t>
  </si>
  <si>
    <t>300-IP-1029-2024</t>
  </si>
  <si>
    <t>300-PS-0440-2024</t>
  </si>
  <si>
    <t>JANIER VASQUEZ CASTAÑEDA</t>
  </si>
  <si>
    <t>PRESTACIÓN DE SERVICIOS DE APOYO  TECNICO PARA LA EJECUCION EN TERRENO DE LAS ACTIVIDADES OPERATIVAS  DE LA UNIDAD DE CONTROL INTEGRAL DE PERDIDAS DE AGUA, CUMPLIENDO CON LAS NORMAS TÉCNICAS DE EMCALI.</t>
  </si>
  <si>
    <t>300-IP-1030-2024</t>
  </si>
  <si>
    <t>300-PS-0443-2024</t>
  </si>
  <si>
    <t>JOHN HEBERT OROBIO MUÑOZ</t>
  </si>
  <si>
    <t>300-IP-1031-2024</t>
  </si>
  <si>
    <t>300-PS-0447-2024</t>
  </si>
  <si>
    <t>SAUL GONZALES RIASCOS</t>
  </si>
  <si>
    <t>300-IP-1032-2024</t>
  </si>
  <si>
    <t>300-PS-0446-2024</t>
  </si>
  <si>
    <t>OMAR GRIGELIO GARCES LOPEZ</t>
  </si>
  <si>
    <t>300-IP-1033-2024</t>
  </si>
  <si>
    <t>300-PS-0444-2024</t>
  </si>
  <si>
    <t>LUIS ALBERTO FERNANDEZ HURTADO</t>
  </si>
  <si>
    <t>300-IP-1034-2024</t>
  </si>
  <si>
    <t>300-PS-0423-2024</t>
  </si>
  <si>
    <t>JAVIER ENRIQUE GRANADA GOMEZ</t>
  </si>
  <si>
    <t>Carlos Alberto Londoño Lopez</t>
  </si>
  <si>
    <t>300-IP-1035-2024</t>
  </si>
  <si>
    <t>300-PS-0469-2024</t>
  </si>
  <si>
    <t>FERNANDO FERNANDEZ HURTADO</t>
  </si>
  <si>
    <t>300-IP-1036-2024</t>
  </si>
  <si>
    <t>300-PS-0439-2024</t>
  </si>
  <si>
    <t>HEYDER GARCIA ARDILA</t>
  </si>
  <si>
    <t>300-IP-1037-2024</t>
  </si>
  <si>
    <t>300-PS-0433-2024</t>
  </si>
  <si>
    <t>CARLOS HERNANDO RODRIGUEZ MARTINEZ</t>
  </si>
  <si>
    <t>300-IP-1038-2024</t>
  </si>
  <si>
    <t>300-PS-0402-2024</t>
  </si>
  <si>
    <t>JAVIER GONZALEZ</t>
  </si>
  <si>
    <t>PRESTACIÓN DE SERVICIOS PARA APOYAR LAS ACTIVIDADES DE ARCHIVO Y DIGITALIZACION DE DOCUMENTOS GENERADOS POR LA UNIDAD DE CONTROL INTEGRAL DE PERDIDAS DE AGUA.</t>
  </si>
  <si>
    <t>300-IP-1039-2024</t>
  </si>
  <si>
    <t>300-PS-0435-2024</t>
  </si>
  <si>
    <t>DORIS CORTES JARAMILLO</t>
  </si>
  <si>
    <t xml:space="preserve">PRESTACIÓN DE SERVICIOS PROFESIONALES PARA APOYAR LA FORMULACIÓN Y EJECUCIÓN DEL PRESUPUESTO, PLAN DE COMPRAS Y CONTRATACIÓN (PACC), TRÁMITES PRESUPUESTALES, APOYAR ACTIVIDADES DE GESTIÓN ADMINISTRATIVA Y LA SUPERVISIÓN ETAPA PRE CONTRACTUAL, CONTRACTUAL Y POST CONTRACTUAL DE LOS CONTRATOS Y ÓRDENES DE COMPRA QUE SUSCRIBA LA UNIDAD DE ATENCIÓN OPERATIVA </t>
  </si>
  <si>
    <t>300-IP-1040-2024</t>
  </si>
  <si>
    <t>300-PS-0471-2024</t>
  </si>
  <si>
    <t>HAROLD MONDRAGON DUCUARA</t>
  </si>
  <si>
    <t>Diego Fernando Carvajal Hernandez</t>
  </si>
  <si>
    <t xml:space="preserve">PRESTACIÓN DE SERVICIOS PROFESIONALES DE APOYO PARA LA EJECUCIÓN Y SEGUIMIENTO DE LAS OBRAS CIVILES COMPLEMENTARIAS Y RESTABLECIMIENTO DE ESPACIO PÚBLICO RELACIONADO CON LA REPARACIÓN DE DAÑOS DE GRANDES DIÁMETROS EN LA RED DE ACUEDUCTO. </t>
  </si>
  <si>
    <t>300-IP-1041-2024</t>
  </si>
  <si>
    <t>300-PS-0470-2024</t>
  </si>
  <si>
    <t>FREDY LUIS TELLO BENITEZ</t>
  </si>
  <si>
    <t>PRESTACIÓN DE SERVICIOS PROFESIONALES DE APOYO A LOS PROCESOS TÉCNICOS, ADMINISTRATIVOS  Y DE COORDINACIÓN DE REPARACIÓN DE DAÑOS EN RED DE ACUEDUCTO, RED MATRIZ, ACOMETIDAS Y OBRAS CIVILES COMPLEMENTARIAS.</t>
  </si>
  <si>
    <t>300-IP-1042-2024</t>
  </si>
  <si>
    <t>300-PS-0489-2024</t>
  </si>
  <si>
    <t>JAMES MAURICIO CAICEDO QUINTERO</t>
  </si>
  <si>
    <t>Wilfred Rodríguez Polania</t>
  </si>
  <si>
    <t xml:space="preserve">PRESTACIÓN DE SERVICIOS DE APOYO TÉCNICO PARA LA EJECUCIÓN EN TERRENO DE LAS ACTIVIDADES DE REPARACIÓN DE DAÑOS EN RED MATRIZ, DOMICILIAR Y OBRAS CIVILES COMPLEMENTARIAS. </t>
  </si>
  <si>
    <t>300-IP-1043-2024</t>
  </si>
  <si>
    <t>300-PS-0472-2024</t>
  </si>
  <si>
    <t>JEHISON ANDRES JOAQUI VELASCO</t>
  </si>
  <si>
    <t>Greisy Romero Ríos</t>
  </si>
  <si>
    <t>PRESTACIÓN DE SERVICIOS DE APOYO TÉCNICO A LA GESTIÓN EN TERRENO DE LAS ACTIVIDADES OPERATIVO COMERCIALES RELATIVAS A LA UNIDAD ESTRATÉGICA DE NEGOCIO DE ACUEDUCTO Y ALCANTARILLADO, UNIDAD ATENCIÓN OPERATIVA, CUMPLIENDO CON LAS NORMAS TÉCNICAS DE EMCALI</t>
  </si>
  <si>
    <t>300-IP-1044-2024</t>
  </si>
  <si>
    <t>300-PS-0473-2024</t>
  </si>
  <si>
    <t>JAVIER VALENCIA ANGULO</t>
  </si>
  <si>
    <t>300-IP-1045-2024</t>
  </si>
  <si>
    <t>300-PS-0474-2024</t>
  </si>
  <si>
    <t>HEBERT AGUILAR FLOREZ</t>
  </si>
  <si>
    <t>300-IP-1046-2024</t>
  </si>
  <si>
    <t>300-PS-0475-2024</t>
  </si>
  <si>
    <t>HAROLD CAMACHO RAMIREZ</t>
  </si>
  <si>
    <t>300-IP-1047-2024</t>
  </si>
  <si>
    <t>300-PS-0476-2024</t>
  </si>
  <si>
    <t>DAMIAN DARIO PONCE PARRALES</t>
  </si>
  <si>
    <t>300-IP-1048-2024</t>
  </si>
  <si>
    <t>300-PS-0477-2024</t>
  </si>
  <si>
    <t>CARLOS JULIO SERNA SERNA</t>
  </si>
  <si>
    <t>300-IP-1049-2024</t>
  </si>
  <si>
    <t>300-PS-0479-2024</t>
  </si>
  <si>
    <t>HERNAN ADOLFO MARROQUIN VALENCIA</t>
  </si>
  <si>
    <t>300-IP-1050-2024</t>
  </si>
  <si>
    <t>300-PS-0491-2024</t>
  </si>
  <si>
    <t>CATHERINE TROCHEZ TABARES</t>
  </si>
  <si>
    <t>300-IP-1051-2024</t>
  </si>
  <si>
    <t>300-PS-0480-2024</t>
  </si>
  <si>
    <t>VLADIMIR BEDOYA RENGIFO</t>
  </si>
  <si>
    <t>300-IP-1052-2024</t>
  </si>
  <si>
    <t>300-PS-0493-2024</t>
  </si>
  <si>
    <t>EWUAR MOSQUERA TORRES</t>
  </si>
  <si>
    <t>300-IP-1053-2024</t>
  </si>
  <si>
    <t>300-PS-0482-2024</t>
  </si>
  <si>
    <t>ANDERSON ANDRES PARRA MUÑOZ</t>
  </si>
  <si>
    <t>300-IP-1054-2024</t>
  </si>
  <si>
    <t>300-PS-0484-2024</t>
  </si>
  <si>
    <t>HAMES ANTONIO CABAL ARIZALA</t>
  </si>
  <si>
    <t>300-IP-1055-2024</t>
  </si>
  <si>
    <t>300-PS-0486-2024</t>
  </si>
  <si>
    <t>LUIS EMILIO BEJARANO LLOREDA</t>
  </si>
  <si>
    <t>PRESTACIÓN DE SERVICIOS DE APOYO A LA GESTIÓN EN TERRENO DE LAS ACTIVIDADES OPERATIVO COMERCIALES RELATIVAS A LA UNIDAD ESTRATÉGICA DE NEGOCIO DE ACUEDUCTO Y ALCANTARILLADO, UNIDAD ATENCIÓN OPERATIVA, CUMPLIENDO CON LAS NORMAS TÉCNICAS DE EMCALI</t>
  </si>
  <si>
    <t>300-IP-1056-2024</t>
  </si>
  <si>
    <t>300-PS-0523-2024</t>
  </si>
  <si>
    <t>HADER HUMBERTO DOMINGUEZ MUÑOZ</t>
  </si>
  <si>
    <t>300-IP-1057-2024</t>
  </si>
  <si>
    <t>300-PS-0488-2024</t>
  </si>
  <si>
    <t>LUIS FERNANDO CASTAÑO RIVERA</t>
  </si>
  <si>
    <t>300-IP-1058-2024</t>
  </si>
  <si>
    <t>300-PS-0494-2024</t>
  </si>
  <si>
    <t>FABIOL HOYOS</t>
  </si>
  <si>
    <t>PRESTACIÓN DE SERVICIOS PROFESIONALES PARA EL APOYO A LAS ACTIVIDADES DE GESTIÓN AMBIENTAL DE LAS ESTACIONES DE BOMBEO DE AGUAS RESIDUALES Y LLUVIAS DE UNIDAD ESTRATÉGICA DE NEGOCIO DE ACUEDUCTO Y ALCANTARILLADO.</t>
  </si>
  <si>
    <t>300-IP-1059-2024</t>
  </si>
  <si>
    <t>300-PS-0500-2024</t>
  </si>
  <si>
    <t>CARLOS ALBERTO ARIAS GUERRERO</t>
  </si>
  <si>
    <t>German Libreros Sánchez</t>
  </si>
  <si>
    <t>PRESTACIÓN DE SERVICIOS PROFESIONALES PARA EL APOYO EN LAS ACTIVIDADES DE FORMULACIÓN DE PROYECTOS DE LAS ESTACIONES DE BOMBEO DE AGUAS RESIDUALES Y LLUVIAS DE LA UNIDAD ESTRATÉGICA DE NEGOCIO DE ACUEDUCTO Y ALCANTARILLADO.</t>
  </si>
  <si>
    <t>300-IP-1060-2024</t>
  </si>
  <si>
    <t>300-PS-0496-2024</t>
  </si>
  <si>
    <t>ANDREA QUIÑONES TORRES</t>
  </si>
  <si>
    <t>PRESTACIÓN DE SERVICIOS PROFESIONALES PARA EL APOYO EN LAS ACTIVIDADES DE LOS PROCESOS ADMINISTRATIVOS DE LA UNIDAD DE BOMBEO DE LA GERENCIA UNIDAD ESTRATÉGICA DE NEGOCIO DE ACUEDUCTO Y ALCANTARILLADO.</t>
  </si>
  <si>
    <t>300-IP-1061-2024</t>
  </si>
  <si>
    <t>300-PS-0498-2024</t>
  </si>
  <si>
    <t>ANDRES FELIPE ORDOÑEZ JARAMILLO</t>
  </si>
  <si>
    <t>PRESTACIÓN DE SERVICIOS PROFESIONALES PARA EL APOYO DE LAS ACTIVIDADES DE MANTENIMIENTO ASOCIADAS A LOS PLANES, PROGRAMAS Y PROYECTOS PARA GARANTIZAR LA CONFIABILIDAD Y DISPONIBILIDAD DE LOS EQUIPOS MECÁNICOS EN LAS ESTACIONES DE BOMBEO DE AGUAS RESIDUALES Y LLUVIAS DE LA UNIDAD ESTRATÉGICA DE NEGOCIO DE ACUEDUCTO Y ALCANTARILLADO.</t>
  </si>
  <si>
    <t>300-IP-1062-2024</t>
  </si>
  <si>
    <t>300-PS-0501-2024</t>
  </si>
  <si>
    <t>PAVEL ANDREI RAMOS BARRAGAN</t>
  </si>
  <si>
    <t>Jaime Jiménez Ballesteros</t>
  </si>
  <si>
    <t>PRESTACIÓN DE SERVICIOS PROFESIONALES PARA EL APOYO EN LAS ACTIVIDADES DE OPTIMIZACIÓN DEL PLANO DE PRESIONES EN LA RED DE DISTRIBUCIÓN DE AGUA POTABLE, EN LA UNIDAD ESTRATÉGICA DE NEGOCIOS DE ACUEDUCTO Y ALCANTARILLADO DE EMCALI.</t>
  </si>
  <si>
    <t>300-IP-1063-2024</t>
  </si>
  <si>
    <t>300-PS-0478-2024</t>
  </si>
  <si>
    <t>DEIBY ANDERSON CASTRILLON CRUZ</t>
  </si>
  <si>
    <t>Robert Franky Gallego</t>
  </si>
  <si>
    <t>PRESTACIÓN DE SERVICIOS TÉCNICOS PARA APOYAR ACTIVIDADES DE ANÁLISIS, CONSOLIDACIÓN DE LA INFORMACION RELACIONADA CON LA SECTORIZACIÓN HIDRÁULICA Y LA OPTIMIZACIÓN DEL PLANO DE PRESIONES, ASÍ COMO LA ELABORACIÓN DE INFORMES Y SEGUIMIENTO DE REQUERIMIENTOS DE LA UNIDAD ESTRATÉGICA DE NEGOCIOS DE ACUEDUCTO Y ALCANTARILLADO</t>
  </si>
  <si>
    <t>300-IP-1064-2024</t>
  </si>
  <si>
    <t>300-PS-0481-2024</t>
  </si>
  <si>
    <t>MARY LUZ AVELLANEDA DUQUE</t>
  </si>
  <si>
    <t>PRESTACIÓN DE SERVICIOS TÉCNICOS PARA BRINDAR APOYO EN EL MANTENIMIENTO CORRECTIVO Y PREVENTIVO DE LA SECTORIZACIÓN HIDRÁULICA, PRIORIZANDO LAS ESTACIONES REGULADORAS DE PRESIÓN (ERP´S) Y LOS PUNTOS CRÍTICOS (PC) INHERENTES A AUTOMATISMO, TELEMETRÍA Y TRANSMISIÓN DE INFORMACION GARANTIZANDO SU BUEN FUNCIONAMIENTO.</t>
  </si>
  <si>
    <t>300-IP-1065-2024</t>
  </si>
  <si>
    <t>300-PS-0483-2024</t>
  </si>
  <si>
    <t>CESAR TULIO SOTO VALDES</t>
  </si>
  <si>
    <t>PRESTACIÓN DE SERVICIOS PROFESIONALES PARA ASESORAR LAS ACTIVIDADES CONCERNIENTES AL PRESUPUESTO, ENTRE OTRAS ACTIVIDADES ADMINISTRATIVAS, EN LA UNIDAD DE GESTIÓN ADMINISTRATIVA DE LA GERENCIA DE UNIDAD ESTRATÉGICA DE NEGOCIOS DE ACUEDUCTO Y ALCANTARILLADO.</t>
  </si>
  <si>
    <t>300-IP-1066-2024</t>
  </si>
  <si>
    <t>300-PS-0408-2024</t>
  </si>
  <si>
    <t>SAMIR ALEJANDRO GOMEZ DIAZ</t>
  </si>
  <si>
    <t>Terminacion anticipada de cto</t>
  </si>
  <si>
    <t>Wilmar Avellaneda Duque</t>
  </si>
  <si>
    <t xml:space="preserve"> PRESTACIÓN DE SERVICIOS PROFESIONALES ESPECIALIZADOS PARA EL APOYO EN LA EJECUCIÓN DE LAS ACTIVIDADES TÉCNICAS Y ADMINISTRATIVAS, PROPIAS DE LA UNIDAD DE GESTIÓN ADMINISTRATIVA DE LA GERENCIA UNIDAD ESTRATÉGICA DE NEGOCIOS DE ACUEDUCTO Y ALCANTARILLADO.</t>
  </si>
  <si>
    <t>300-IP-1067-2024</t>
  </si>
  <si>
    <t>300-PS-0406-2024</t>
  </si>
  <si>
    <t>ERIKA PAOLA PERDOMO PORTILLA</t>
  </si>
  <si>
    <t>PRESTACIÓN DE SERVICIOS PROFESIONALES ESPECIALIZADOS EN LA UNIDAD DE GESTIÓN ADMINISTRATIVA PARA REALIZAR ACTIVIDADES DE APOYO JURÍDICO EN TODAS LAS ETAPAS DE LOS PROCESOS CONTRACTUALES RELACIONADOS CON PRESTACIÓN DE SERVICIO DE PERSONAS NATURALES Y ACOMPAÑAMIENTO DE TRAMITES DE LEY 1755/15 DE LA UNIDAD ESTRATÉGICA DE NEGOCIO DE ACUEDUCTO Y ALCANTARILLADO</t>
  </si>
  <si>
    <t>300-IP-1068-2024</t>
  </si>
  <si>
    <t>300-PS-0407-2024</t>
  </si>
  <si>
    <t>LAURA INES TORO HERNANDEZ</t>
  </si>
  <si>
    <t>Julio Cesar Trujillo Gutiérrez</t>
  </si>
  <si>
    <t>300-IP-1069-2024</t>
  </si>
  <si>
    <t>300-PS-0409-2024</t>
  </si>
  <si>
    <t>TATIANA ANDREA MALDONADO LENIS</t>
  </si>
  <si>
    <t>PRESTACIÓN DE SERVICIOS TECNICOS PARA EL APOYO EN LAS ACTIVIDADES DE VALIDACIÓN Y CARGUE DE INFORMACIÓN EN EL SISTEMA ÚNICO DE INFORMACIÓN (SUI), ACTUALIZACIÓN DE MATRIZ DE LEGALIDAD CONTRATOS EN APLICATIVO SIA OBSERVA Y ELABORACIÓN DE INFORMES A PRESENTAR A ENTIDADES DE VIGILANCIA Y CONTROL.</t>
  </si>
  <si>
    <t>300-IP-1070-2024</t>
  </si>
  <si>
    <t>300-PS-0405-2024</t>
  </si>
  <si>
    <t>CINDY HELENA BLANDON SANCHEZ</t>
  </si>
  <si>
    <t>Ines Eugenia Toro Ibarra</t>
  </si>
  <si>
    <t>PRESTACIÓN DE SERVICIOS PROFESIONALES PARA ASESORÍA EN LA REVISIÓN Y SEGUIMIENTO DE LOS DISEÑOS DE REDES DE ACUEDUCTO Y ALCANTARILLADO DE LOS MACROPROYECTOS DEL DISTRITO Y REVISIÓN DE REDES INTERNAS DE ACUEDUCTO Y ALCANTARILLADO PRESENTADOS A LA UNIDAD DE INGENIERÍA</t>
  </si>
  <si>
    <t>300-IP-1071-2024</t>
  </si>
  <si>
    <t>300-PS-0502-2024</t>
  </si>
  <si>
    <t>JESUS ANTONIO SOTO MORENO</t>
  </si>
  <si>
    <t>Andres Felipe Vaca Tez</t>
  </si>
  <si>
    <t>PRESTACIÓN DE SERVICIOS PROFESIONALES PARA ASESORÍA EN LA REVISIÓN HIDRÁULICA DE PROYECTOS DE REDES EXTERNAS DE ACUEDUCTO Y ALCANTARILLADO PRESENTADOS A LA UNIDAD DE INGENIERÍA.</t>
  </si>
  <si>
    <t>300-IP-1072-2024</t>
  </si>
  <si>
    <t>300-PS-0503-2024</t>
  </si>
  <si>
    <t>ORLANDO FIGUEROA VELASQUEZ</t>
  </si>
  <si>
    <t>Carolina Mena Sanclemente</t>
  </si>
  <si>
    <t>PRESTACIÓN DE SERVICIOS PROFESIONALES PARA BRINDAR ASESORÍA EN EL SOPORTE DEL SISTEMA SCADA (SUPERVISIÓN CONTROL Y ADQUISICIÓN DE DATOS)  DEL CENTRO DE CONTROL MAESTRO (CCM)  PARA LOS SISTEMAS DE ACUEDUCTO Y ALCANTARILLADO APLICADO A LA ARQUITECTURA DE SERVIDORES DE DATOS, INTERFACES DE DATOS ORACLE CON SISTEMAS HMI, CONFIGURACIÓN Y DISEÑO DE REPORTES (EN LÍNEA Y WEB), INTERFACES CORPORATIVAS SCADA - OSF Y CONFIGURACIÓN Y ADMINISTRACIÓN DE LAS BASES DE DATOS EN TIEMPO REAL FUNCIONANDO EN REDUNDANCIA.</t>
  </si>
  <si>
    <t>300-IP-1073-2024</t>
  </si>
  <si>
    <t>300-PS-0487-2024</t>
  </si>
  <si>
    <t>EMANUEL LOPEZ RODRIGUEZ</t>
  </si>
  <si>
    <t>Jose Luis Lugo Semanate</t>
  </si>
  <si>
    <t>PRESTACIÓN DE SERVICIOS PROFESIONALES DE ASESORIA PARA EL APOYO EN LA ACTUALIZACIÓN Y/O ELABORACIÓN DE DISEÑOS DE OPTIMIZACIÓN, REPOSICIÓN Y/O REHABILITACIÓN DE LOS SISTEMAS DE ACUEDUCTO Y ALCANTARILLADO A SER EJECUTADOS POR LA GERENCIA DE UNIDAD ESTRATEGICA DE NEGOCIO DE ACUEDUCTO Y ALCANTARILLADO CON RECURSOS PLAN DE INVERSIONES 2024-2026 Y OTRAS FUENTES DE FINANCIACIÓN Y REVISIÓN DE REDES HIDROSANITARIAS ÁREA DE EXPANSIÓN.</t>
  </si>
  <si>
    <t>300-IP-1074-2024</t>
  </si>
  <si>
    <t>300-PS-0504-2024</t>
  </si>
  <si>
    <t>YANED CASTILLO SANCHEZ</t>
  </si>
  <si>
    <t>PRESTACIÓN DE SERVICIOS PROFESIONALES PARA GENERAR LAS DEFINICIONES Y SOLUCIONES A LOS REQUERIMIENTOS DE ANÁLISIS, PRODUCTOS INFORMATIVOS GEOGRÁFICOS, PROCESOS DE PRODUCCIÓN CARTOGRÁFICA, CAPTURA DE DATOS Y PROCESAMIENTOS EN EL SISTEMA DE INFORMACIÓN GEOGRÁFICA (SIG), EN LO CORRESPONDIENTE AL SERVICIO DE ALCANTARILLADO, DESARROLLAR LAS DEFINICIONES PARA LA CALIDAD CARTOGRÁFICA EN ESTE SERVICIO. ASÍ MISMO, ACTUALIZAR LA INFRAESTRUCTURA DE LA RED DE ALCANTARILLADO EN LA GEODATABASE SIG/ARCFM  PARA LAS OBRAS DE EXPANSIÓN, REPOSICIÓN Y/O NORMALIZACIÓN ASEGURANDO LA CALIDAD DE LOS ATRIBUTOS REGISTRADOS Y QUE HAN SIDO PRIORIZADOS Y SU PROCESO DE CONECTIVIDAD E INTEGRIDAD, MEDIANTE LA EJECUCIÓN DE LOS PROCESOS DE QA/QC DEFINIDOS POR EMCALI Y BRINDAR EL SOPORTE PROFESIONAL QUE SEA REQUERIDO EN EL DESARROLLO DE PROYECTOS ESTRATÉGICOS DE LA UENAA RELACIONADOS CON EL SIG.</t>
  </si>
  <si>
    <t>300-IP-1075-2024</t>
  </si>
  <si>
    <t>300-PS-0490-2024</t>
  </si>
  <si>
    <t>RITA SHIRLEY GONZALEZ MOLINA</t>
  </si>
  <si>
    <t>PRESTACIÓN DE SERVICIOS PROFESIONALES ESPECIALIZADOS PARA  EL ANÁLISIS Y PROCESAMIENTO PERMANENTE DE LA INFORMACIÓN DE VARIABLES HIDRÁULICAS GENERADAS EN LAS DIFERENTES UNIDADES OPERACIONALES DE LOS SISTEMAS DE ACUEDUCTO Y ALCANTARILLADO Y CAPTURAS EN TIEMPO REAL A TRAVÉS DE DEL SISTEMA DE SUPERVISIÓN, CONTROL Y ADQUISICIÓN DE DATOS SCADA OASYS, PARA  LA TOMA DE DECISIONES OPERATIVAS OPORTUNAMENTE EN PRO DE UNA ÓPTIMA PRESTACIÓN DEL SERVICIO. ASÍ MISMO, APOYAR LA COORDINACIÓN CON LÍDERES DE LAS UNIDADES OPERACIONALES DE LA DEPENDENCIA CON EL FIN DE COMPLEMENTAR Y SUSTENTAR COMPORTAMIENTOS OPERACIONALES EVIDENCIADOS A TRAVÉS DEL ANÁLISIS DE LA INFORMACIÓN GENERADA DEL SCADA</t>
  </si>
  <si>
    <t>300-IP-1076-2024</t>
  </si>
  <si>
    <t>300-PS-0492-2024</t>
  </si>
  <si>
    <t>INGRID JOHANNA QUIÑONES GARCIA</t>
  </si>
  <si>
    <t xml:space="preserve"> PRESTACIÓN DE SERVICIOS PROFESIONALES ESPECIALIZADOS PARA ESTRUCTURAR Y DESARROLLAR LOS PROCESOS DE ADMINISTRACIÓN DE PLATAFORMAS TECNOLÓGICAS UTILIZADAS POR  LA UENAA, ASÍ COMO EL SOPORTE TANTO EN LA EVALUACIÓN DE LOS IMPACTOS. ASÍ MISMO, EN LOS DESARROLLOS Y RUTINAS DE CONSULTAS ESPACIALES NECESARIAS PARA LOS PROCESOS DE ANÁLISIS SIG QUE APUNTAN A LA AUTOMATIZACIÓN DE INFORMES</t>
  </si>
  <si>
    <t>300-IP-1077-2024</t>
  </si>
  <si>
    <t>300-PS-0495-2024</t>
  </si>
  <si>
    <t>RUBEN DARIO CALERO CLAVIJO</t>
  </si>
  <si>
    <t>PRESTACIÓN DE SERVICIOS PROFESIONALES PARA BRINDAR APOYO EN LA REVISIÓN HIDRÁULICA DE PROYECTOS HIDROSANITARIOS DE REDES INTERNAS PRESENTADOS A LA UNIDAD DE INGENIERÍA.</t>
  </si>
  <si>
    <t>300-IP-1078-2024</t>
  </si>
  <si>
    <t>300-PS-0505-2024</t>
  </si>
  <si>
    <t>NATALIA PRIETO RODRIGUEZ</t>
  </si>
  <si>
    <t>PRESTACIÓN DE SERVICIOS PROFESIONALES PARA EL APOYO EN LA ELABORACIÓN Y SEGUIMIENTO DE FICHAS DE PROYECTOS CON METODOLOGÍA MGA A SER EJECUTADOS POR LA GERENCIA DE UNIDAD ESTRATEGICA DE NEGOCIO DE ACUEDUCTO Y ALCANTARILLADO CON RECURSOS PROPIOS Y OTRAS FUENTES DE FINANCIACIÓN.</t>
  </si>
  <si>
    <t>300-IP-1079-2024</t>
  </si>
  <si>
    <t>300-PS-0506-2024</t>
  </si>
  <si>
    <t>YULIETH VIVIANA ERAZO TORO</t>
  </si>
  <si>
    <t>PRESTACIÓN DE SERVICIOS PROFESIONALES PARA LA ELABORACIÓN DE LA BASE DE DATOS ARCGIS PARA ACTUALIZACIÓN BANCO DE SOLICITUDES Y MODELO DE DECISIONES RELACIONADAS CON LA PRESTACIÓN DE LOS SERVICIOS DE ACUEDUCTO Y ALCANTARILLADO (PLAN DE MEJORAMIENTO DE CONTRALORÍA-HALLAZGO 14)</t>
  </si>
  <si>
    <t>300-IP-1080-2024</t>
  </si>
  <si>
    <t>300-PS-0507-2024</t>
  </si>
  <si>
    <t>SERGIO ASTUDILLO PATIÑO</t>
  </si>
  <si>
    <t>PRESTACIÓN DE SERVICIOS PARA EL APOYO TÉCNICO Y ADMINISTRATIVO EN EL SEGUIMIENTO Y SUPERVISIÓN A LA INTERVENTORÍA TÉCNICA, ADMINISTRATIVA Y FINANCIERA DE LA OPTIMIZACIÓN CENTRO DE CONTROL MAESTRO ACUEDUCTO Y ALCANTARILLADO.</t>
  </si>
  <si>
    <t>300-IP-1081-2024</t>
  </si>
  <si>
    <t>300-PS-0497-2024</t>
  </si>
  <si>
    <t>PAOLA ANDREA BEJARANO JARAMILLO</t>
  </si>
  <si>
    <t>PRESTACIÓN DE SERVICIOS TÉCNICOS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</si>
  <si>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300-IP-1082-2024</t>
  </si>
  <si>
    <t>300-PS-0499-2024</t>
  </si>
  <si>
    <t>VLADIMIR JAIR GARCES BENAVIDES</t>
  </si>
  <si>
    <t xml:space="preserve">PRESTACIÓN DE SERVICIOS PROFESIONALES PARA ASESORAR Y ASISTIR EL DESARROLLO DE MACROPROYECTOS DE CIUDAD EN ACUEDUCTO Y ALCANTARILLADO, CONVENIOS INTERADMINISTRATIVOS Y OBRAS CON RECURSOS PROPIOS. </t>
  </si>
  <si>
    <t>300-IP-1083-2024</t>
  </si>
  <si>
    <t>300-PS-0511-2024</t>
  </si>
  <si>
    <t>WILLIAM BOTERO BOTERO</t>
  </si>
  <si>
    <t>Julián Lora Ortiz</t>
  </si>
  <si>
    <t>300-IP-1084-2024</t>
  </si>
  <si>
    <t>300-PS-0512-2024</t>
  </si>
  <si>
    <t>OSWALDO GARRIDO SANDOVAL</t>
  </si>
  <si>
    <t xml:space="preserve">PRESTACIÓN DE SERVICIOS PROFESIONALES ESPECIALIZADOS PARA EL APOYO EN LAS ACTIVIDADES DE SEGUIMIENTO Y CONTROL DE LOS PROYECTOS EN EJECUCIÓN, IMPLEMENTACIÓN Y MANTENIMIENTO DE LOS SISTEMAS DE GESTIÓN EN  LA UNIDAD DE INTERVENTORÍA. </t>
  </si>
  <si>
    <t>300-IP-1085-2024</t>
  </si>
  <si>
    <t>300-PS-0509-2024</t>
  </si>
  <si>
    <t>MARIO ANDRES ORTIZ CITELLY</t>
  </si>
  <si>
    <t>PRESTACIÓN DE SERVICIOS TÉCNICOS PARA EL APOYO DE LA UNIDAD DE INTERVENTORÍA DE LA GERENCIA DE UNIDAD DE NEGOCIO DE ACUEDUCTO Y ALCANTARILLADO.</t>
  </si>
  <si>
    <t>300-IP-1086-2024</t>
  </si>
  <si>
    <t>300-PS-0510-2024</t>
  </si>
  <si>
    <t>JOANA NADINE SUAREZ VERGARA</t>
  </si>
  <si>
    <t xml:space="preserve"> PRESTACIÓN DE SERVICIOS TÉCNICOS PARA EL APOYO DE LAS ACTIVIDADES ADMINISTRATIVAS EN EL ÁREA FUNCIONAL DE INSTRUMENTACIÓN Y AUTOMATIZACIÓN DE LA UNIDAD DE MANTENIMIENTO EN PLANTAS Y ESTACIONES DE BOMBEO DE AGUA POTABLE</t>
  </si>
  <si>
    <t>300-IP-1087-2024</t>
  </si>
  <si>
    <t>300-PS-0513-2024</t>
  </si>
  <si>
    <t>PAOLA ANDREA VALENCIA VILLEGAS</t>
  </si>
  <si>
    <t>Cesar Augusto Merchan Posada</t>
  </si>
  <si>
    <t>PRESTACIÓN DE SERVICIOS DE APOYO TÉCNICO PARA LAS ACTIVIDADES ADMINISTRATIVAS, INCLUYE GESTIÓN DEL SOFTTWARE DE MANTENIMIENTO Y COMPLEMENTARIOS DE LAS PTAP’S Y BOCATOMAS DE LA RED ALTA DE LA UNIDAD DE MANTENIMIENTO.</t>
  </si>
  <si>
    <t>300-IP-1088-2024</t>
  </si>
  <si>
    <t>300-PS-0514-2024</t>
  </si>
  <si>
    <t>NATHALIA GALINDO MONTOYA</t>
  </si>
  <si>
    <t xml:space="preserve">PRESTACIÓN DE SERVICIOS PROFESIONALES PARA BRINDAR APOYO EN LA COORDINACIÓN, SUPERVISIÓN Y CONTROL DE LAS ACTIVIDADES DE LA UNIDAD DE PRODUCCIÓN DE AGUA POTABLE DE LA UNIDAD DE ESTRATÉGICA DE NEGOCIO DE ACUEDUCTO Y ALCANTARILLADO. </t>
  </si>
  <si>
    <t>300-IP-1089-2024</t>
  </si>
  <si>
    <t>300-PS-0515-2024</t>
  </si>
  <si>
    <t xml:space="preserve">LUZ CECILIA QUINTERO MELENDEZ </t>
  </si>
  <si>
    <t>Juan Felipe Moreno</t>
  </si>
  <si>
    <t>300-IP-1090-2024</t>
  </si>
  <si>
    <t>300-PS-0516-2024</t>
  </si>
  <si>
    <t>ALBA JULIET CORDOBA MUÑOZ</t>
  </si>
  <si>
    <t>Juan Carlos Hernandez Pastuzano</t>
  </si>
  <si>
    <t>PRESTACIÓN DE SERVICIOS TÉCNICOS PARA BRINDAR APOYO EN LAS ACTIVIDADES ADMINISTRATIVAS DE LA UNIDAD DE PRODUCCIÓN DE AGUA POTABLE DE LA UNIDAD DE ESTRATÉGICA DE NEGOCIO DE ACUEDUCTO Y ALCANTARILLADO.</t>
  </si>
  <si>
    <t>300-IP-1091-2024</t>
  </si>
  <si>
    <t>300-PS-0517-2024</t>
  </si>
  <si>
    <t>CARMEN LADY MOSQUERA CUENU</t>
  </si>
  <si>
    <t>Juan Carlos Escobar Rivera</t>
  </si>
  <si>
    <t>PRESTACIÓN DE SERVICIOS PROFESIONALES PARA BRINDAR APOYO Y ASESORÍA EN ACTIVIDADES DE MONITOREO Y SEGUIMIENTO A LOS VERTIMIENTOS DE AGUAS RESIDUALES QUE REALIZAN LOS USUARIOS DEL SISTEMA DE ALCANTARILLADO, EL DESARROLLO DEL PLAN DE SANEAMIENTO Y MANEJO DE VERTIMIENTOS - PSMV Y LA SUPERVISIÓN DE CONTRATOS INHERENTES A ESTAS ACTIVIDADES, PARA LA UNIDAD ESTRATÉGICA DE NEGOCIOS DE ACUEDUCTO Y ALCANTARILLADO.</t>
  </si>
  <si>
    <t>300-IP-1092-2024</t>
  </si>
  <si>
    <t>300-PS-0518-2024</t>
  </si>
  <si>
    <t>JOHAN STIVEN LOAIZA GUALTERO</t>
  </si>
  <si>
    <t>Edgar Mauricio Mayor</t>
  </si>
  <si>
    <t>PRESTACIÓN DE SERVICIOS PROFESIONALES PARA BRINDAR APOYO Y ASESORÍA EN ACTIVIDADES DE MONITOREO Y SEGUIMIENTO A LOS VERTIMIENTOS DE AGUAS RESIDUALES QUE REALIZAN LOS USUARIOS DEL SISTEMA DE ALCANTARILLADO Y EN LA SUPERVISIÓN DE CONTRATOS INHERENTES A ESTAS ACTIVIDADES, PARA LA UNIDAD ESTRATÉGICA DE NEGOCIOS DE ACUEDUCTO Y ALCANTARILLADO.</t>
  </si>
  <si>
    <t>300-IP-1093-2024</t>
  </si>
  <si>
    <t>300-PS-0519-2024</t>
  </si>
  <si>
    <t>DIEGO FERNANDO PANTOJA TRUJILLO</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</si>
  <si>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</si>
  <si>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300-IP-1094-2024</t>
  </si>
  <si>
    <t>300-PS-0520-2024</t>
  </si>
  <si>
    <t>JESUS ORLANDO HERNANDEZ MURILLO</t>
  </si>
  <si>
    <t>PRESTACIÓN DE SERVICIOS PROFESIONALES DE ASESORÍA Y ASISTENCIA EN LAS ACTIVIDADES DE TRATAMIENTO DE AGUAS RESIDUALES DE LA UNIDAD ESTRATÉGICA DE NEGOCIO DE ACUEDUCTO Y ALCANTARILLADO.</t>
  </si>
  <si>
    <t>300-IP-1095-2024</t>
  </si>
  <si>
    <t>300-PS-0521-2024</t>
  </si>
  <si>
    <t>VIVIANA VALENCIA ZULUAGA</t>
  </si>
  <si>
    <t>Cristhian Enrique Burbano Gonzalez</t>
  </si>
  <si>
    <t>PRESTACIÓN DE SERVICIOS TÉCNICOS PARA BRINDAR APOYO EN LAS ACTIVIDADES DE TRATAMIENTO DE AGUAS RESIDUALES DE LA UNIDAD ESTRATÉGICA DE NEGOCIOS DE ACUEDUCTO Y ALCANTARILLADO.</t>
  </si>
  <si>
    <t>300-IP-1096-2024</t>
  </si>
  <si>
    <t>300-PS-0522-2024</t>
  </si>
  <si>
    <t>DUVAN HERNANDO RAMIREZ COBO</t>
  </si>
  <si>
    <t>Orlando Valencia Prado</t>
  </si>
  <si>
    <t xml:space="preserve">PRESTACIÓN DE SERVICIOS PROFESIONALES DE ASESORÍA PARA EL APOYO EN LABORES PROPIAS EN LA UNIDAD DE PROSPECTIVA Y DESARROLLO DE NEGOCIOS DE LA UNIDAD ESTRATÉGICA DE NEGOCIOS DE ACUEDUCTO Y ALCANTARILLADO. </t>
  </si>
  <si>
    <t>300-IP-1097-2024</t>
  </si>
  <si>
    <t>300-PS-0401-2024</t>
  </si>
  <si>
    <t>VICTORIA VANESSA ZAMORA PIEDRAHITA</t>
  </si>
  <si>
    <t>Maria Isabel Salcedo Sierra</t>
  </si>
  <si>
    <t>PRESTACIÓN DE SERVICIOS PROFESIONALES ESPECIALIZADO PARA EL APOYO EN LAS LABORES PROPIAS DE LA UNIDAD DE PROSPECTIVA Y DESARROLLO DE NEGOCIOS DE LA UNIDAD ESTRATÉGICA DE NEGOCIO DE ACUEDUCTO Y ALCANTARILLADO.</t>
  </si>
  <si>
    <t>300-IP-1098-2024</t>
  </si>
  <si>
    <t>300-PS-0403-2024</t>
  </si>
  <si>
    <t>YULLY ALEXANDRA CASTRILLON OCAMPO</t>
  </si>
  <si>
    <t>Victoria Eugenia Sierra Clavijo</t>
  </si>
  <si>
    <t>PRESTACIÓN DE SERVICIOS PROFESIONALES Y ESPECIALIZADOS PARA EL APOYO A LAS LABORES PROPIAS EN LA UNIDAD DE PROSPECTIVA Y DESARROLLO DE NEGOCIOS DE LA UNIDAD ESTRATÉGICA DE NEGOCIO DE ACUEDUCTO Y ALCANTARILLADO</t>
  </si>
  <si>
    <t>300-IP-1099-2024</t>
  </si>
  <si>
    <t>300-PS-0398-2024</t>
  </si>
  <si>
    <t>MARIBEL CACERES CERON</t>
  </si>
  <si>
    <t>Alejandro Agredo Perdomo</t>
  </si>
  <si>
    <t>PRESTACIÓN DE SERVICIOS PROFESIONALES ESPECIALIZADOS PARA EL APOYO EN LAS LABORES PROPIAS DE LA UNIDAD DE PROSPECTIVA Y DESARROLLO DE NEGOCIOS DE LA UNIDAD ESTRATÉGICA DE NEGOCIO DE ACUEDUCTO Y ALCANTARILLADO.</t>
  </si>
  <si>
    <t>300-IP-1100-2024</t>
  </si>
  <si>
    <t>300-PS-0397-2024</t>
  </si>
  <si>
    <t>JEAN CARLO GIRALDO BENITEZ</t>
  </si>
  <si>
    <t>Adriana Montaño Rojas</t>
  </si>
  <si>
    <t>300-IP-1101-2024</t>
  </si>
  <si>
    <t>300-PS-0400-2024</t>
  </si>
  <si>
    <t>VALERIA PIEDRAHITA TELLO</t>
  </si>
  <si>
    <t>José Ignacio Montenegro Quiroga</t>
  </si>
  <si>
    <t>PRESTACIÓN DE SERVICIOS PROFESIONALES ESPECIALIZADOS PARA EL APOYO EN LAS ACTIVIDADES TÉCNICAS Y LOGÍSTICAS EN LA FORMULACIÓN DE PROYECTOS Y PROGRAMAS DE INVERSIÓN DE LA UNIDAD DE PROSPECTIVA Y DESARROLLO DE NEGOCIOS DE LA GERENCIA UNIDAD ESTRATÉGICA DE NEGOCIO DE ACUEDUCTO Y ALCANTARILLADO.</t>
  </si>
  <si>
    <t>300-IP-1102-2024</t>
  </si>
  <si>
    <t>300-PS-0399-2024</t>
  </si>
  <si>
    <t>MELKIN JOSE NIETO MENDOZA</t>
  </si>
  <si>
    <t>PRESTACIÓN DE SERVICIOS PROFESIONALES PARA BRINDAR APOYO  ADMINISTRATIVO EN LAS ACTIVIDADES OPERATIVO COMERCIALES DE LA UNIDAD SOPORTE OPERATIVO DE LA UENAA</t>
  </si>
  <si>
    <t>300-IP-1103-2024</t>
  </si>
  <si>
    <t>300-PS-0429-2024</t>
  </si>
  <si>
    <t>WILLIAM BEDOYA LOSADA</t>
  </si>
  <si>
    <t xml:space="preserve">Andres Felipe Villegas </t>
  </si>
  <si>
    <t xml:space="preserve">PRESTACIÓN DE SERVICIOS PROFESIONALES ESPECIALIZADOS  PARA BRINDAR APOYO EN LA COORDINACION DE LAS ACTIVIDADES OPERATIVO COMERCIALES DE LA UNIDAD DE SOPORTE OPERATIVO </t>
  </si>
  <si>
    <t>300-IP-1104-2024</t>
  </si>
  <si>
    <t>300-PS-0420-2024</t>
  </si>
  <si>
    <t>GLORIA ELCY VALLADALES SANCHEZ</t>
  </si>
  <si>
    <t>PRESTACIÓN DE SERVICIOS TÉCNICOS PARA BRINDAR APOYO EN LAS LABORES ADMINISTRATIVAS DE LAS ACTIVIDADES OPERATIVO COMERCIALES DE LA SUBGERENCIA DE GESTIÓN COMERCIAL Y SUS UNIDADES DE NEGOCIO ADSCRITAS</t>
  </si>
  <si>
    <t>300-IP-1105-2024</t>
  </si>
  <si>
    <t>300-PS-0416-2024</t>
  </si>
  <si>
    <t>DIANA CAROLINA GUTIERREZ ANAYA</t>
  </si>
  <si>
    <t>PRESTACIÓN DE SERVICIOS DE APOYO TÉCNICO PARA LAS ACTIVIDADES DE  SOPORTE Y EJECUCIÓN DE LOS PROCESOS ADMINISTRATIVOS (DOCUMENTACIÓN)  DE LA UNIDAD SOPORTE OPERATIVO DE LA UNIDAD ESTRATÉGICA DE NEGOCIO DE ACUEDUCTO Y ALCANTARILLADO.</t>
  </si>
  <si>
    <t>300-IP-1106-2024</t>
  </si>
  <si>
    <t>300-PS-0427-2024</t>
  </si>
  <si>
    <t>PAOLA SANCHEZ MUÑOZ</t>
  </si>
  <si>
    <t>PRESTACIÓN DE SERVICIOS DE APOYO TÉCNICO A LA GESTIÓN EN TERRENO DE LAS ACTIVIDADES OPERATIVO COMERCIALES RELATIVAS A LA UNIDAD DE SOPORTE OPERATIVO.</t>
  </si>
  <si>
    <t>300-IP-1107-2024</t>
  </si>
  <si>
    <t>300-PS-0422-2024</t>
  </si>
  <si>
    <t>GUSTAVO ORTEGON BETANCOURT</t>
  </si>
  <si>
    <t>Anderson Núñez Mejia</t>
  </si>
  <si>
    <t>PRESTACIÓN DE SERVICIOS TÉCNICOS PARA BRINDAR APOYO Y ACOMPAÑAMIENTO  ADMINISTRATIVO EN LAS ACTIVIDADES OPERATIVO COMERCIALES DE LA UNIDAD SOPORTE OPERATIVO DE LA UENAA.</t>
  </si>
  <si>
    <t>300-IP-1108-2024</t>
  </si>
  <si>
    <t>300-PS-0415-2024</t>
  </si>
  <si>
    <t>ARIANE SANCHEZ RODRIGUEZ</t>
  </si>
  <si>
    <t>PRESTACIÓN DE SERVICIOS TÉCNICOS DE APOYO ADMINISTRATIVO A LAS ÁREAS FUNCIONALES DE INSTALACIONES NUEVAS DE ACUEDUCTO (INDIVIDUALES Y MASIVAS) DE LA UNIDAD DE SOPORTE OPERATIVO DE LA GERENCIA DE UNIDAD ESTRATEGICA DE NEGOCIO DE ACUEDUCTO Y ALCANTARILLADO.</t>
  </si>
  <si>
    <t>300-IP-1109-2024</t>
  </si>
  <si>
    <t>300-PS-0421-2024</t>
  </si>
  <si>
    <t>GUSTAVO ADOLFO MARTINEZ SANDOVAL</t>
  </si>
  <si>
    <t>PRESTACIÓN DE SERVICIOS DE APOYO TÉCNICO A LA GESTIÓN EN TERRENO, DE LAS ACTIVIDADES OPERATIVO COMERCIALES RELATIVAS A LA SUBGERENCIA DE GESTIÓN COMERCIAL Y SUS UNIDADES DE NEGOCIO CUMPLIENDO CON LAS NORMAS TÉCNICAS DE EMCALI.</t>
  </si>
  <si>
    <t>300-IP-1110-2024</t>
  </si>
  <si>
    <t>300-PS-0430-2024</t>
  </si>
  <si>
    <t>WILMER ALFREDO FALLA SANCHEZ</t>
  </si>
  <si>
    <t>PRESTACIÓN DE SERVICIOS DE APOYO TÉCNICO A LA GESTIÓN EN TERRENO, DE LAS ACTIVIDADES OPERATIVO COMERCIALES RELATIVAS A LA UNIDAD DE SOPORTE OPERATIVO, CUMPLIENDO CON LAS NORMAS TÉCNICAS DE EMCALI.</t>
  </si>
  <si>
    <t>300-IP-1111-2024</t>
  </si>
  <si>
    <t>300-PS-0424-2024</t>
  </si>
  <si>
    <t>JUAN CARLOS CANAVAL</t>
  </si>
  <si>
    <t>300-IP-1112-2024</t>
  </si>
  <si>
    <t>300-PS-0418-2024</t>
  </si>
  <si>
    <t>FREDDY LARGO BOLIVAR</t>
  </si>
  <si>
    <t>300-IP-1113-2024</t>
  </si>
  <si>
    <t>300-PS-0425-2024</t>
  </si>
  <si>
    <t>LOPE HELY RENGIFO RAMOS</t>
  </si>
  <si>
    <t>300-IP-1114-2024</t>
  </si>
  <si>
    <t>300-PS-0428-2024</t>
  </si>
  <si>
    <t>ULMER ARANGO</t>
  </si>
  <si>
    <t>300-IP-1115-2024</t>
  </si>
  <si>
    <t>300-PS-0426-2024</t>
  </si>
  <si>
    <t>MIGUEL ANGEL MALDONADO EMBUS</t>
  </si>
  <si>
    <t>Milton Alejandro Arias Rey</t>
  </si>
  <si>
    <t>300-IP-1116-2024</t>
  </si>
  <si>
    <t>300-PS-0417-2024</t>
  </si>
  <si>
    <t>FELIPE ANTONIO SANCHEZ ARIAS</t>
  </si>
  <si>
    <t>PRESTACIÓN DE SERVICIOS PARA APOYAR LAS ACTIVIDADES DE ARCHIVO DE LOS PROCESOS ADELANTADOS POR ACTIVIDADES OPERATIVAS EN TERRENO DE LA UNIDAD DE SOPORTE OPERATIVO DE LA UENAA</t>
  </si>
  <si>
    <t>300-IP-1117-2024</t>
  </si>
  <si>
    <t>300-PS-0419-2024</t>
  </si>
  <si>
    <t>GINA PAOLA CORTES CASTILLO</t>
  </si>
  <si>
    <t>PRESTACIÓN DE SERVICIOS TÉCNICOS PARA BRINDAR APOYO ADMINISTRATIVO Y OPERATIVO EN LAS LABORES PROPIAS DEL PROGRAMA DE RECUPERACIÓN DE AGUA COMERCIAL, EJECUTADAS EN LA UENAA</t>
  </si>
  <si>
    <t>300-IP-1118-2024</t>
  </si>
  <si>
    <t>300-PS-0468-2024</t>
  </si>
  <si>
    <t>NATHALIA POSADA CORTES</t>
  </si>
  <si>
    <t>PRESTACIÓN DE SERVICIOS PROFESIONALES DE ASESORÍA EN LA FORMULACIÓN TÉCNICA Y SEGUIMIENTO DE LOS PROYECTOS A CARGO DE LA UNIDAD DE INGENIERÍA Y SOPORTE EN LABORES TÉCNICAS PROPIAS DE LA UNIDAD DE INGENIERÍA.</t>
  </si>
  <si>
    <t>300-IP-1119-2024</t>
  </si>
  <si>
    <t>300-PS-0485-2024</t>
  </si>
  <si>
    <t>ROSA FERNANDA RODRIGUEZ QUINTANA</t>
  </si>
  <si>
    <t>Alexander Romero Charry</t>
  </si>
  <si>
    <t>PRESTACIÓN DE SERVICIOS PROFESIONALES ESPECIALIZADOS PARA EL APOYO DE LAS ACTIVIDADES DE LEGALIZACION DE ACTIVOS EN LA UNIDAD DE INTERVENTORIA DE LA GERENCIA DE UNIDAD ESTRATEGICA DE NEGOCIO DE ACUEDUCTO Y ALCANTARILLADO.</t>
  </si>
  <si>
    <t>300-IP-1120-2024</t>
  </si>
  <si>
    <t>300-PS-0508-2024</t>
  </si>
  <si>
    <t>DEISY ESTHER GRANADOS BOTELLO</t>
  </si>
  <si>
    <t>PRESTACIÓN DE SERVICIOS PROFESIONALES PARA EL APOYO EN LA GESTIÓN DE LOS PROYECTOS FINANCIADOS CON LOS RECURSOS DEL CONPES RELACIONADOS CON LA UENAA. </t>
  </si>
  <si>
    <t>300-IP-1121-2024</t>
  </si>
  <si>
    <t>300-PS-0691-2024</t>
  </si>
  <si>
    <t>JORGE ENRIQUE TELLEZ CÁRDENAS</t>
  </si>
  <si>
    <t>Magnolia Romero Botero</t>
  </si>
  <si>
    <t>PRESTACIÓN DE SERVICIOS PROFESIONALES PARA LA ASESORÍA EN LAS ACTIVIDADES DE TRÁMITE Y GESTIÓN DE LOS REQUERIMIENTOS EXIGIDOS POR LAS AUTORIDADES AMBIENTALES EN LA UNIDAD GESTIÓN DE PROYECTOS E INFRAESTRUCTURA DE LA UENAA.</t>
  </si>
  <si>
    <t>300-IP-1122-2024</t>
  </si>
  <si>
    <t>300-PS-0693-2024</t>
  </si>
  <si>
    <t>ELIECER RODRÍGUEZ LOZANO</t>
  </si>
  <si>
    <t>Jorge Enrique Solano</t>
  </si>
  <si>
    <t>PRESTACIÓN DE SERVICIOS PROFESIONALES PARA EL APOYO EN LAS ACTIVIDADES DE FORMULACIÓN DE PROYECTOS DE LA UNIDAD GESTIÓN DE PROYECTOS E INFRAESTRUCTURA DE LA UENAA.</t>
  </si>
  <si>
    <t>300-IP-1123-2024</t>
  </si>
  <si>
    <t>300-PS-0694-2024</t>
  </si>
  <si>
    <t>CARLOS FELIPE ARBELÁEZ MARMOLEJO</t>
  </si>
  <si>
    <t>Diego Fernando Grajales Villada</t>
  </si>
  <si>
    <t xml:space="preserve">PRESTACIÓN DE SERVICIOS PROFESIONALES ESPECIALIZADOS PARA EL APOYO EN ACTIVIDADES ADMINISTRATIVAS Y JURÍDICAS, DEL ÁREA FUNCIONAL CENTRO DE INFORMACIÓN ACUEDUCTO Y ALCANTARILLADO DE LA UNIDAD DE GESTIÓN ADMINISTRATIVA, EN GESTIÓN DE ACCIONES, PETICIONES, REQUERIMIENTOS Y RECURSOS. </t>
  </si>
  <si>
    <t>300-IP-1124-2024</t>
  </si>
  <si>
    <t>300-PS-0870-2024</t>
  </si>
  <si>
    <t>MARTHA CECILIA MUÑOZ LOPEZ</t>
  </si>
  <si>
    <t>PRESTACIÓN DE SERVICIOS DE UN PROFESIONAL EN BACTERIOLOGÍA PARA BRINDAR APOYO A LAS ACTIVIDADES ANALÍTICAS, DE ASEGURAMIENTO METROLÓGICO, DE CALIDAD Y DE GESTIÓN EN EL ÁREA DE MICROBIOLOGÍA DEL LAP</t>
  </si>
  <si>
    <t>300-IP-1125-2024</t>
  </si>
  <si>
    <t>300-PS-0882-2024</t>
  </si>
  <si>
    <t>JEISON STEVEN DEJESUS CASTILLO</t>
  </si>
  <si>
    <t>PRESTACIÓN DE SERVICIOS TÉCNICOS PARA BRINDAR APOYO A LAS ACTIVIDADES ANALÍTICAS REALIZADAS EN LAS ÁREAS FISICOQUÍMICA E INSTRUMENTAL DEL LAP</t>
  </si>
  <si>
    <t>300-IP-1126-2024</t>
  </si>
  <si>
    <t>300-PS-0953-2024</t>
  </si>
  <si>
    <t>KAREN GISETH ROBLEDO GUZMAN</t>
  </si>
  <si>
    <t>PRESTACIÓN DE SERVICIOS PROFESIONALES PARA BRINDAR APOYO A LAS ACTIVIDADES ANALÍTICAS REALIZADAS EN EL ÁREA DE MICROBIOLOGÍA DEL LABORATORIO DE AGUA POTABLE DE LA SUBGERENCIA TÉCNICA.</t>
  </si>
  <si>
    <t>300-IP-1127-2024</t>
  </si>
  <si>
    <t>300-PS-0884-2024</t>
  </si>
  <si>
    <t>NATHALIA RUIZ LEON</t>
  </si>
  <si>
    <t>PRESTACIÓN DE SERVICIOS PROFESIONALES DE APOYO EN EL ÁREA FUNCIONAL DE ASEGURAMIENTO DE INGRESOS DE LA UNIDAD COMERCIAL DE LA UENAA.</t>
  </si>
  <si>
    <t>300-IP-1128-2024</t>
  </si>
  <si>
    <t>300-PS-0883-2024</t>
  </si>
  <si>
    <t>DIANA MILENA GARCIA CHAMORRO</t>
  </si>
  <si>
    <t>Maria Luisa Rivera Vielmas</t>
  </si>
  <si>
    <t>PRESTACIÓN DE SERVICIOS PROFESIONALES PARA ASESORAR Y ASISTIR AL PROGRAMA DE RECUPERACIÓN DE AGUA (PRA) CON ÉNFASIS EN LA RECUPERACIÓN DE AGUA TÉCNICA (PRAT), DE LA UNIDAD DE CONTROL INTEGRAL PÉRDIDAS DE AGUA DE LA UNIDAD ESTRATÉGICA DE NEGOCIOS DE ACUEDUCTO Y ALCANTARILLADO.</t>
  </si>
  <si>
    <t>300-IP-1129-2024</t>
  </si>
  <si>
    <t>300-PS-0886-2024</t>
  </si>
  <si>
    <t>ANDRES ALBERTO ALVAREZ TORO</t>
  </si>
  <si>
    <t>PRESTACIÓN SERVICIOS TÉCNICOS PARA DAR APOYO EN LA DIGITACIÓN DE LAS ACTIVIDADES EJECUTADAS EN TERRENO POR LOS INSPECTORES EN LOS PROCESOS DE LA UNIDAD FUNCIONAL DE LA GERENCIA DE ACUEDUCTO Y ALCANTARILLADO.</t>
  </si>
  <si>
    <t>300-IP-1130-2024</t>
  </si>
  <si>
    <t>300-PS-0854-2024</t>
  </si>
  <si>
    <t>ANDRES FELIPE HERNANDEZ MARULANDA</t>
  </si>
  <si>
    <t>PRESTACIÓN DE SERVICIOS TÉCNICOS PARA BRINDAR APOYO A LAS ACTIVIDADES OPERATIVAS PROPIAS Y NECESARIAS DE LA UNIDAD CONTROL INTEGRAL PÉRDIDAS DE AGUA DE LA UENAA</t>
  </si>
  <si>
    <t>300-IP-1131-2024</t>
  </si>
  <si>
    <t>300-PS-0955-2024</t>
  </si>
  <si>
    <t>ANGELICA LUGO CANO</t>
  </si>
  <si>
    <t>PRESTACIÓN DE SERVICIOS TÉCNICOS PARA DAR APOYO A LAS ACTIVIDADES PROPIAS DE LA UNIDAD DE CONTROL INTEGRAL DE PÉRDIDAS DE AGUA, EN LA UNIDAD ESTRATÉGICA DE NEGOCIOS DE ACUEDUCTO Y ALCANTARILLADO</t>
  </si>
  <si>
    <t>300-IP-1132-2024</t>
  </si>
  <si>
    <t>300-PS-0956-2024</t>
  </si>
  <si>
    <t>DANIEL ECHEVERRI LUNA</t>
  </si>
  <si>
    <t>PRESTACIÓN DE SERVICIOS TÉCNICOS PARA DAR APOYO EN LA PROGRAMACIÓN, SEGUIMIENTO Y CONTROL DE LAS ACTIVIDADES OPERATIVAS, PROPIAS DE LA UNIDAD DE CONTROL INTEGRAL DE PÉRDIDAS DE AGUA.</t>
  </si>
  <si>
    <t>300-IP-1133-2024</t>
  </si>
  <si>
    <t>300-PS-0849-2024</t>
  </si>
  <si>
    <t>DIEGO FERNANDO MALVEHY NAVIA</t>
  </si>
  <si>
    <t>PRESTACIÓN DE SERVICIOS DE APOYO TÉCNICO PARA LA EJECUCIÓN EN TERRENO DE LAS ACTIVIDADES OPERATIVAS DE LA UNIDAD DE CONTROL INTEGRAL DE PÉRDIDAS DE AGUA, CUMPLIENDO CON LAS NORMAS TÉCNICAS APLICABLES.</t>
  </si>
  <si>
    <t>300-IP-1134-2024</t>
  </si>
  <si>
    <t>300-PS-0887-2024</t>
  </si>
  <si>
    <t>GERMAN ANDRÉS SEGURA COLLAZOS</t>
  </si>
  <si>
    <t>PRESTACIÓN DE SERVICIOS DE APOYO PARA LA EJECUCIÓN EN TERRENO, DE LAS ACTIVIDADES OPERATIVAS  DE LA UNIDAD DE CONTROL INTEGRAL DE PÉRDIDAS DE AGUA, CUMPLIENDO CON LAS NORMAS TÉCNICAS APLICABLES.</t>
  </si>
  <si>
    <t>300-IP-1135-2024</t>
  </si>
  <si>
    <t>300-PS-1001-2024</t>
  </si>
  <si>
    <t>GILDARDO POLANIA QUIROZ</t>
  </si>
  <si>
    <t>PRESTACIÓN DE SERVICIOS PROFESIONALES ESPECIALIZADOS PARA BRINDAR APOYO ADMINISTRATIVO Y OPERATIVO EN LAS LABORES PROPIAS DEL PROGRAMA DE RECUPERACIÓN DE AGUA TÉCNICA, EJECUTADAS EN LA UENAA.</t>
  </si>
  <si>
    <t>300-IP-1136-2024</t>
  </si>
  <si>
    <t>300-PS-0885-2024</t>
  </si>
  <si>
    <t>JEFFRY ALEXANDER RIEDIJK BARRERA</t>
  </si>
  <si>
    <t>PRESTACIÓN DE SERVICIOS TÉCNICOS, PARA BRINDAR APOYO EN LAS LABORES PROPIAS DE LA UNIDAD DE CONTROL INTEGRAL DE PÉRDIDAS DE AGUA</t>
  </si>
  <si>
    <t>300-IP-1137-2024</t>
  </si>
  <si>
    <t>300-PS-0865-2024</t>
  </si>
  <si>
    <t>KAREN PAMELA QUINTERO CABEZAS</t>
  </si>
  <si>
    <t>300-IP-1138-2024</t>
  </si>
  <si>
    <t>300-PS-0957-2024</t>
  </si>
  <si>
    <t>MAURICIO BERNAVE RAMOS HURTADO</t>
  </si>
  <si>
    <t>PRESTACIÓN DE SERVICIOS PROFESIONALES PARA DAR APOYO EN LA ATENCIÓN DE LOS PQR EN LAS DIFERENTES ACTIVIDADES OPERATIVO COMERCIALES DE LA SUBGERENCIA DE GESTIÓN COMERCIAL DE LA UENAA.</t>
  </si>
  <si>
    <t>300-IP-1139-2024</t>
  </si>
  <si>
    <t>300-PS-0856-2024</t>
  </si>
  <si>
    <t>PAOLA ANDREA ALEGRÍA GUZMAN</t>
  </si>
  <si>
    <t>300-IP-1211-2024</t>
  </si>
  <si>
    <t>300-PS-1049-2024</t>
  </si>
  <si>
    <t>STEPHANIA GIRON MORENO</t>
  </si>
  <si>
    <t>Hasta el 30 de abril de 2024</t>
  </si>
  <si>
    <t>300-IP-1212-2024</t>
  </si>
  <si>
    <t>300-PS-1039-2024</t>
  </si>
  <si>
    <t>CARLOS JULIO CARDONA GUZMAN</t>
  </si>
  <si>
    <t>Greisy Romero Rios</t>
  </si>
  <si>
    <t>300-IP-1140-2024</t>
  </si>
  <si>
    <t>300-PS-0853-2024</t>
  </si>
  <si>
    <t>EDISON COLLAZOS LLANTEN</t>
  </si>
  <si>
    <t>PRESTACIÓN DE SERVICIOS DE APOYO A LA GESTIÓN EN TERRENO DE LAS ACTIVIDADES OPERATIVO COMERCIALES RELATIVAS A LA SUBGERENCIA DE GESTIÓN COMERCIAL Y SUS UNIDADES DE NEGOCIO CUMPLIENDO CON LAS NORMAS TÉCNICAS DE EMCALI.</t>
  </si>
  <si>
    <t>300-IP-1141-2024</t>
  </si>
  <si>
    <t>300-PS-0889-2024</t>
  </si>
  <si>
    <t>FERNANDO CORTES</t>
  </si>
  <si>
    <t>300-IP-1142-2024</t>
  </si>
  <si>
    <t>300-PS-0890-2024</t>
  </si>
  <si>
    <t>FROY SAMIR DIAZ</t>
  </si>
  <si>
    <t>300-IP-1143-2024</t>
  </si>
  <si>
    <t>300-PS-0859-2024</t>
  </si>
  <si>
    <t>JOSE MANUEL GUTIERREZ ACEVEDO</t>
  </si>
  <si>
    <t>300-IP-1144-2024</t>
  </si>
  <si>
    <t>300-PS-0860-2024</t>
  </si>
  <si>
    <t>JUAN JOSE QUIÑONEZ MUÑOZ</t>
  </si>
  <si>
    <t>Juan Carlos Moncada Ramirez</t>
  </si>
  <si>
    <t>300-IP-1145-2024</t>
  </si>
  <si>
    <t>300-PS-0888-2024</t>
  </si>
  <si>
    <t>JULIO CESAR GIRALDO MILLAN</t>
  </si>
  <si>
    <t>300-IP-1146-2024</t>
  </si>
  <si>
    <t>300-PS-0892-2024</t>
  </si>
  <si>
    <t>LIBARDO SABOGAL URIBE</t>
  </si>
  <si>
    <t>300-IP-1213-2024</t>
  </si>
  <si>
    <t>300-PS-1050-2024</t>
  </si>
  <si>
    <t>VICTOR MANUEL REINA BERMUDEZ</t>
  </si>
  <si>
    <t>300-IP-1147-2024</t>
  </si>
  <si>
    <t>300-PS-0891-2024</t>
  </si>
  <si>
    <t>YOHAN ANDRES HERNANDEZ HURTADO</t>
  </si>
  <si>
    <t>PRESTACIÓN DE SERVICIOS PROFESIONALES PARA EL MANTENIMIENTO CORRECTIVO Y PREVENTIVO DE LA SECTORIZACIÓN HIDRÁULICA, PRIORIZANDO LAS ESTACIONES REGULADORAS DE PRESIÓN ( ERP´S ) Y LOS PUNTOS CRÍTICOS (PC) INHERENTES A AUTOMATISMO, TELEMETRÍA Y TRANSMISIÓN DE INFORMACIÓN GARANTIZANDO SU BUEN FUNCIONAMIENTO.</t>
  </si>
  <si>
    <t>300-IP-1214-2024</t>
  </si>
  <si>
    <t>300-PS-1041-2024</t>
  </si>
  <si>
    <t>DUVAN CAMILO BALANTA BONILLA</t>
  </si>
  <si>
    <t>Ruben Muñoz Zapata</t>
  </si>
  <si>
    <t>PRESTACIÓN DE SERVICIOS DE APOYO TÉCNICO PARA FORTALECER LA ATENCIÓN EN LA ACTIVIDAD DE OPERACIÓN Y MANTENIMIENTO DE VÁLVULAS E HIDRANTES Y MEDICIONES Y PRUEBAS HIDROSTÁTICAS DE LA UNIDAD ESTRATÉGICA DE NEGOCIOS DE ACUEDUCTO Y ALCANTARILLADO.</t>
  </si>
  <si>
    <t>300-IP-1215-2024</t>
  </si>
  <si>
    <t>300-PS-1042-2024</t>
  </si>
  <si>
    <t>HEYDER ANTONIO CUERO RESTREPO</t>
  </si>
  <si>
    <t>Juan Carlos Garcia Espinosa</t>
  </si>
  <si>
    <t>PRESTACIÓN DE SERVICIOS DE APOYO TÉCNICO PARA EL MANTENIMIENTO CORRECTIVO Y PREVENTIVO DE LA SECTORIZACIÓN HIDRÁULICA, PRIORIZANDO LAS ESTACIONES REGULADORAS DE PRESIÓN (ERP´S) Y LOS PUNTOS CRÍTICOS (PC) INHERENTES A AUTOMATISMO, TELEMETRÍA Y TRANSMISIÓN DE INFORMACIÓN GARANTIZANDO SU BUEN FUNCIONAMIENTO.</t>
  </si>
  <si>
    <t>300-IP-1148-2024</t>
  </si>
  <si>
    <t>300-PS-0862-2024</t>
  </si>
  <si>
    <t>JORGE LEONARDO CAICEDO REINA</t>
  </si>
  <si>
    <t>Eduardo Jose Palacio Escarria</t>
  </si>
  <si>
    <t>PRESTACIÓN DE SERVICIOS PROFESIONALES PARA EL APOYO EN LAS ACTIVIDADES DE SUPERVISIÓN DE LA OPTIMIZACIÓN DEL PLANO DE PRESIONES DE LA UNIDAD ESTRATÉGICA DE NEGOCIOS DE ACUEDUCTO Y ALCANTARILLADO.</t>
  </si>
  <si>
    <t>300-IP-1216-2024</t>
  </si>
  <si>
    <t>300-PS-1047-2024</t>
  </si>
  <si>
    <t>MAIDY CATERIN SUNS MEDINA</t>
  </si>
  <si>
    <t>PRESTACIÓN DE SERVICIOS PROFESIONALES PARA EL APOYO TÉCNICO EN LAS ACTIVIDADES RELACIONADAS CON LA OPTIMIZACIÓN DEL PLANO DE PRESIONES DE LA UNIDAD ESTRATÉGICA DE NEGOCIOS DE ACUEDUCTO Y ALCANTARILLADO.</t>
  </si>
  <si>
    <t>300-IP-1149-2024</t>
  </si>
  <si>
    <t>300-PS-0872-2024</t>
  </si>
  <si>
    <t>VALERIA MEZA IBARGUEN</t>
  </si>
  <si>
    <t>PRESTACIÓN DE SERVICIOS PROFESIONALES PARA EL APOYO AL SEGUIMIENTO DE LAS OBRAS DE REPOSICIÓN DE REDES DE ACUEDUCTO Y ALCANTARILLADO A CONTRATAR CON RECURSOS PROPIOS A CARGO DE LA SUBGERENCIA TÉCNICA Y LA UNIDAD DE INGENIERÍA.</t>
  </si>
  <si>
    <t>300-IP-1150-2024</t>
  </si>
  <si>
    <t>300-PS-0848-2024</t>
  </si>
  <si>
    <t>DAVID FERNANDO OCAMPO MUÑOZ</t>
  </si>
  <si>
    <t>Alejandro Arango Lopez</t>
  </si>
  <si>
    <t>PRESTACIÓN DE SERVICIOS PARA BRINDAR APOYO A LAS ACTIVIDADES ANALÍTICAS REALIZADAS EN LAS ÁREAS FISICOQUÍMICO E INSTRUMENTAL DEL LABORATORIO DE AGUA POTABLE</t>
  </si>
  <si>
    <t>300-IP-1151-2024</t>
  </si>
  <si>
    <t>300-PS-0895-2024</t>
  </si>
  <si>
    <t>LEIDY JOHANA GONZALEZ ARANGO</t>
  </si>
  <si>
    <t>PRESTACIÓN DE SERVICIOS PROFESIONALES ESPECIALIZADOS PARA EL APOYO EN LA SUPERVISIÓN TÉCNICA Y ADMINISTRATIVA DE CONTRATOS DE DISEÑO DE PROYECTOS DE ACUEDUCTO Y ALCANTARILLADO A CARGO DE LA SUBGERENCIA TÉCNICA Y LA UNIDAD DE INGENIERÍA</t>
  </si>
  <si>
    <t>300-IP-1152-2024</t>
  </si>
  <si>
    <t>300-PS-0851-2024</t>
  </si>
  <si>
    <t>LINA AGUEDITA HERNANDEZ POVEDA</t>
  </si>
  <si>
    <t>PRESTACIÓN DE SERVICIOS PROFESIONALES ESPECIALIZADOS PARA EL APOYO EN LA COORDINACIÓN, DISEÑO Y EJECUCIÓN DE LAS METODOLOGÍAS DE ANÁLISIS ESPACIAL Y FORMACIÓN DE NUEVOS USUARIOS DEL SIG, ATENDIENDO LOS REQUERIMIENTOS QUE SE PRESENTAN DESDE LOS DIFERENTES SUBPROCESOS DE LA UENAA Y OTRAS DEPENDENCIAS DE EMCALI, CON EL RESPECTIVO ACOMPAÑAMIENTO PARA EL CORRECTO USO DE LOS DATOS ESPACIALES. GARANTIZAR EL INGRESO DE LOS DATOS COMERCIALES PROVENIENTES DEL OSF AL SIG A TRAVÉS DE LA EJECUCIÓN DE LA INTERFAZ CORRESPONDIENTE CON SU ASOCIACIÓN A COORDENADAS Y A LA INFRAESTRUCTURA DE LA RED GEOMÉTRICA DE ACUEDUCTO Y ALCANTARILLADO EN EL SISTEMA MAGNA-SIRGAS.</t>
  </si>
  <si>
    <t>300-IP-1153-2024</t>
  </si>
  <si>
    <t>300-PS-0898-2024</t>
  </si>
  <si>
    <t>LUCIA DEL PILAR TAPIERO ARDILA</t>
  </si>
  <si>
    <t>PRESTACIÓN DE SERVICIOS PROFESIONALES ESPECIALIZADOS PARA LA ESTRUCTURACIÓN DE LOS PLANES DE CALIDAD DE DATOS EN EL SISTEMA DE INFORMACIÓN GEOGRÁFICA (SIG), PRIORIZANDO ENTRE LOS CRITERIOS DE CALIDAD CARTOGRÁFICA, EL DE COMPLETITUD Y LA APLICACIÓN DE NORMATIVIDADES RELACIONADAS CON ESTA LÍNEA TEMÁTICA. IGUALMENTE, DESARROLLAR TANTO LAS EDICIONES PROPIAS SOBRE EL CONJUNTO DE DATOS "LANDBASE" QUE ASEGUREN LA GEOCODIFICACIÓN EN EL SIG Y OTROS CONJUNTOS DE DATOS DE LA GEODATABASE RELACIONADOS CON LOS SERVICIOS DE ACUEDUCTO Y ALCANTARILLADO SEGÚN LA NECESIDAD, COMO LOS PLANES E INTERRELACIONES CON OTRAS INSTITUCIONES QUE PERMITAN LA INTEROPERABILIDAD DE DICHOS DATOS. ASÍ MIMOS, GENERAR LA SOLUCIÓN DE REQUERIMIENTOS DE INFORMACIÓN DE OTROS PROCESOS DE LA UENAA SOBRE ESTE SISTEMA Y PARTICIPAR EN LO QUE SEA REQUERIDO EN EL DESARROLLO DE PROYECTOS ESTRATÉGICOS DE LA UENAA RELACIONADOS CON EL SIG, BRINDANDO EL SOPORTE PROFESIONAL RESPECTIVO.</t>
  </si>
  <si>
    <t>300-IP-1154-2024</t>
  </si>
  <si>
    <t>300-PS-0960-2024</t>
  </si>
  <si>
    <t>NORMA JOHANNA SILVA RODRIGUEZ</t>
  </si>
  <si>
    <t>PRESTACIÓN DE SERVICIOS DE APOYO TÉCNICO PARA REALIZAR LA LEGALIZACIÓN Y DEPURACIÓN DE LA BASE DE DATOS PARA LA GESTIÓN DE DAÑOS DE ACUEDUCTO A TRAVÉS DE LA MIGRACIÓN DE LA INFORMACIÓN DE REPORTES DE DAÑOS EN RED MATRIZ GENERADOS Y SU RELACIÓN CON EL SISTEMA DE INFORMACIÓN GEOGRÁFICA (SIG) PARA EL DESARROLLO DE LAS TAREAS DE MANTENIMIENTO Y REPARACIÓN DE LOS DAÑOS EN LA RED DE ACUEDUCTO QUE INVOLUCRA LAS FASES DE ATENCIÓN AL DAÑO, CIERRE Y APERTURA DE CIRCUITOS Y OBRAS CIVILES COMPLEMENTARIAS QUE PERMITA UN DIAGNÓSTICO Y CIERRE DE ÓRDENES EN OSF, DAR APOYO ADMINISTRATIVO Y LOGÍSTICO DENTRO DEL FUNCIONAMIENTO DEL CENTRO DE CONTROL MAESTRO -CCM.</t>
  </si>
  <si>
    <t>300-IP-1155-2024</t>
  </si>
  <si>
    <t>300-PS-0961-2024</t>
  </si>
  <si>
    <t>SANDRA MILENA SARRIA VELASQUEZ</t>
  </si>
  <si>
    <t>PRESTACIÓN DE SERVICIOS PROFESIONALES PARA ASESORAR Y ASISTIR EL DESARROLLO DE MACROPROYECTOS DE CIUDAD EN ACUEDUCTO Y ALCANTARILLADO, CONVENIOS INTERADMINISTRATIVOS Y OBRAS CON RECURSOS PROPIOS.</t>
  </si>
  <si>
    <t>300-IP-1156-2024</t>
  </si>
  <si>
    <t>300-PS-0845-2024</t>
  </si>
  <si>
    <t>ALVARO CANABAL PEREZ</t>
  </si>
  <si>
    <t>300-IP-1157-2024</t>
  </si>
  <si>
    <t>300-PS-0864-2024</t>
  </si>
  <si>
    <t>DIEGO ANDRES CUELLAR TORRADO</t>
  </si>
  <si>
    <t>PRESTACIÓN DE SERVICIOS PARA EL APOYO DE LAS ACTIVIDADES DE TOPOGRAFÍA DE LA UNIDAD DE INTERVENTORÍA</t>
  </si>
  <si>
    <t>300-IP-1158-2024</t>
  </si>
  <si>
    <t>300-PS-0850-2024</t>
  </si>
  <si>
    <t>EDGAR ANDRES FRANCO MURIEL</t>
  </si>
  <si>
    <t>Alfred Gerlein Medina Mora</t>
  </si>
  <si>
    <t>PRESTACIÓN DE SERVICIOS TÉCNICOS PARA EL APOYO EN LA ACTUALIZACIÓN Y/O ELABORACIÓN DE PLANOS DE OBRA DE ACUEDUCTO Y ALCANTARILLADO EN LA UNIDAD DE INTERVENTORÍA.</t>
  </si>
  <si>
    <t>300-IP-1159-2024</t>
  </si>
  <si>
    <t>300-PS-0861-2024</t>
  </si>
  <si>
    <t>JUAN CAMILO CANO SALDARRIAGA</t>
  </si>
  <si>
    <t>PRESTACIÓN DE SERVICIOS PROFESIONALES PARA EL APOYO EN EL CÁLCULO Y VERIFICACIÓN DE CANTIDADES DE OBRA, REVISIÓN DE RENDIMIENTOS Y DEMÁS ACTIVIDADES EN EL DESARROLLO DE LOS MACROPROYECTOS DE CIUDAD, CONVENIOS INTERADMINISTRATIVOS Y OBRAS CON RECURSOS PROPIOS. </t>
  </si>
  <si>
    <t>300-IP-1160-2024</t>
  </si>
  <si>
    <t>300-PS-0867-2024</t>
  </si>
  <si>
    <t>LUIS CARLOS FLOREZ CHOCO</t>
  </si>
  <si>
    <t>German Perez Puerto</t>
  </si>
  <si>
    <t>300-IP-1161-2024</t>
  </si>
  <si>
    <t>300-PS-0873-2024</t>
  </si>
  <si>
    <t>VLADIMIR ALFREDO PEÑA MILLAN</t>
  </si>
  <si>
    <t>PRESTACIÓN DE SERVICIOS PROFESIONALES PARA EL APOYO DE ACTIVIDADES DE GESTIÓN ADMINISTRATIVAS DE LA UNIDAD DE MANTENIMIENTO EN LA PLANTA PUERTO MALLARINO.</t>
  </si>
  <si>
    <t>300-IP-1162-2024</t>
  </si>
  <si>
    <t>300-PS-0866-2024</t>
  </si>
  <si>
    <t>BEATRIZ CLEMENCIA ACOSTA PALACIOS</t>
  </si>
  <si>
    <t>Jorge Hernan Alarcon Londoño</t>
  </si>
  <si>
    <t>PRESTACIÓN DE SERVICIOS TÉCNICOS PARA EL APOYO EN EL MANTENIMIENTO A EQUIPOS DE INSTRUMENTACIÓN Y SCADA EN LAS PLANTAS Y ESTACIONES DE BOMBEO EN EL ÁREA DE INSTRUMENTACIÓN Y AUTOMATIZACIÓN DE LA UNIDAD DE MANTENIMIENTO</t>
  </si>
  <si>
    <t>300-IP-1163-2024</t>
  </si>
  <si>
    <t>300-PS-0869-2024</t>
  </si>
  <si>
    <t>JHON ALEXANDER GUAPUCAL TULCAN</t>
  </si>
  <si>
    <t>Guillermo Leon Arce Leyton</t>
  </si>
  <si>
    <t>PRESTACIÓN DE SERVICIOS DE APOYO TÉCNICO PARA LAS ACTIVIDADES ADMINISTRATIVAS DE LA UNIDAD DE MANTENIMIENTO DE ESTACIONES DE BOMBEO.</t>
  </si>
  <si>
    <t>300-IP-1164-2024</t>
  </si>
  <si>
    <t>300-PS-0893-2024</t>
  </si>
  <si>
    <t>JUAN FELIPE MURILLO GONZALEZ</t>
  </si>
  <si>
    <t>Antonio Jose Albarello Zambrano</t>
  </si>
  <si>
    <t>PRESTACIÓN DE SERVICIOS PARA EL APOYO EN LAS ACTIVIDADES DE MANTENIMIENTO DEL ÁREA DE INSTRUMENTACIÓN Y AUTOMATIZACIÓN DE LA UNIDAD DE MANTENIMIENTO.</t>
  </si>
  <si>
    <t>300-IP-1217-2024</t>
  </si>
  <si>
    <t>300-PS-1048-2024</t>
  </si>
  <si>
    <t>ROBINSON REALPE MUÑOZ</t>
  </si>
  <si>
    <t>PRESTACIÓN DE SERVICIOS PROFESIONALES PARA BRINDAR APOYO EN ACTIVIDADES DE LA UNIDAD DE PRODUCCIÓN DE AGUA POTABLE DE LA UNIDAD ESTRATÉGICA DE NEGOCIOS DE ACUEDUCTO Y ALCANTARILLADO. </t>
  </si>
  <si>
    <t>300-IP-1165-2024</t>
  </si>
  <si>
    <t>300-PS-0894-2024</t>
  </si>
  <si>
    <t>JULIANA OSPINA RODRÍGUEZ</t>
  </si>
  <si>
    <t>Juan Pablo Gutierrez Marin</t>
  </si>
  <si>
    <t>PRESTACIÓN DE SERVICIOS PROFESIONALES ESPECIALIZADOS PARA BRINDAR APOYO EN LA COORDINACIÓN, SUPERVISIÓN Y CONTROL DE LAS ACTIVIDADES DE LA UNIDAD DE PRODUCCIÓN DE AGUA POTABLE DE LA UNIDAD DE ESTRATÉGICA DE NEGOCIO DE ACUEDUCTO Y ALCANTARILLADO.</t>
  </si>
  <si>
    <t>300-IP-1166-2024</t>
  </si>
  <si>
    <t>300-PS-0901-2024</t>
  </si>
  <si>
    <t>LINA MARIA MARIN BURBANO</t>
  </si>
  <si>
    <t>PRESTACIÓN DE SERVICIOS TÉCNICOS PARA BRINDAR APOYO EN LAS ACTIVIDADES DE LA UNIDAD DE PRODUCCIÓN DE AGUA POTABLE DE LA UNIDAD DE ESTRATÉGICA DE NEGOCIO DE ACUEDUCTO Y ALCANTARILLADO.</t>
  </si>
  <si>
    <t>300-IP-1167-2024</t>
  </si>
  <si>
    <t>300-PS-0896-2024</t>
  </si>
  <si>
    <t>LUIS GUILLERMO MUÑOZ BARONA</t>
  </si>
  <si>
    <t>300-IP-1168-2024</t>
  </si>
  <si>
    <t>300-PS-0963-2024</t>
  </si>
  <si>
    <t>ROBERTO CARLOS CASTRO GALLEGO</t>
  </si>
  <si>
    <t>Luis Eduardo Caballero Torres</t>
  </si>
  <si>
    <t>PRESTACIÓN DE SERVICIOS PARA BRINDAR APOYO DE GESTIÓN DOCUMENTAL EN ACTIVIDADES DE MONITOREO Y SEGUIMIENTO A LOS VERTIMIENTOS DE AGUAS RESIDUALES QUE REALIZAN LOS USUARIOS DEL SISTEMA DE ALCANTARILLADO DE LA CIUDAD DE CALI, PARA LA UNIDAD ESTRATÉGICA DE NEGOCIOS DE ACUEDUCTO Y ALCANTARILLADO.</t>
  </si>
  <si>
    <t>300-IP-1169-2024</t>
  </si>
  <si>
    <t>300-PS-0964-2024</t>
  </si>
  <si>
    <t>DIANA XIMENA SOLARTE ORTEGA</t>
  </si>
  <si>
    <t>PRESTACIÓN DE SERVICIOS PROFESIONALES ESPECIALIZADOS PARA BRINDAR APOYO EN LA COORDINACIÓN, SUPERVISIÓN Y CONTROL DE LAS ACTIVIDADES RELACIONADAS CON LA ACTUALIZACIÓN Y SEGUIMIENTO DE LA INFORMACIÓN DE VERTIMIENTOS DEL SISTEMA DE ALCANTARILLADO DE LA CIUDAD PARA DAR CUMPLIMIENTO A LOS COMPROMISOS ADQUIRIDOS EN EL PLAN DE SANEAMIENTO Y MANEJO DE VERTIMIENTOS - PSMV Y PARA DAR SOPORTE EN LA GESTIÓN DE LOS PROCESOS DEL SISTEMA SAP, EN SEGURIDAD Y SALUD EN EL TRABAJO Y EN EL SISTEMA DE GESTIÓN DE CALIDAD, EN LA UNIDAD DE RECOLECCIÓN DE LA UNIDAD ESTRATÉGICA DE NEGOCIO DE ACUEDUCTO Y ALCANTARILLADO</t>
  </si>
  <si>
    <t>300-IP-1170-2024</t>
  </si>
  <si>
    <t>300-PS-0871-2024</t>
  </si>
  <si>
    <t>GREYSI JHOVANNA CORDOBA BECERRA</t>
  </si>
  <si>
    <t>German Chavez Muñoz</t>
  </si>
  <si>
    <t>PRESTACIÓN DE SERVICIOS PROFESIONALES PARA EL APOYO A LAS ACTIVIDADES TÉCNICAS Y ADMINISTRATIVAS DE SANEAMIENTO DE LAS ESTACIONES DE BOMBEO DE AGUAS LLUVIAS RESIDUALES Y LLUVIAS DE UNIDAD ESTRATÉGICA DE NEGOCIOS DE ACUEDUCTO Y ALCANTARILLADO.</t>
  </si>
  <si>
    <t>300-IP-1171-2024</t>
  </si>
  <si>
    <t>300-PS-0874-2024</t>
  </si>
  <si>
    <t>LAURA JULIANA CARDENAS ARANGO</t>
  </si>
  <si>
    <t>300-IP-1172-2024</t>
  </si>
  <si>
    <t>300-PS-0965-2024</t>
  </si>
  <si>
    <t>HERNAN DAVID MANJARRES PEREZ</t>
  </si>
  <si>
    <t>Martha Ligia Sanchez Rodriguez</t>
  </si>
  <si>
    <t>PRESTACIÓN DE SERVICIOS TÉCNICOS PARA EL APOYO EN ACTIVIDADES ADMINISTRATIVAS DE LA UNIDAD GESTIÓN PROYECTOS E INFRAESTRUCTURA DE LA UENAA.</t>
  </si>
  <si>
    <t>300-IP-1173-2024</t>
  </si>
  <si>
    <t>300-PS-0903-2024</t>
  </si>
  <si>
    <t>INGRID YULIETH LOPEZ MORENO</t>
  </si>
  <si>
    <t>Juan Mateo Ramirez Murillo</t>
  </si>
  <si>
    <t>PRESTACIÓN DE SERVICIOS PROFESIONALES PARA EL APOYO EN ACTIVIDADES DE GESTIÓN AMBIENTAL DE LA UENAA. </t>
  </si>
  <si>
    <t>300-IP-1174-2024</t>
  </si>
  <si>
    <t>300-PS-0897-2024</t>
  </si>
  <si>
    <t>ISABEL SOFIA ARIAS ARANGO</t>
  </si>
  <si>
    <t>Nelsy Navarrete Salazar</t>
  </si>
  <si>
    <t>PRESTACIÓN DE SERVICIOS PROFESIONALES ESPECIALIZADOS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t>
  </si>
  <si>
    <t>300-IP-1175-2024</t>
  </si>
  <si>
    <t>300-PS-0863-2024</t>
  </si>
  <si>
    <t>JUAN SEBASTIAN YEPES MADRID</t>
  </si>
  <si>
    <t>PRESTACIÓN DE SERVICIOS PROFESIONALES ESPECIALIZADOS PARA EL APOYO EN LAS ACTIVIDADES DE SEGUIMIENTO A PROYECTOS EN LA UNIDAD GESTIÓN DE PROYECTOS E INFRAESTRUCTURA DE LA UENAA.</t>
  </si>
  <si>
    <t>300-IP-1176-2024</t>
  </si>
  <si>
    <t>300-PS-0899-2024</t>
  </si>
  <si>
    <t>KEVIN ADRIAN RENTERIA GALLEGO</t>
  </si>
  <si>
    <t>Juan Pablo Quimbayo Fernandez</t>
  </si>
  <si>
    <t>PRESTACIÓN DE SERVICIOS PROFESIONALES PARA EL APOYO EN LAS ACTIVIDADES DE SEGUIMIENTO A PROYECTOS EN LA UNIDAD GESTIÓN DE PROYECTOS E INFRAESTRUCTURA DE LA UENAA.</t>
  </si>
  <si>
    <t>300-IP-1177-2024</t>
  </si>
  <si>
    <t>300-PS-0966-2024</t>
  </si>
  <si>
    <t>LEANDRO LOPEZ SOTO</t>
  </si>
  <si>
    <t>PRESTACIÓN DE SERVICIOS PROFESIONALES PARA EL APOYO EN LAS ACTIVIDADES ADMINISTRATIVAS PROPIAS DE LA GESTIÓN AMBIENTAL EN LA UNIDAD GESTIÓN DE PROYECTOS E INFRAESTRUCTURA DE LA UENAA.</t>
  </si>
  <si>
    <t>300-IP-1178-2024</t>
  </si>
  <si>
    <t>300-PS-0876-2024</t>
  </si>
  <si>
    <t>LINA MARIA CASTAÑO MOSQUERA</t>
  </si>
  <si>
    <t>PRESTACIÓN DE SERVICIOS PROFESIONALES ESPECIALIZADOS PARA EL APOYO EN LAS ACTIVIDADES DE FORMULACIÓN DE PROYECTOS DE LA UNIDAD GESTIÓN DE PROYECTOS E INFRAESTRUCTURA DE LA UENAA.</t>
  </si>
  <si>
    <t>300-IP-1179-2024</t>
  </si>
  <si>
    <t>300-PS-0905-2024</t>
  </si>
  <si>
    <t>MADELEYNE SANDOVAL RIASCOS</t>
  </si>
  <si>
    <t>PRESTACIÓN DE SERVICIOS PROFESIONALES ESPECIALIZADOS PARA EL APOYO EN LAS LABORES PROPIAS EN LA UNIDAD DE PROSPECTIVA Y DESARROLLO DE NEGOCIOS DE LA UNIDAD ESTRATÉGICA DE NEGOCIO DE ACUEDUCTO Y ALCANTARILLADO. </t>
  </si>
  <si>
    <t>300-IP-1180-2024</t>
  </si>
  <si>
    <t>300-PS-0907-2024</t>
  </si>
  <si>
    <t>ADRIANA YAMA VICTORIA</t>
  </si>
  <si>
    <t>PRESTACIÓN DE SERVICIOS PROFESIONALES PARA ASESORÍA EN LAS ACTIVIDADES ADMINISTRATIVAS DE LA UNIDAD DE PROSPECTIVA Y DESARROLLO DE NEGOCIOS DE LA UNIDAD ESTRATÉGICA DE NEGOCIO DE ACUEDUCTO Y ALCANTARILLADO. </t>
  </si>
  <si>
    <t>300-IP-1181-2024</t>
  </si>
  <si>
    <t>300-PS-0967-2024</t>
  </si>
  <si>
    <t>LILIAN LUGO LOZANO</t>
  </si>
  <si>
    <t>300-IP-1182-2024</t>
  </si>
  <si>
    <t>300-PS-0900-2024</t>
  </si>
  <si>
    <t>SONIA NELCY RODRIGUEZ MORALES</t>
  </si>
  <si>
    <t>PRESTACIÓN DE SERVICIOS PROFESIONALES PARA BRINDAR APOYO EN LA ATENCIÓN A USUARIOS PARA LA VENTA DE INSTALACIONES NUEVAS Y PROVISIONALES DE ACUEDUCTO DE LA UNIDAD DE SOPORTE OPERATIVO DE LA UENAA</t>
  </si>
  <si>
    <t>300-IP-1183-2024</t>
  </si>
  <si>
    <t>300-PS-0909-2024</t>
  </si>
  <si>
    <t>BRESLY GRACIELA RENDÓN CANO</t>
  </si>
  <si>
    <t>Andres Felipe Villegas Casanova</t>
  </si>
  <si>
    <t>PRESTACIÓN DE SERVICIOS PROFESIONALES PARA BRINDAR APOYO OFIMÁTICO EN EL LABORATORIO DE MEDIDORES ACUEDUCTO</t>
  </si>
  <si>
    <t>300-IP-1204-2024</t>
  </si>
  <si>
    <t>300-PS-0847-2024</t>
  </si>
  <si>
    <t>CHRISTIAN FABIAN VELASQUEZ GONZALEZ</t>
  </si>
  <si>
    <t>PRESTACIÓN DE SERVICIOS DE APOYO A LA GESTIÓN EN TERRENO, DE LAS ACTIVIDADES OPERATIVO COMERCIALES RELATIVAS A LA UNIDAD DE SOPORTE OPERATIVO, CUMPLIENDO CON LAS NORMAS TÉCNICAS DE EMCALI.</t>
  </si>
  <si>
    <t>300-IP-1184-2024</t>
  </si>
  <si>
    <t>300-PS-0902-2024</t>
  </si>
  <si>
    <t>FRANCISCO ANTONIO MORENO AGRONO</t>
  </si>
  <si>
    <t>PRESTACIÓN DE SERVICIOS TÉCNICOS PARA DAR APOYO A LA SUPERVISIÓN DE LAS ACTIVIDADES OPERATIVO COMERCIALES RELATIVAS A LOS PROCESOS DE SCRR DE UNIDAD ESTRATÉGICA DE NEGOCIO DE ACUEDUCTO Y ALCANTARILLADO</t>
  </si>
  <si>
    <t>300-IP-1185-2024</t>
  </si>
  <si>
    <t>300-PS-0910-2024</t>
  </si>
  <si>
    <t>KAREN JHOANA VARGAS HENAO</t>
  </si>
  <si>
    <t>PRESTACIÓN DE SERVICIOS PARA BRINDAR EL APOYO A LAS ACTIVIDADES PROPIAS DE LA UNIDAD CONTROL INTEGRAL PÉRDIDAS DE AGUA DE LA GERENCIA DE UNIDAD ESTRATEGICA DE NEGOCIO DE ACUEDUCTO Y ALCANTARILLADO.</t>
  </si>
  <si>
    <t>300-IP-1186-2024</t>
  </si>
  <si>
    <t>300-PS-0858-2024</t>
  </si>
  <si>
    <t>JOHN ALEXANDER BORBON ORTIZ</t>
  </si>
  <si>
    <t>PRESTACIÓN DE SERVICIOS DE APOYO PARA LA EJECUCIÓN EN TERRENO DE LAS ACTIVIDADES OPERATIVAS DE LA UNIDAD DE CONTROL INTEGRAL DE PÉRDIDAS DE AGUA, CUMPLIENDO CON LAS NORMAS TÉCNICAS DE EMCALI.</t>
  </si>
  <si>
    <t>300-IP-1187-2024</t>
  </si>
  <si>
    <t>300-PS-0904-2024</t>
  </si>
  <si>
    <t>FRANKY TORO VILLACI</t>
  </si>
  <si>
    <t>PRESTACIÓN DE SERVICIOS PARA BRINDAR APOYO A LAS ACTIVIDADES OPERATIVAS PROPIAS Y NECESARIAS DE LA UNIDAD CONTROL INTEGRAL PÉRDIDAS DE AGUA DE LA GERENCIA DE UNIDAD ESTRATEGICA DE NEGOCIO DE ACUEDUCTO Y ALCANTARILLADO.</t>
  </si>
  <si>
    <t>300-IP-1188-2024</t>
  </si>
  <si>
    <t>300-PS-0968-2024</t>
  </si>
  <si>
    <t>INGRID LIZETH LOZANO CASTELLANOS</t>
  </si>
  <si>
    <t>300-IP-1189-2024</t>
  </si>
  <si>
    <t>300-PS-0875-2024</t>
  </si>
  <si>
    <t>WILSON CARDONA CORTES</t>
  </si>
  <si>
    <t>PRESTACIÓN DE SERVICIOS PARA DAR APOYO EN LA ATENCIÓN OPORTUNA DE LOS DAÑOS DE ALCANTARILLADO QUE REQUIEREN INTERVENCIÓN CON RUPTURA DE ANDENES Y CALZADAS Y DEMÁS ACTIVIDADES DE OPERATIVAS O DE EJECUCIÓN QUE SE REQUIERAN EN LA UNIDAD DE RECOLECCIÓN DE LA UNIDAD ESTRATÉGICA DE NEGOCIO DE ACUEDUCTO Y ALCANTARILLADO.</t>
  </si>
  <si>
    <t>300-IP-1190-2024</t>
  </si>
  <si>
    <t>300-PS-0877-2024</t>
  </si>
  <si>
    <t>ANDRES FELIPE DUQUE SALAZAR</t>
  </si>
  <si>
    <t>Oscar Villaci Diaz</t>
  </si>
  <si>
    <t>300-IP-1191-2024</t>
  </si>
  <si>
    <t>300-PS-1002-2024</t>
  </si>
  <si>
    <t>CESAR ANDRES DIAZ MARTINEZ</t>
  </si>
  <si>
    <t>PRESTACIÓN SERVICIOS PROFESIONALES PARA EL APOYO EN ACTIVIDADES ANALÍTICAS EN ENSAYOS FISICOQUÍMICOS</t>
  </si>
  <si>
    <t>300-IP-1192-2024</t>
  </si>
  <si>
    <t>300-PS-0906-2024</t>
  </si>
  <si>
    <t>JIMY ALFREDO CARLOSAMA SAYALPUD</t>
  </si>
  <si>
    <t>PRESTACIÓN SERVICIOS TÉCNICOS DE APOYO A LAS ACTIVIDADES ANALÍTICAS EN ENSAYOS FISICOQUÍMICOS Y ASEGURAMIENTO METROLÓGICO EN EL LABORATORIO DE AGUAS RESIDUALES.</t>
  </si>
  <si>
    <t>300-IP-1193-2024</t>
  </si>
  <si>
    <t>300-PS-0911-2024</t>
  </si>
  <si>
    <t>JEISSON ALBERTO PRIETO GUTIERREZ</t>
  </si>
  <si>
    <t>PRESTACIÓN DE SERVICIOS PROFESIONALES PARA APOYAR LAS ACCIONES ADMINISTRATIVAS Y JURÍDICAS EN CADA ETAPA DE LOS PROCESOS OPERATIVOS COMERCIALES DE LA SUBGERENCIA DE GESTION COMERCIAL Y DE LA UNIDAD DE CONTROL DE PÉRDIDAS.</t>
  </si>
  <si>
    <t>300-IP-1194-2024</t>
  </si>
  <si>
    <t>300-PS-0868-2024</t>
  </si>
  <si>
    <t>MARIA ALEJANDRA MERA CORREA</t>
  </si>
  <si>
    <t>PRESTACIÓN DE SERVICIO DE APOYO A LAS ACTIVIDADES DE SOPORTE, OPERACIÓN Y EJECUCIÓN DE LOS PROCESOS ADMINISTRATIVOS EN SAP.</t>
  </si>
  <si>
    <t>300-IP-1195-2024</t>
  </si>
  <si>
    <t>300-PS-0846-2024</t>
  </si>
  <si>
    <t>BRYAN STEVEN SANCHEZ PRADO</t>
  </si>
  <si>
    <t>PRESTACIÓN DE SERVICIOS DE APOYO TÉCNICO PARA FORTALECER LA ATENCIÓN EN LA ACTIVIDAD DE OPERACIÓN Y MANTENIMIENTO DE VÁLVULAS E HIDRANTES A CARGO DE LA UNIDAD ESTRATÉGICA DE NEGOCIOS DE ACUEDUCTO Y ALCANTARILLADO.</t>
  </si>
  <si>
    <t>300-IP-1218-2024</t>
  </si>
  <si>
    <t>300-PS-1043-2024</t>
  </si>
  <si>
    <t>JOHN JANER CUERO OLAVE</t>
  </si>
  <si>
    <t>BRINDAR APOYO EN LAS ACTIVIDADES DE RUTINAS DE MANTENIMIENTO, INHERENTES A LAS COMPETENCIAS DE LA UNIDAD DE DISTRIBUCIÓN.</t>
  </si>
  <si>
    <t>300-IP-1219-2024</t>
  </si>
  <si>
    <t>300-PS-1040-2024</t>
  </si>
  <si>
    <t>CLAUDIA PATRICIA CARVAJAL ESTRADA</t>
  </si>
  <si>
    <t>PRESTACIÓN DE SERVICIOS PROFESIONALES ESPECIALIZADOS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</si>
  <si>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300-IP-1196-2024</t>
  </si>
  <si>
    <t>300-PS-0878-2024</t>
  </si>
  <si>
    <t>CARLOS ANDRES GUERRERO VALENCIA</t>
  </si>
  <si>
    <t>PRESTACIÓN DE SERVICIOS DE APOYO PARA EL MANTENIMIENTO CORRECTIVO Y PREVENTIVO DE LA SECTORIZACIÓN HIDRÁULICA, PRIORIZANDO LAS ESTACIONES REGULADORAS DE PRESIÓN (ERP´S) Y LOS PUNTOS CRÍTICOS (PC) INHERENTES A AUTOMATISMO, TELEMETRÍA Y TRANSMISIÓN DE INFORMACIÓN GARANTIZANDO SU BUEN FUNCIONAMIENTO, CONFORME A LOS REQUERIMIENTOS Y NECESIDADES DEL ÁREA.</t>
  </si>
  <si>
    <t>300-IP-1220-2024</t>
  </si>
  <si>
    <t>300-PS-1038-2024</t>
  </si>
  <si>
    <t>CARLOS HERNANDO LOPEZ MONSALVE</t>
  </si>
  <si>
    <t>PRESTACIÓN DE SERVICIOS PROFESIONALES PARA DAR APOYO EN EL ANÁLISIS Y REVISIÓN DE LOS CONCEPTOS DE LEY PARA ATENDER ACCIONES Y LOS PQR EN LAS DIFERENTES ACTIVIDADES OPERATIVO COMERCIALES DE LA SUBGERENCIA DE GESTIÓN COMERCIAL DE LA UENAA.</t>
  </si>
  <si>
    <t>300-IP-1197-2024</t>
  </si>
  <si>
    <t>300-PS-0879-2024</t>
  </si>
  <si>
    <t>ALEXANDER RAMIREZ LOPEZ</t>
  </si>
  <si>
    <t>PRESTACIÓN DE SERVICIOS DE APOYO TÉCNICO A LA GESTIÓN EN TERRENO DE LAS ACTIVIDADES OPERATIVO-COMERCIALES RELATIVAS A LA SUBGERENCIA DE GESTIÓN COMERCIAL Y SUS UNIDADES DE NEGOCIO CUMPLIENDO CON LAS NORMAS TÉCNICAS APLICABLES, DEFINIDAS POR EMCALI.</t>
  </si>
  <si>
    <t>300-IP-1198-2024</t>
  </si>
  <si>
    <t>300-PS-0857-2024</t>
  </si>
  <si>
    <t>HERNAN DAVID LOZANO COLONIA</t>
  </si>
  <si>
    <t>300-IP-1199-2024</t>
  </si>
  <si>
    <t>300-PS-0908-2024</t>
  </si>
  <si>
    <t>HUGO ALBERTO HERRERA HERNANDEZ</t>
  </si>
  <si>
    <t>PRESTACIÓN DE SERVICIOS DE APOYO TÉCNICO PARA LA EJECUCIÓN EN TERRENO DE LAS ACTIVIDADES OPERATIVAS DE LA UNIDAD DE CONTROL INTEGRAL DE PÉRDIDAS DE AGUA, CUMPLIENDO CON LAS NORMAS TÉCNICAS DE EMCALI.</t>
  </si>
  <si>
    <t>300-IP-1200-2024</t>
  </si>
  <si>
    <t>300-PS-0912-2024</t>
  </si>
  <si>
    <t>ROBERLEY AGREDO BRAVO</t>
  </si>
  <si>
    <t>PRESTACIÓN DE SERVICIOS PROFESIONALES ESPECIALIZADOS PARA EL APOYO EN LA FORMULACIÓN DE CONTRATOS Y PROYECTOS EN PÉRDIDAS TÉCNICAS.</t>
  </si>
  <si>
    <t>300-IP-1201-2024</t>
  </si>
  <si>
    <t>300-PS-0880-2024</t>
  </si>
  <si>
    <t>ILIANA ANDREA RODRIGUEZ HERRAN</t>
  </si>
  <si>
    <t>PRESTACIÓN DE SERVICIOS DE APOYO A LA GESTIÓN EN TERRENO, DE LAS ACTIVIDADES OPERATIVO COMERCIALES RELATIVAS A LA UNIDAD DE SOPORTE OPERATIVO, CUMPLIENDO CON LAS NORMAS TÉCNICAS APLICABLES.</t>
  </si>
  <si>
    <t>300-IP-1225-2024</t>
  </si>
  <si>
    <t>300-PS-1105-2024</t>
  </si>
  <si>
    <t>EINER ALBERTO MEJIA VALENCIA</t>
  </si>
  <si>
    <t>PRESTACIÓN DE SERVICIOS DE APOYO A LA GESTIÓN EN TERRENO, DE LAS ACTIVIDADES OPERATIVO COMERCIALES RELATIVAS A LA UNIDAD ATENCIÓN OPERATIVA DE LA UNIDAD ESTRATÉGICA DE NEGOCIO DE ACUEDUCTO Y ALCANTARILLADO, CUMPLIENDO CON LAS NORMAS TÉCNICAS APLICABLES.</t>
  </si>
  <si>
    <t>300-IP-1209-2024</t>
  </si>
  <si>
    <t>300-PS-1003-2024</t>
  </si>
  <si>
    <t>BRAYAN ANDRES SALDAÑA LASSO</t>
  </si>
  <si>
    <t xml:space="preserve">PRESTACIÓN DE SERVICIOS DE APOYO TÉCNICO A LA GESTIÓN EN TERRENO DE LAS ACTIVIDADES OPERATIVO COMERCIALES RELATIVAS A LA UNIDAD ATENCIÓN OPERATIVA DE LA UNIDAD ESTRATÉGICA DE NEGOCIO DE ACUEDUCTO Y ALCANTARILLADO, CUMPLIENDO CON LAS NORMAS TÉCNICAS APLICABLES. </t>
  </si>
  <si>
    <t>300-IP-1206-2024</t>
  </si>
  <si>
    <t>300-PS-1004-2024</t>
  </si>
  <si>
    <t>EDWIN BENAVIDES MONTAÑO</t>
  </si>
  <si>
    <t>Jerson Ordoñez Gonzalez</t>
  </si>
  <si>
    <t>PRESTACIÓN DE SERVICIOS PARA DAR APOYO TÉCNICO PARA LA REFERENCIACIÓN DE REDES DE ACUEDUCTO Y ALCANTARILLADO, INSTALADAS DENTRO DEL DESARROLLO DE PROYECTOS DE REPOSICIÓN, EXPANSIÓN Y/O OPTIMIZACIÓN QUE ADELANTA LA UNIDAD ESTRATÉGICA DE NEGOCIO DE ACUEDUCTO Y ALCANTARILLADO DE FORMA PERMANENTE.</t>
  </si>
  <si>
    <t>300-IP-1207-2024</t>
  </si>
  <si>
    <t>300-PS-1005-2024</t>
  </si>
  <si>
    <t>ANLLY LORENA ORTIZ MOSQUERA</t>
  </si>
  <si>
    <t>300-IP-1208-2024</t>
  </si>
  <si>
    <t>300-PS-1006-2024</t>
  </si>
  <si>
    <t>JUAN JOSE ESCOBAR MORALES</t>
  </si>
  <si>
    <t>PRESTACIÓN DE SERVICIOS TECNICOS PARA APOYAR LAS ACCIONES ADMINISTRATIVAS, JURÍDICAS Y DE CONTROL EN CADA ETAPA  DE LOS PROCESOS OPERATIVOS COMERCIALES DE LA SUBGERENCIA Y DE LA UNIDAD CONTROL INTEGRAL PERDIDAS DE AGUA.</t>
  </si>
  <si>
    <t>300-IP-1224-2024</t>
  </si>
  <si>
    <t>300-PS-1106-2024</t>
  </si>
  <si>
    <t>MIGUEL ENRIQUE ARRECHEA LOPEZ</t>
  </si>
  <si>
    <t>PRESTACIÓN DE SERVICIOS PROFESIONALES PARA BRINDAR APOYO ADMINISTRATIVO Y OPERATIVO EN LAS LABORES PROPIAS DEL PROGRAMA DE RECUPERACIÓN DE AGUA COMERCIAL, EJECUTADAS EN LA UENAA.</t>
  </si>
  <si>
    <t>300-IP-1202-2024</t>
  </si>
  <si>
    <t>300-PS-0969-2024</t>
  </si>
  <si>
    <t>DIANA CLEMENCIA MARIN PALACIOS</t>
  </si>
  <si>
    <t xml:space="preserve">PRESTACION DE SERVICIOS PARA BRINDAR EL APOYO A LAS ACTIVIDADES PROPIAS DE LA UNIDAD CONTROL INTEGRAL PERDIDAS DE AGUA DE LA GERENCIA DE UNIDAD ESTRATEGICA DE NEGOCIO DE ACUEDUCTO Y ALCANTARILLADO.  </t>
  </si>
  <si>
    <t>300-IP-1203-2024</t>
  </si>
  <si>
    <t>300-PS-0855-2024</t>
  </si>
  <si>
    <t>FRANCISCO JAVIER GIRON MORENO</t>
  </si>
  <si>
    <t>PRESTACIÓN DE SERVICIOS  PARA APOYO EN LABORES ADMINISTRATIVAS Y DE GESTIÓN DOCUMENTAL EN LAS PTAPS</t>
  </si>
  <si>
    <t>300-IP-1210-2024</t>
  </si>
  <si>
    <t>300-PS-1007-2024</t>
  </si>
  <si>
    <t>VALENTINA TABARES ZAMORA</t>
  </si>
  <si>
    <t>PRESTACIÓN DE SERVICIOS PROFESIONALES ESPECIALIZADOS PARA DAR APOYO AL ÁREA FUNCIONAL ADMINISTRATIVA Y DEMÁS ACTIVIDADES DE GESTIÓN QUE SE REQUIERAN EN LA UNIDAD DE RECOLECCIÓN DE LA UNIDAD ESTRATÉGICA DE NEGOCIO DE ACUEDUCTO Y ALCANTARILLADO.</t>
  </si>
  <si>
    <t>300-IP-1221-2024</t>
  </si>
  <si>
    <t>300-PS-1046-2024</t>
  </si>
  <si>
    <t>LEONEL SHINSHOW PERLAZA CUERO</t>
  </si>
  <si>
    <t xml:space="preserve"> PRESTACIÓN DE SERVICIOS PROFESIONALES PARA EL APOYO DE LAS ACTIVIDADES DE MANTENIMIENTO Y OPERACIÓN ASOCIADAS A LOS PLANES, PROGRAMAS Y PROYECTOS DE LAS ESTACIONES DE BOMBEO DE AGUAS RESIDUALES Y LLUVIAS DE LA UNIDAD ESTRATÉGICA DE NEGOCIO DE ACUEDUCTO Y ALCANTARILLADO.</t>
  </si>
  <si>
    <t>300-IP-1222-2024</t>
  </si>
  <si>
    <t>300-PS-1045-2024</t>
  </si>
  <si>
    <t>JUAN DAVID VILLEGAS BALANTA</t>
  </si>
  <si>
    <t>PRESTACIÓN DE SERVICIOS PARA APOYO EN ACTIVIDADES ASISTENCIALES DE LA UNIDAD DE PRODUCCION DE AGUA POTABLE</t>
  </si>
  <si>
    <t>300-IP-1223-2024</t>
  </si>
  <si>
    <t>300-PS-1044-2024</t>
  </si>
  <si>
    <t>JOSE ALIRIO VEGA FERNANDEZ</t>
  </si>
  <si>
    <t>Alberto Alarcon Silva</t>
  </si>
  <si>
    <t>PRESTACIÓN DE SERVICIOS PROFESIONALES PARA ASESORÍA EN LA EJECUCIÓN DE ACTIVIDADES ADMINISTRATIVAS, JURÍDICAS Y DE IMPACTO LEGAL, A LA GERENCIA DE UNIDAD DE NEGOCIO DE ACUEDUCTO Y ALCANTARILLADO - GERENCIA DE UNIDAD ESTRATEGICA DE NEGOCIO DE ACUEDUCTO Y ALCANTARILLADO.</t>
  </si>
  <si>
    <t>300-IP-1227-2024</t>
  </si>
  <si>
    <t>300-PS-1286-2024</t>
  </si>
  <si>
    <t>CLAUDIA LORENA MUÑOZ OROZCO</t>
  </si>
  <si>
    <t>Hasta el 30 de junio de 2024</t>
  </si>
  <si>
    <t>Oscar Andres Hincapie</t>
  </si>
  <si>
    <t>PRESTACIÓN DE SERVICIOS PROFESIONALES PARA ASESORAR LA GESTIÓN INTEGRAL DE PROYECTOS DE INVERSIÓN Y ESTRATEGIAS DE NEGOCIO DE LA GERENCIA DE UNIDAD ESTRATEGICA DE NEGOCIO DE ACUEDUCTO Y ALCANTARILLADO, Y APOYAR LA SINERGIA CON LA GERENCIA GENERAL Y DEMÁS ÁREAS, EN ESTA MATERIA.</t>
  </si>
  <si>
    <t>300-IP-1280-2024</t>
  </si>
  <si>
    <t>300-PS-1209-2024</t>
  </si>
  <si>
    <t>SANDRA ISABEL TORRES ZAMBRANO</t>
  </si>
  <si>
    <t>Hasta el 31 de julio de 2024</t>
  </si>
  <si>
    <t>PRESTACIÓN DE SERVICIOS PROFESIONALES PARA ASESORÍA EN LA EJECUCIÓN DE ACTIVIDADES ADMINISTRATIVAS, JURÍDICAS Y DE ALTO IMPACTO LEGAL, A LA GERENCIA DE UNIDAD DE NEGOCIO DE ACUEDUCTO Y ALCANTARILLADO - GERENCIA DE UNIDAD ESTRATEGICA DE NEGOCIO DE ACUEDUCTO Y ALCANTARILLADO.</t>
  </si>
  <si>
    <t>300-IP-1228-2024</t>
  </si>
  <si>
    <t>300-PS-1210-2024</t>
  </si>
  <si>
    <t>PAOLA ANDREA MEJIA GONZALEZ</t>
  </si>
  <si>
    <t>PRESTACIÓN DE SERVICIOS PROFESIONALES DE ASESORÍA A LA GERENCIA DE UNIDAD ESTRATÉGICA DE NEGOCIO DE ACUEDUCTO Y ALCANTARILLADO DE EMCALI EICE E.S.P, PARA EL SEGUIMIENTO, COORDINACIÓN, MONITOREO Y EJECUCIÓN EN LA FORMULACIÓN DEL DIRECCIONAMIENTO ESTRATÉGICO CORPORATIVO DE LA GERENCIA Y REPORTAR EL CUMPLIMIENTO DE LAS ACTIVIDADES TÉCNICAS DE LOS FRENTES DE TRABAJO EN LAS DIFERENTES SUBGERENCIAS Y ÁREAS DE LA GERENCIA DE UNIDAD ESTRATEGICA DE NEGOCIO DE ACUEDUCTO Y ALCANTARILLADO</t>
  </si>
  <si>
    <t>300-IP-1281-2024</t>
  </si>
  <si>
    <t>300-PS-1211-2024</t>
  </si>
  <si>
    <t>MARIA ALEJANDRA MUÑOZ ACOSTA</t>
  </si>
  <si>
    <t>300-IP-1229-2024</t>
  </si>
  <si>
    <t>300-PS-1313-2024</t>
  </si>
  <si>
    <t>ADRIANA YAZMIN PORTILLO TRUJILLO</t>
  </si>
  <si>
    <t>Hasta el 31 de diciembre de 2024</t>
  </si>
  <si>
    <t>PRESTACIÓN DE SERVICIOS PROFESIONALES ESPECIALIZADOS PARA EL APOYO EN LA EJECUCIÓN DE LAS ACTIVIDADES TÉCNICAS Y ADMINISTRATIVAS, PROPIAS DE LA UNIDAD DE GESTIÓN ADMINISTRATIVA DE LA GERENCIA UNIDAD ESTRATÉGICA DE NEGOCIOS DE ACUEDUCTO Y ALCANTARILLADO.</t>
  </si>
  <si>
    <t>300-IP-1230-2024</t>
  </si>
  <si>
    <t>300-PS-1319-2024</t>
  </si>
  <si>
    <t>ANGEL FERNANDO CONCHA ALBAN</t>
  </si>
  <si>
    <t>PRESTACIÓN DE SERVICIOS TÉCNICOS PARA EL APOYO EN LABORES OPERATIVAS Y ADMINISTRATIVAS PROPIAS EN LA UNIDAD DE PROSPECTIVA Y DESARROLLO DE NEGOCIOS DE LA UNIDAD ESTRATÉGICA DE NEGOCIOS DE ACUEDUCTO Y ALCANTARILLADO</t>
  </si>
  <si>
    <t>300-IP-1231-2024</t>
  </si>
  <si>
    <t>300-PS-1255-2024</t>
  </si>
  <si>
    <t>LAURA DAYANA MURCIA GARCIA</t>
  </si>
  <si>
    <t>PRESTACIÓN DE SERVICIOS PROFESIONALES PARA EL APOYO EN LABORES ESPECIALIZADAS PROPIAS EN LA UNIDAD DE PROSPECTIVA Y DESARROLLO DE NEGOCIOS DE LA UNIDAD ESTRATÉGICA DE NEGOCIOS DE ACUEDUCTO Y ALCANTARILLADO</t>
  </si>
  <si>
    <t>300-IP-1232-2024</t>
  </si>
  <si>
    <t>300-PS-1294-2024</t>
  </si>
  <si>
    <t>DAVID RAMIREZ CARDONA</t>
  </si>
  <si>
    <t>PRESTACIÓN SERVICIOS DE APOYO TÉCNICO A LAS ACTIVIDADES DE RECOLECCIÓN DE MUESTRAS Y ENSAYOS EN SITIO EN EL LABORATORIO DE AGUA POTABLE.</t>
  </si>
  <si>
    <t>300-IP-1233-2024</t>
  </si>
  <si>
    <t>300-PS-1291-2024</t>
  </si>
  <si>
    <t>JOSE JULIAN GIL SANCHEZ</t>
  </si>
  <si>
    <t>Claudia Johanna Devia Rodriguez</t>
  </si>
  <si>
    <t>PRESTACIÓN DE SERVICIOS PROFESIONALES PARA LA ASESORÍA EN LA FORMULACIÓN, ELABORACIÓN Y REVISIÓN DE PROYECTOS DE CONTROL DE VERTIMIENTOS Y DEL SISTEMA DE ALCANTARILLADO A EJECUTAR EN CONVENIO CON CVC, DAGMA Y OTRAS ENTIDADES.</t>
  </si>
  <si>
    <t>300-IP-1239-2024</t>
  </si>
  <si>
    <t>300-PS-1282-2024</t>
  </si>
  <si>
    <t>CARLOS OMAR AYALA COLLAZOS</t>
  </si>
  <si>
    <t>PRESTACIÓN DE SERVICIOS PROFESIONALES ESPECIALIZADOS EN LA ATENCIÓN A REQUERIMIENTOS REALIZADOS POR LOS ENTES DE CONTROL DE LOS PROCESOS ENVIADOS A CONTRATACIÓN E INDICADORES DE GESTIÓN QUE REPORTA LA UNIDAD DE INGENIERÍA.</t>
  </si>
  <si>
    <t>300-IP-1240-2024</t>
  </si>
  <si>
    <t>300-PS-1258-2024</t>
  </si>
  <si>
    <t>LEIDY DANIELA PADILLA RIASCOS</t>
  </si>
  <si>
    <t>300-IP-1241-2024</t>
  </si>
  <si>
    <t>300-PS-1324-2024</t>
  </si>
  <si>
    <t>300-IP-1242-2024</t>
  </si>
  <si>
    <t>300-PS-1292-2024</t>
  </si>
  <si>
    <t>300-IP-1243-2024</t>
  </si>
  <si>
    <t>300-PS-1275-2024</t>
  </si>
  <si>
    <t>PRESTACIÓN DE SERVICIOS PROFESIONALES DE ASESORÍA PARA EL APOYO EN LA ACTUALIZACIÓN Y/O ELABORACIÓN DE DISEÑOS DE OPTIMIZACIÓN, REPOSICIÓN Y/O REHABILITACIÓN DE LOS SISTEMAS DE ACUEDUCTO Y ALCANTARILLADO A SER EJECUTADOS POR LA GERENCIA DE UNIDAD ESTRATEGICA DE NEGOCIO DE ACUEDUCTO Y ALCANTARILLADO CON RECURSOS PLAN DE INVERSIONES 2024-2026 Y OTRAS FUENTES DE FINANCIACIÓN Y REVISIÓN DE REDES HIDROSANITARIAS ÁREA DE EXPANSIÓN.</t>
  </si>
  <si>
    <t>300-IP-1244-2024</t>
  </si>
  <si>
    <t>300-PS-1351-2024</t>
  </si>
  <si>
    <t>300-IP-1245-2024</t>
  </si>
  <si>
    <t>300-PS-1352-2024</t>
  </si>
  <si>
    <t>300-IP-1246-2024</t>
  </si>
  <si>
    <t>300-PS-1314-2024</t>
  </si>
  <si>
    <t>300-IP-1247-2024</t>
  </si>
  <si>
    <t>300-PS-1268-2024</t>
  </si>
  <si>
    <t>300-IP-1248-2024</t>
  </si>
  <si>
    <t>300-PS-1347-2024</t>
  </si>
  <si>
    <t>PRESTACIÓN DE SERVICIOS PARA APOYO EN ACTIVIDADES ASISTENCIALES DE LA UNIDAD DE PRODUCCIÓN DE AGUA POTABLE</t>
  </si>
  <si>
    <t>300-IP-1249-2024</t>
  </si>
  <si>
    <t>300-PS-1698-2024</t>
  </si>
  <si>
    <t>300-IP-1250-2024</t>
  </si>
  <si>
    <t>300-PS-1334-2024</t>
  </si>
  <si>
    <t>PRESTACIÓN DE SERVICIOS PROFESIONALES PARA EL APOYO DE ACTIVIDADES DE GESTIÓN ADMINISTRATIVAS EN LA UNIDAD DE MANTENIMIENTO.</t>
  </si>
  <si>
    <t>300-IP-1251-2024</t>
  </si>
  <si>
    <t>300-PS-1290-2024</t>
  </si>
  <si>
    <t>DANIELA LOPEZ QUINTERO</t>
  </si>
  <si>
    <t>300-IP-1253-2024</t>
  </si>
  <si>
    <t>300-PS-1328-2024</t>
  </si>
  <si>
    <t>300-IP-1254-2024</t>
  </si>
  <si>
    <t>300-PS-1317-2024</t>
  </si>
  <si>
    <t>300-IP-1255-2024</t>
  </si>
  <si>
    <t>300-PS-1266-2024</t>
  </si>
  <si>
    <t>300-IP-1256-2024</t>
  </si>
  <si>
    <t>300-PS-1715-2024</t>
  </si>
  <si>
    <t>Jaime Jimenez Ballesteros</t>
  </si>
  <si>
    <t>300-IP-1257-2024</t>
  </si>
  <si>
    <t>300-PS-1318-2024</t>
  </si>
  <si>
    <t>German Libreros Sanchez</t>
  </si>
  <si>
    <t>300-IP-1258-2024</t>
  </si>
  <si>
    <t>300-PS-1329-2024</t>
  </si>
  <si>
    <t>PRESTACIÓN DE SERVICIOS PROFESIONALES ESPECIALIZADOS PARA EL APOYO EN LAS ACTIVIDADES DE FORMULACIÓN, EJECUCIÓN Y EVALUACIÓN DE PROYECTOS DE LAS ESTACIONES DE BOMBEO DE AGUAS RESIDUALES Y LLUVIAS DE LA UNIDAD ESTRATÉGICA DE NEGOCIO DE ACUEDUCTO Y ALCANTARILLADO</t>
  </si>
  <si>
    <t>300-IP-1259-2024</t>
  </si>
  <si>
    <t>300-PS-1350-2024</t>
  </si>
  <si>
    <t>VICTOR SALINAS SOTO</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</si>
  <si>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</si>
  <si>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300-IP-1260-2024</t>
  </si>
  <si>
    <t>300-PS-1724-2024</t>
  </si>
  <si>
    <t>PRESTACIÓN DE SERVICIOS PROFESIONALES ESPECIALIZADOS PARA DAR APOYO EN LA REALIZACIÓN DE INFORMES, ANÁLISIS DE TIEMPOS Y MOVIMIENTOS, ESTANDARIZACIÓN DE RECURSOS DE LAS DIFERENTES ACTIVIDADES FUNCIONALES DE LA SUBGERENCIA DE GESTIÓN COMERCIAL DE LA  UENAA.</t>
  </si>
  <si>
    <t>300-IP-1261-2024</t>
  </si>
  <si>
    <t>300-PS-1283-2024</t>
  </si>
  <si>
    <t>PRESTACIÓN DE SERVICIOS PROFESIONALES PARA BRINDAR APOYO A LAS ACTIVIDADES DE LA UNIDAD COMERCIAL RELATIVAS AL ASEGURAMIENTO DE INGRESOS DE LA GERENCIA DE UNIDAD ESTRATEGICA DE NEGOCIO DE ACUEDUCTO Y ALCANTARILLADO.</t>
  </si>
  <si>
    <t>300-IP-1262-2024</t>
  </si>
  <si>
    <t>300-PS-1344-2024</t>
  </si>
  <si>
    <t>RONAL YESID AGUILAR QUINTERO</t>
  </si>
  <si>
    <t>300-IP-1263-2024</t>
  </si>
  <si>
    <t>300-PS-1323-2024</t>
  </si>
  <si>
    <t>300-IP-1264-2024</t>
  </si>
  <si>
    <t>300-PS-1254-2024</t>
  </si>
  <si>
    <t>300-IP-1265-2024</t>
  </si>
  <si>
    <t>300-PS-1256-2024</t>
  </si>
  <si>
    <t>300-IP-1266-2024</t>
  </si>
  <si>
    <t>300-PS-1298-2024</t>
  </si>
  <si>
    <t>300-IP-1267-2024</t>
  </si>
  <si>
    <t>300-PS-1273-2024</t>
  </si>
  <si>
    <t>300-IP-1268-2024</t>
  </si>
  <si>
    <t>300-PS-1297-2024</t>
  </si>
  <si>
    <t>300-IP-1269-2024</t>
  </si>
  <si>
    <t>300-PS-1277-2024</t>
  </si>
  <si>
    <t>PRESTACIÓN DE SERVICIOS TÉCNICOS PARA APOYAR LAS ACCIONES ADMINISTRATIVAS, JURÍDICAS Y DE CONTROL EN CADA ETAPA  DE LOS PROCESOS OPERATIVOS COMERCIALES DE LA SUBGERENCIA Y DE LA UNIDAD CONTROL INTEGRAL PERDIDAS DE AGUA.</t>
  </si>
  <si>
    <t>300-IP-1270-2024</t>
  </si>
  <si>
    <t>300-PS-1740-2024</t>
  </si>
  <si>
    <t>Angelica Gomez Ortiz</t>
  </si>
  <si>
    <t>300-IP-1271-2024</t>
  </si>
  <si>
    <t>300-PS-1342-2024</t>
  </si>
  <si>
    <t>300-IP-1272-2024</t>
  </si>
  <si>
    <t>300-PS-1270-2024</t>
  </si>
  <si>
    <t>300-IP-1273-2024</t>
  </si>
  <si>
    <t>300-PS-1305-2024</t>
  </si>
  <si>
    <t>PRESTACIÓN DE SERVICIOS DE APOYO  TÉCNICO PARA LA EJECUCIÓN EN TERRENO DE LAS ACTIVIDADES OPERATIVAS  DE LA UNIDAD DE CONTROL INTEGRAL DE PERDIDAS DE AGUA, CUMPLIENDO CON LAS NORMAS TÉCNICAS DE EMCALI.</t>
  </si>
  <si>
    <t>300-IP-1274-2024</t>
  </si>
  <si>
    <t>300-PS-1281-2024</t>
  </si>
  <si>
    <t>300-IP-1275-2024</t>
  </si>
  <si>
    <t>300-PS-1280-2024</t>
  </si>
  <si>
    <t>300-IP-1276-2024</t>
  </si>
  <si>
    <t>300-PS-1303-2024</t>
  </si>
  <si>
    <t>300-IP-1277-2024</t>
  </si>
  <si>
    <t>300-PS-1718-2024</t>
  </si>
  <si>
    <t>300-IP-1278-2024</t>
  </si>
  <si>
    <t>300-PS-1308-2024</t>
  </si>
  <si>
    <t>Andersson Nuñez Mejia</t>
  </si>
  <si>
    <t>300-IP-1279-2024</t>
  </si>
  <si>
    <t>300-PS-1260-2024</t>
  </si>
  <si>
    <t>IRIS TATIANA CRUZ RENGIFO</t>
  </si>
  <si>
    <t>300-IP-1282-2024</t>
  </si>
  <si>
    <t>300-PS-1278-2024</t>
  </si>
  <si>
    <t>300-IP-1283-2024</t>
  </si>
  <si>
    <t>300-PS-1285-2024</t>
  </si>
  <si>
    <t>300-IP-1284-2024</t>
  </si>
  <si>
    <t>300-PS-1257-2024</t>
  </si>
  <si>
    <t>300-IP-1285-2024</t>
  </si>
  <si>
    <t>300-PS-1271-2024</t>
  </si>
  <si>
    <t>PRESTACIÓN DE SERVICIOS PROFESIONALES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</si>
  <si>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300-IP-1286-2024</t>
  </si>
  <si>
    <t>300-PS-1249-2024</t>
  </si>
  <si>
    <t>JUAN MANUEL MEJIA HERNANDEZ</t>
  </si>
  <si>
    <t>300-IP-1287-2024</t>
  </si>
  <si>
    <t>300-PS-1301-2024</t>
  </si>
  <si>
    <t>PRESTACIÓN DE SERVICIOS PROFESIONALES ESPECIALIZADOS PARA LA ESTRUCTURACIÓN, ACTUALIZACIÓN Y SOPORTES DE LOS PRECIOS UNITARIOS DE LA  UENAA Y APOYO EN LA SUPERVISIÓN INTEGRAL DE LOS PRESUPUESTOS DE OBRA Y ESPECIFICACIONES TÉCNICAS EN LOS PROYECTOS A ENVIAR A CONTRATACIÓN A CARGO DE LA SUBGERENCIA TÉCNICA Y LA UNIDAD DE INGENIERÍA</t>
  </si>
  <si>
    <t>300-IP-1288-2024</t>
  </si>
  <si>
    <t>300-PS-1250-2024</t>
  </si>
  <si>
    <t>300-IP-1289-2024</t>
  </si>
  <si>
    <t>300-PS-1263-2024</t>
  </si>
  <si>
    <t>300-IP-1290-2024</t>
  </si>
  <si>
    <t>300-PS-1265-2024</t>
  </si>
  <si>
    <t>300-IP-1291-2024</t>
  </si>
  <si>
    <t>300-PS-1333-2024</t>
  </si>
  <si>
    <t>300-IP-1292-2024</t>
  </si>
  <si>
    <t>300-PS-1336-2024</t>
  </si>
  <si>
    <t>300-IP-1293-2024</t>
  </si>
  <si>
    <t>300-PS-1337-2024</t>
  </si>
  <si>
    <t>300-IP-1294-2024</t>
  </si>
  <si>
    <t>300-PS-1341-2024</t>
  </si>
  <si>
    <t>300-IP-1295-2024</t>
  </si>
  <si>
    <t>300-PS-1346-2024</t>
  </si>
  <si>
    <t>300-IP-1296-2024</t>
  </si>
  <si>
    <t>300-PS-1321-2024</t>
  </si>
  <si>
    <t>ANGELA CABAL VALENCIA</t>
  </si>
  <si>
    <t>PRESTACIÓN DE SERVICIOS PROFESIONALES ESPECIALIZADOS PARA EL DESARROLLO TÉCNICO, FINANCIERO Y CONTABLE DE PROYECTOS DE ACUEDUCTO Y ALCANTARILLADO DE LA UENAA Y SU INCORPORACIÓN AL SISTEMA INTEGRAL DE GESTIÓN DE ACTIVOS DE EMCALI.</t>
  </si>
  <si>
    <t>300-IP-1297-2024</t>
  </si>
  <si>
    <t>300-PS-1327-2024</t>
  </si>
  <si>
    <t>HUGO ALDANA HERRERA</t>
  </si>
  <si>
    <t>Lina Rosario Londoño Castrillon</t>
  </si>
  <si>
    <t xml:space="preserve">PRESTACIÓN DE SERVICIOS PARA EL APOYO EN LAS ACTIVIDADES OPERATIVAS Y ADMINISTRATIVAS PROPIAS DE LA EN LA UNIDAD DE GESTIÓN ADMINISTRATIVA DE LA UNIDAD ESTRATÉGICA DE NEGOCIO DE ACUEDUCTO Y ALCANTARILLADO. </t>
  </si>
  <si>
    <t>300-IP-1298-2024</t>
  </si>
  <si>
    <t>300-PS-1267-2024</t>
  </si>
  <si>
    <t>JAIR ORDOÑEZ ÑAÑEZ</t>
  </si>
  <si>
    <t>PRESTACIÓN DE SERVICIOS PROFESIONALES PARA EL APOYO EN LA UNIDAD DE PROSPECTIVA Y DESARROLLO DE NEGOCIOS DE LA UNIDAD ESTRATÉGICA DE NEGOCIOS DE ACUEDUCTO Y ALCANTARILLADO</t>
  </si>
  <si>
    <t>300-IP-1299-2024</t>
  </si>
  <si>
    <t>300-PS-1326-2024</t>
  </si>
  <si>
    <t>HAROLD STEVENS GUTIERREZ MADROÑERO</t>
  </si>
  <si>
    <t>PRESTACIÓN DE SERVICIOS PROFESIONALES ESPECIALIZADOS PARA EL APOYO EN LAS LABORES PROPIAS EN LA UNIDAD DE PROSPECTIVA Y DESARROLLO DE NEGOCIOS DE LA UNIDAD ESTRATÉGICA DE NEGOCIOS DE ACUEDUCTO Y ALCANTARILLADO</t>
  </si>
  <si>
    <t>300-IP-1300-2024</t>
  </si>
  <si>
    <t>300-PS-1322-2024</t>
  </si>
  <si>
    <t>ANGELA MARIA SANCHEZ</t>
  </si>
  <si>
    <t xml:space="preserve"> PRESTACIÓN DE SERVICIOS PROFESIONALES PARA ASESORÍA EN LOS PROCESOS DE GESTIÓN RELACIONADAS CON EL PLAN MAESTRO DE ACUEDUCTO Y ALCANTARILLADO Y PSMV EN LA UNIDAD ESTRATÉGICA DE NEGOCIOS DE ACUEDUCTO Y ALCANTARILLADO.</t>
  </si>
  <si>
    <t>300-IP-1301-2024</t>
  </si>
  <si>
    <t>300-PS-1306-2024</t>
  </si>
  <si>
    <t>GLORIA IRNEY ALMARIO ALVAREZ</t>
  </si>
  <si>
    <t>300-IP-1302-2024</t>
  </si>
  <si>
    <t>300-PS-1262-2024</t>
  </si>
  <si>
    <t xml:space="preserve">PRESTACIÓN DE SERVICIOS DE APOYO A LA GESTIÓN EN TERRENO DE LAS ACTIVIDADES ADMINISTRATIVAS Y OPERATIVO COMERCIALES RELATIVAS A LA UNIDAD ESTRATÉGICA DE NEGOCIO DE ACUEDUCTO Y ALCANTARILLADO, UNIDAD ATENCIÓN OPERATIVA, CUMPLIENDO CON LAS NORMAS TÉCNICAS DE EMCALI.  </t>
  </si>
  <si>
    <t>300-IP-1303-2024</t>
  </si>
  <si>
    <t>300-PS-1274-2024</t>
  </si>
  <si>
    <t>MARGOTH PINTO ZAMBRANO</t>
  </si>
  <si>
    <t>PRESTACIÓN DE SERVICIOS PARA BRINDAR APOYO A LA GESTIÓN EN TERRENO DE LAS ACTIVIDADES OPERATIVO COMERCIALES RELATIVAS A LA UNIDAD ESTRATÉGICA DE NEGOCIO DE ACUEDUCTO Y ALCANTARILLADO, UNIDAD ATENCIÓN OPERATIVA, CUMPLIENDO CON LAS NORMAS TÉCNICAS APLICABLES</t>
  </si>
  <si>
    <t>300-IP-1304-2024</t>
  </si>
  <si>
    <t>300-PS-1345-2024</t>
  </si>
  <si>
    <t>SEBASTIAN CEFERINO BOTERO</t>
  </si>
  <si>
    <t>PRESTACIÓN DE SERVICIOS PROFESIONALES ESPECIALIZADOS PARA BRINDAR APOYO A LOS PROCESOS TÉCNICOS, ADMINISTRATIVOS EN REPARACIÓN DE DAÑOS EN RED DE ACUEDUCTO, RED MATRIZ, ACOMETIDAS Y OBRAS CIVILES COMPLEMENTARIAS.</t>
  </si>
  <si>
    <t>300-IP-1305-2024</t>
  </si>
  <si>
    <t>300-PS-1269-2024</t>
  </si>
  <si>
    <t>PRESTACIÓN DE SERVICIOS DE APOYO TÉNICO A LA GESTIÓN EN TERRENO DE LAS ACTIVIDADES OPERATIVO COMERCIALES RELATIVAS A LA UNIDAD ESTRATÉGICA DE NEGOCIO DE ACUEDUCTO Y ALCANTARILLADO, UNIDAD ATENCIÓN OPERATIVA, CUMPLIENDO CON LAS NORMAS TÉCNICAS APLICABLES</t>
  </si>
  <si>
    <t>300-IP-1306-2024</t>
  </si>
  <si>
    <t>300-PS-1302-2024</t>
  </si>
  <si>
    <t>PRESTACIÓN DE SERVICIOS DE APOYO TÉCNICO A LA GESTIÓN EN TERRENO DE LAS ACTIVIDADES OPERATIVO COMERCIALES RELATIVAS A LA UNIDAD ESTRATÉGICA DE NEGOCIO DE ACUEDUCTO Y ALCANTARILLADO, UNIDAD ATENCIÓN OPERATIVA, CUMPLIENDO CON LAS NORMAS TÉCNICAS APLICABLES</t>
  </si>
  <si>
    <t>300-IP-1307-2024</t>
  </si>
  <si>
    <t>300-PS-1304-2024</t>
  </si>
  <si>
    <t>PRESTACIÓN DE SERVICIOS TÉCNICOS PARA BRINDAR APOYO EN EL MANTENIMIENTO CORRECTIVO Y PREVENTIVO DE LA SECTORIZACIÓN HIDRÁULICA, PRIORIZANDO LAS ESTACIONES REGULADORAS DE PRESIÓN (ERP´S) Y LOS PUNTOS CRÍTICOS (PC) INHERENTES A AUTOMATISMO, TELEMETRÍA Y TRANSMISIÓN DE INFORMACIÓN GARANTIZANDO SU BUEN FUNCIONAMIENTO.</t>
  </si>
  <si>
    <t>300-IP-1308-2024</t>
  </si>
  <si>
    <t>300-PS-1284-2024</t>
  </si>
  <si>
    <t>300-IP-1309-2024</t>
  </si>
  <si>
    <t>300-PS-1287-2024</t>
  </si>
  <si>
    <t>300-IP-1310-2024</t>
  </si>
  <si>
    <t>300-PS-1348-2024</t>
  </si>
  <si>
    <t xml:space="preserve"> PRESTACIÓN DE SERVICIOS PROFESIONALES PARA EL APOYO DE LAS ACTIVIDADES ADMINISTRATIVAS EN EL ÁREA FUNCIONAL DE INSTRUMENTACIÓN Y AUTOMATIZACIÓN DE LA UNIDAD DE MANTENIMIENTO EN PLANTAS Y ESTACIONES DE BOMBEO DE AGUA POTABLE</t>
  </si>
  <si>
    <t>300-IP-1311-2024</t>
  </si>
  <si>
    <t>300-PS-1339-2024</t>
  </si>
  <si>
    <t>PRESTACIÓN DE SERVICIOS PROFESIONALES ESPECIALIZADOS PARA EL APOYO DE ACTIVIDADES DE GESTIÓN ADMINISTRATIVAS DE LA UNIDAD DE MANTENIMIENTO EN LA PLANTA PUERTO MALLARINO.</t>
  </si>
  <si>
    <t>300-IP-1312-2024</t>
  </si>
  <si>
    <t>300-PS-1325-2024</t>
  </si>
  <si>
    <t>300-IP-1313-2024</t>
  </si>
  <si>
    <t>300-PS-1251-2024</t>
  </si>
  <si>
    <t>300-IP-1314-2024</t>
  </si>
  <si>
    <t>300-PS-1343-2024</t>
  </si>
  <si>
    <t>PRESTACIÓN DE SERVICIOS DE APOYO EN ACTIVIDADES RELACIONADAS CON GESTIÓN DOCUMENTAL Y LEY DE ARCHIVO DE LA UNIDAD DE BOMBEO DE LA GERENCIA UNIDAD ESTRATÉGICA DE NEGOCIO DE ACUEDUCTO Y ALCANTARILLADO.</t>
  </si>
  <si>
    <t>300-IP-1315-2024</t>
  </si>
  <si>
    <t>300-PS-1316-2024</t>
  </si>
  <si>
    <t>AMPARO POPO TRUJILLO</t>
  </si>
  <si>
    <t>PRESTACIÓN DE SERVICIO TÉCNICOS DE APOYO EN EL ÁREA DE MANTENIMIENTO DE LAS ESTACIONES DE BOMBEO DE AGUAS RESIDUALES Y/O LLUVIAS DE LA GERENCIA DE UNIDAD ESTRATÉGICA DE NEGOCIO DE ACUEDUCTO Y ALCANTARILLADO</t>
  </si>
  <si>
    <t>300-IP-1316-2024</t>
  </si>
  <si>
    <t>300-PS-1335-2024</t>
  </si>
  <si>
    <t>NEGO VERGARA VERGARA</t>
  </si>
  <si>
    <t>PRESTACIÓN DE SERVICIOS PROFESIONALES EN LAS ACTIVIDADES DE TRATAMIENTO DE AGUAS RESIDUALES DE LA UNIDAD ESTRATÉGICA DE NEGOCIOS DE ACUEDUCTO Y ALCANTARILLADO</t>
  </si>
  <si>
    <t>300-IP-1317-2024</t>
  </si>
  <si>
    <t>300-PS-1293-2024</t>
  </si>
  <si>
    <t>JOSHUA MUÑOZ REBOLLEDO</t>
  </si>
  <si>
    <t xml:space="preserve">PRESTACIÓN DE SERVICIOS PROFESIONALES ESPECIALIZADOS EN LAS ACTIVIDADES ADMINISTRATIVAS DE LA UNIDAD DE TRATAMIENTO DE AGUAS RESIDUALES DE LA GERENCIA UNIDAD ESTRATÉGICA DE NEGOCIOS DE ACUEDUCTO Y ALCANTARILLADO. </t>
  </si>
  <si>
    <t>300-IP-1318-2024</t>
  </si>
  <si>
    <t>300-PS-1338-2024</t>
  </si>
  <si>
    <t>OSCAR MAURICIO FERNANDEZ ARBELAEZ</t>
  </si>
  <si>
    <t xml:space="preserve">PRESTACIÓN DE SERVICIOS PROFESIONALES ESPECIALIZADOS PARA BRINDAR APOYO A LAS ACTIVIDADES DE LA UNIDAD COMERCIAL RELATIVAS AL ASEGURAMIENTO DE INGRESOS DE LA GERENCIA DE UNIDAD ESTRATEGICA DE NEGOCIO DE ACUEDUCTO Y ALCANTARILLADO.   </t>
  </si>
  <si>
    <t>300-IP-1321-2024</t>
  </si>
  <si>
    <t>300-PS-1315-2024</t>
  </si>
  <si>
    <t xml:space="preserve">ALEJANDRO VILLADA RESTREPO </t>
  </si>
  <si>
    <t>PRESTACIÓN DE SERVICIOS  TÉCNICOS  PARA BRINDAR APOYO A LAS ACTIVIDADES OPERATIVAS PROPIAS Y NECESARIAS  DE LA UNIDAD CONTROL INTEGRAL PÉRDIDAS DE AGUA  DE LA GERENCIA DE UNIDAD ESTRATEGICA DE NEGOCIO DE ACUEDUCTO Y ALCANTARILLADO.</t>
  </si>
  <si>
    <t>300-IP-1322-2024</t>
  </si>
  <si>
    <t>300-PS-1252-2024</t>
  </si>
  <si>
    <t>KALHIAC FERNANDA APONTE GARCIA</t>
  </si>
  <si>
    <t>300-IP-1323-2024</t>
  </si>
  <si>
    <t>300-PS-1320-2024</t>
  </si>
  <si>
    <t>ANGELA ANDREA VILLA MAYA</t>
  </si>
  <si>
    <t>PRESTACIÓN DE SERVICIOS DE APOYO TÉCNICO PARA REALIZAR ACTIVIDADES DEL PROYECTO DE GESTIÓN DEL PARQUE DE MEDIDORES Y LA REDUCCIÓN DE PÉRDIDAS DE AGUA.</t>
  </si>
  <si>
    <t>300-IP-1324-2024</t>
  </si>
  <si>
    <t>300-PS-1295-2024</t>
  </si>
  <si>
    <t>DAYANA GRUESO CORTES</t>
  </si>
  <si>
    <t>Omar Fabian Rivera Santacruz</t>
  </si>
  <si>
    <t>PRESTACIÓN DE SERVICIOS PROFESIONALES PARA REALIZAR ACTIVIDADES DEL PROYECTO DE GESTIÓN DEL PARQUE DE MEDIDORES Y LA REDUCCIÓN DE PÉRDIDAS DE AGUA.</t>
  </si>
  <si>
    <t>300-IP-1325-2024</t>
  </si>
  <si>
    <t>300-PS-1288-2024</t>
  </si>
  <si>
    <t>DANIELA BASTO CARDONA</t>
  </si>
  <si>
    <t>PRESTACIÓN DE SERVICIOS PROFESIONALES PARA BRINDAR APOYO EN LAS ACTIVIDADES PROPIAS DE LA UNIDAD CONTROL INTEGRAL PERDIDAS DE AGUA DE LA GERENCIA DE UNIDAD ESTRATEGICA DE NEGOCIO DE ACUEDUCTO Y ALCANTARILLADO.</t>
  </si>
  <si>
    <t>300-IP-1326-2024</t>
  </si>
  <si>
    <t>300-PS-1330-2024</t>
  </si>
  <si>
    <t>CARLOS ALBERTO NASMUTA REALPE</t>
  </si>
  <si>
    <t>300-IP-1327-2024</t>
  </si>
  <si>
    <t>300-PS-1312-2024</t>
  </si>
  <si>
    <t>300-IP-1328-2024</t>
  </si>
  <si>
    <t>300-PS-1357-2024</t>
  </si>
  <si>
    <t>PRESTACIÓN DE SERVICIOS DE APOYO  A LA GESTIÓN EN TERRENO, DE LAS ACTIVIDADES OPERATIVO COMERCIALES RELATIVAS A LA UNIDAD DE SOPORTE OPERATIVO, CUMPLIENDO CON LAS NORMAS TÉCNICAS DE EMCALI.</t>
  </si>
  <si>
    <t>300-IP-1330-2024</t>
  </si>
  <si>
    <t>300-PS-1340-2024</t>
  </si>
  <si>
    <t>RICARDO SOLIS CASTRO</t>
  </si>
  <si>
    <t>300-IP-1332-2024</t>
  </si>
  <si>
    <t>300-PS-1289-2024</t>
  </si>
  <si>
    <t>JOSE GREGORIO BELTRAN IBARRA</t>
  </si>
  <si>
    <t>PRESTACIÓN DE SERVICIOS TÉNIOS PARA BRINDAR APOYO A LAS ACTIVIDADES ANALÍTICAS REALIZADAS EN LAS ÁREAS INSTRUMENTAL DE LOS LABORATORIOS DE ENSAYOS DE LA UENAA</t>
  </si>
  <si>
    <t>300-IP-1333-2024</t>
  </si>
  <si>
    <t>300-PS-1261-2024</t>
  </si>
  <si>
    <t>LEONARD HERNAN FRANCO ARAUJO</t>
  </si>
  <si>
    <t>PRESTACIÓN DE SERVICIOS TÉCNICOS PARA BRINDAR APOYO A LAS ACTIVIDADES ANALÍTICAS REALIZADAS EN LAS ÁREAS FISICOQUÍMICO E INSTRUMENTAL DEL LABORATORIO DE AGUA POTABLE</t>
  </si>
  <si>
    <t>300-IP-1334-2024</t>
  </si>
  <si>
    <t>300-PS-1259-2024</t>
  </si>
  <si>
    <t>300-IP-1335-2024</t>
  </si>
  <si>
    <t>300-PS-1253-2024</t>
  </si>
  <si>
    <t>PRESTACIÓN DE SERVICIOS PROFESIONALES PARA EL APOYO A LAS ACTIVIDADES PROPIAS DE LAS ÁREAS DE LA UNIDAD ESTRATÉGICA DE NEGOCIO DE ACUEDUCTO Y ALCANTARILLADO</t>
  </si>
  <si>
    <t>300-IP-1336-2024</t>
  </si>
  <si>
    <t>300-PS-1299-2024</t>
  </si>
  <si>
    <t>DORIS YAZMIN LARROTTA NIÑO</t>
  </si>
  <si>
    <t>PRESTACIÓN DE SERVICIOS DE APOYO PARA LA DIGITALIZACIÓN Y ACTUALIZACIÓN DE INFORMACIÓN CARTOGRÁFICA EN CAD, RELACIONADO CON TARJETAS DE REFERENCIA DE LA RED DE ACUEDUCTO, PLANOS, PERFILES O FICHAS ESPECÍFICAS RELACIONADAS CON LOS SERVICIOS DE ACUEDUCTO Y ALCANTARILLADO. GENERAR LA VINCULACIÓN ENTRE DICHA INFORMACIÓN Y LA CODIFICACIÓN DE LOS ELEMENTOS DE LA GEODATABASE DEL SISTEMA DE INFORMACIÓN GEOGRÁFICA (SIG). ASÍ COMO,  LA GENERACIÓN DE CARTOGRAFÍA DE REDES DESDE EL SIG, REVISIÓN DE PLANOS AS-BUILT, ADMINISTRACIÓN DE LA PLANOTECA DE ALCANTARILLADO Y APOYO EN EL PROCESO DE SOPORTE BASE Y SUMINISTRO DE INFORMACIÓN ASOCIADA A REDES DE ESTOS SERVICIOS PARA LA ATENCIÓN DE REFERENCIAS, ÓRDENES DE INSTALACIÓN, ACCIONES OPERATIVAS, ENTRE OTROS.</t>
  </si>
  <si>
    <t>300-IP-1337-2024</t>
  </si>
  <si>
    <t>300-PS-1296-2024</t>
  </si>
  <si>
    <t>JUAN DAVID ARANGO MARIN</t>
  </si>
  <si>
    <t>PRESTACIÓN DE SERVICIOS PROFESIONALES PARA REVISIÓN DE PROYECTOS DE REDES INTERNAS GENERADOS POR LA SECTORIZACIÓN HIDRÁULICA Y PRESENTADOS POR TERCEROS A LA UNIDAD DE INGENIERÍA.</t>
  </si>
  <si>
    <t>300-IP-1338-2024</t>
  </si>
  <si>
    <t>300-PS-1332-2024</t>
  </si>
  <si>
    <t>MAYDA NATALIA LOPEZ VELASCO</t>
  </si>
  <si>
    <t xml:space="preserve">PRESTACIÓN DE SERVICIOS PROFESIONALES PARA ASESORAR Y ASISTIR LA ELABORACIÓN Y REVISIÓN DE DISEÑOS ESTRUCTURALES EN PROYECTOS DEL PLAN DE INVERSIONES DE LOS SISTEMAS DE ACUEDUCTO Y ALCANTARILLADO A CARGO DE LA SUBDIRECCIÓN TÉCNICA. </t>
  </si>
  <si>
    <t>300-IP-1339-2024</t>
  </si>
  <si>
    <t>300-PS-1272-2024</t>
  </si>
  <si>
    <t>MANUEL FELIPE QUINTERO SERNA</t>
  </si>
  <si>
    <t>PRESTACIÓN DE SERVICIOS PROFESIONALES PARA ASESORAR Y ASISTIR EL DESARROLLO DE MACROPROYECTOS DE CIUDAD EN ACUEDUCTO Y ALCANTARILLADO, CONVENIOS INTERADMINISTRATIVOS Y OBRAS POR EJECUTAR Y EN EJECUCIÓN CON RECURSOS PROPIOS.</t>
  </si>
  <si>
    <t>300-IP-1340-2024</t>
  </si>
  <si>
    <t>300-PS-1300-2024</t>
  </si>
  <si>
    <t>ELIANA ESTELLA CARDONA CORREDOR</t>
  </si>
  <si>
    <t>Alexandra Delgado Betancur</t>
  </si>
  <si>
    <t>300-IP-1341-2024</t>
  </si>
  <si>
    <t>300-PS-1349-2024</t>
  </si>
  <si>
    <t>Jose Ignacio Montenegro Quiroga</t>
  </si>
  <si>
    <t>300-IP-1346-2024</t>
  </si>
  <si>
    <t>300-PS-1276-2024</t>
  </si>
  <si>
    <t>Julian Lora Ortiz</t>
  </si>
  <si>
    <t>300-IP-1347-2024</t>
  </si>
  <si>
    <t>300-PS-1279-2024</t>
  </si>
  <si>
    <t>300-IP-1342-2024</t>
  </si>
  <si>
    <t>300-PS-1309-2024</t>
  </si>
  <si>
    <t>300-IP-1343-2024</t>
  </si>
  <si>
    <t>300-PS-1310-2024</t>
  </si>
  <si>
    <t>Julio Cesar Trujillo Gutierrez</t>
  </si>
  <si>
    <t>300-IP-1344-2024</t>
  </si>
  <si>
    <t>300-PS-1311-2024</t>
  </si>
  <si>
    <t>300-IP-1345-2024</t>
  </si>
  <si>
    <t>300-PS-1331-2024</t>
  </si>
  <si>
    <t>300-IP-1349-2024</t>
  </si>
  <si>
    <t>300-PS-1358-2024</t>
  </si>
  <si>
    <t>JOSE DARWIN RAMIREZ RIVERA</t>
  </si>
  <si>
    <t>PRESTACIÓN DE SERVICIOS DE APOYO TÉCNICO PARA LA LEGALIZACIÓN DE LAS ACTIVIDADES OPERATIVO-COMERCIALES Y ANÁLISIS DE LA BASE DE DATOS DE ACTIVIDADES QUE SEAN INHERENTES A LAS COMPETENCIAS DE LA UNIDAD ESTRATÉGICA DE NEGOCIO DE ACUEDUCTO Y ALCANTARILLADO.</t>
  </si>
  <si>
    <t>300-IP-1350-2024</t>
  </si>
  <si>
    <t>300-PS-1359-2024</t>
  </si>
  <si>
    <t>ALEXANDER ORDOÑEZ LÓPEZ</t>
  </si>
  <si>
    <t>PRESTACIÓN DE SERVICIOS DE APOYO TÉCNICO PARA LA EJECUCIÓN EN TERRENO DE LAS ACTIVIDADES OPERATIVAS DE LA UNIDAD DE CONTROL INTEGRAL DE PERDIDAS DE AGUA, CUMPLIENDO CON LAS NORMAS TÉCNICAS DE EMCALI.</t>
  </si>
  <si>
    <t>300-IP-1351-2024</t>
  </si>
  <si>
    <t>300-PS-1360-2024</t>
  </si>
  <si>
    <t>ARNULFO CAICEDO RODRIGUEZ</t>
  </si>
  <si>
    <t>PRESTACIÓN DE SERVICIOS PARA BRINDAR APOYO A LAS ACTIVIDADES OPERATIVAS PROPIAS Y NECESARIAS DE LA UNIDAD CONTROL INTEGRAL PÉRDIDAS DE AGUA DE LA UENAA</t>
  </si>
  <si>
    <t>300-IP-1352-2024</t>
  </si>
  <si>
    <t>300-PS-1361-2024</t>
  </si>
  <si>
    <t>PAOLA ANDREA GIRALDO VICTORIA</t>
  </si>
  <si>
    <t>300-IP-1353-2024</t>
  </si>
  <si>
    <t>300-PS-1362-2024</t>
  </si>
  <si>
    <t>INGRID PATRICIA MEDINA MARMOLEJO</t>
  </si>
  <si>
    <t>PRESTACIÓN DE SERVICIOS PROFESIONALES PARA EL APOYO EN LAS ACTIVIDADES OPERATIVO-COMERCIALES Y ANÁLISIS DE LA BASE DE DATOS DE ACTIVIDADES QUE SEAN INHERENTES A LAS COMPETENCIAS DE LA UNIDAD ESTRATÉGICA DE NEGOCIO DE ACUEDUCTO Y ALCANTARILLADO.</t>
  </si>
  <si>
    <t>300-IP-1354-2024</t>
  </si>
  <si>
    <t>300-PS-1363-2024</t>
  </si>
  <si>
    <t>ANABELLA MESIAS PALOMINO</t>
  </si>
  <si>
    <t>PRESTACIÓN DE SERVICIOS TÉCNICOS PARA DAR APOYO A LA SUPERVISIÓN DE LAS ACTIVIDADES OPERATIVO COMERCIALES RELATIVAS A LOS PROCESOS DE SCRR DE UNIDAD ESTRATÉGICA DE NEGOCIO DE ACUEDUCTO Y ALCANTARILLADO.</t>
  </si>
  <si>
    <t>300-IP-1355-2024</t>
  </si>
  <si>
    <t>300-PS-1364-2024</t>
  </si>
  <si>
    <t>FERNEY LEITON MAFLA</t>
  </si>
  <si>
    <t>300-IP-1356-2024</t>
  </si>
  <si>
    <t>300-PS-1365-2024</t>
  </si>
  <si>
    <t>OSCAR MARINO POTES JARAMILLO</t>
  </si>
  <si>
    <t>300-IP-1357-2024</t>
  </si>
  <si>
    <t>300-PS-1366-2024</t>
  </si>
  <si>
    <t>JULIO CESAR AGUILAR CHURI</t>
  </si>
  <si>
    <t>300-IP-1358-2024</t>
  </si>
  <si>
    <t>300-PS-1367-2024</t>
  </si>
  <si>
    <t>NELSON ENRIQUE SANCHEZ BUSTOS</t>
  </si>
  <si>
    <t>300-IP-1359-2024</t>
  </si>
  <si>
    <t>300-PS-1368-2024</t>
  </si>
  <si>
    <t>JUAN DAVID RODRIGUEZ MEJIA</t>
  </si>
  <si>
    <t>300-IP-1360-2024</t>
  </si>
  <si>
    <t>300-PS-1369-2024</t>
  </si>
  <si>
    <t>LUIS ALFONSO VÁSQUEZ FLOREZ</t>
  </si>
  <si>
    <t>300-IP-1361-2024</t>
  </si>
  <si>
    <t>300-PS-1370-2024</t>
  </si>
  <si>
    <t>GERMAN ALVEIRO ARELLANO RIVERA</t>
  </si>
  <si>
    <t>300-IP-1362-2024</t>
  </si>
  <si>
    <t>300-PS-1371-2024</t>
  </si>
  <si>
    <t>ANDRES FELIPE CASTAÑO CARDENAS</t>
  </si>
  <si>
    <t>300-IP-1363-2024</t>
  </si>
  <si>
    <t>300-PS-1372-2024</t>
  </si>
  <si>
    <t>BRAYAN FELIPE CUCUNAME HOYOS</t>
  </si>
  <si>
    <t>300-IP-1365-2024</t>
  </si>
  <si>
    <t>300-PS-1373-2024</t>
  </si>
  <si>
    <t>EINER ALEJANDRO MACUASE CORTES</t>
  </si>
  <si>
    <t>300-IP-1366-2024</t>
  </si>
  <si>
    <t>300-PS-1374-2024</t>
  </si>
  <si>
    <t>JUAN MANUEL LOPEZ TRUJILLO</t>
  </si>
  <si>
    <t>300-IP-1367-2024</t>
  </si>
  <si>
    <t>300-PS-1375-2024</t>
  </si>
  <si>
    <t>LEONIDAS MORALES AGUDELO</t>
  </si>
  <si>
    <t>300-IP-1368-2024</t>
  </si>
  <si>
    <t>300-PS-1376-2024</t>
  </si>
  <si>
    <t>MAURICIO PEREZ TUSARMA</t>
  </si>
  <si>
    <t>300-IP-1369-2024</t>
  </si>
  <si>
    <t>300-PS-1377-2024</t>
  </si>
  <si>
    <t>SEBASTIAN LOZANO ALMEIDA</t>
  </si>
  <si>
    <t>300-IP-1370-2024</t>
  </si>
  <si>
    <t>300-PS-1378-2024</t>
  </si>
  <si>
    <t>HAROLD AYA ESPINOSA</t>
  </si>
  <si>
    <t>300-IP-1371-2024</t>
  </si>
  <si>
    <t>300-PS-1379-2024</t>
  </si>
  <si>
    <t>HECTOR HERNAN RAMOS</t>
  </si>
  <si>
    <t>300-IP-1372-2024</t>
  </si>
  <si>
    <t>300-PS-1380-2024</t>
  </si>
  <si>
    <t>JORGE LARRY BARRETO</t>
  </si>
  <si>
    <t>300-IP-1373-2024</t>
  </si>
  <si>
    <t>300-PS-1381-2024</t>
  </si>
  <si>
    <t>EDSON ALONSO ENRÍQUEZ HERRERA</t>
  </si>
  <si>
    <t>300-IP-1374-2024</t>
  </si>
  <si>
    <t>300-PS-1382-2024</t>
  </si>
  <si>
    <t>FERNANDO PERDOMO CALDERON</t>
  </si>
  <si>
    <t>300-IP-1375-2024</t>
  </si>
  <si>
    <t>300-PS-1383-2024</t>
  </si>
  <si>
    <t>JOSE EULICES RIASCOS RIASCOS</t>
  </si>
  <si>
    <t>300-IP-1376-2024</t>
  </si>
  <si>
    <t>300-PS-1384-2024</t>
  </si>
  <si>
    <t>LARRY ANDRES ORTEGA BORJA</t>
  </si>
  <si>
    <t>300-IP-1377-2024</t>
  </si>
  <si>
    <t>300-PS-1385-2024</t>
  </si>
  <si>
    <t>NATALIA ANDREA OSORIO ESCOBAR</t>
  </si>
  <si>
    <t>PRESTACIÓN DE SERVICIOS PROFESIONALES PARA BRINDAR APOYO ADMINISTRATIVO Y OPERATIVO EN LAS LABORES PROPIAS DEL PROGRAMA DE RECUPERACIÓN DE AGUA COMERCIAL, EJECUTADAS EN LA UENAA</t>
  </si>
  <si>
    <t>300-IP-1378-2024</t>
  </si>
  <si>
    <t>300-PS-1386-2024</t>
  </si>
  <si>
    <t>ANDRES FELIPE GUEVARA ALTAMIRANO</t>
  </si>
  <si>
    <t>PRESTACIÓN SERVICIOS DE APOYO PROFESIONAL PARA EL CONTROL DE DATOS Y GESTIÓN DE LA INFORMACIÓN EN EL LABORATORIO DE AGUAS RESIDUALES.</t>
  </si>
  <si>
    <t>300-IP-1381-2024</t>
  </si>
  <si>
    <t>300-PS-1551-2024</t>
  </si>
  <si>
    <t>MARÍA ZULEIMA DIAZ NAVIA</t>
  </si>
  <si>
    <t>Evelyn Garcia Valencia</t>
  </si>
  <si>
    <t>PRESTACIÓN DE SERVICIOS TÉCNICOS PARA EL APOYO EN LAS ACTIVIDADES ADMINISTRATIVAS PROPIAS DE LA UNIDAD DE GESTIÓN ADMINISTRATIVA DE LA UNIDAD ESTRATÉGICA DE NEGOCIO DE ACUEDUCTO Y ALCANTARILLADO.</t>
  </si>
  <si>
    <t>300-IP-1384-2024</t>
  </si>
  <si>
    <t>300-PS-1552-2024</t>
  </si>
  <si>
    <t>SANDRA MILENA NIETO TABORDA</t>
  </si>
  <si>
    <t>300-IP-1385-2024</t>
  </si>
  <si>
    <t>300-PS-1553-2024</t>
  </si>
  <si>
    <t>GLORIA NELCY CARVAJAL RIASCOS</t>
  </si>
  <si>
    <t>PRESTACION DE SERVICIOS PROFESIONALES DE ASESORIA PARA BRINDAR APOYO EN LOS TEMAS RELACIONADOS CON SEGURIDAD Y SALUD EN EL TRABAJO DE LA UNIDAD ESTRATEGICA DE NEGOCIOS DE ACUEDUCTO Y ALCANTARILLADO</t>
  </si>
  <si>
    <t>300-IP-1379-2024</t>
  </si>
  <si>
    <t>300-PS-1554-2024</t>
  </si>
  <si>
    <t>CLAUDIA MILENA IBARRA CAIPE</t>
  </si>
  <si>
    <t>Francisco Jose Grueso Sanchez</t>
  </si>
  <si>
    <t>PRESTACION DE SERVICIOS PROFESIONALES ESPECIALIZADOS PARA EL APOYO JURIDICO DE LAS ACTIVIDADES PROPIAS DE LA UNIDAD DE INTERVENTORIA</t>
  </si>
  <si>
    <t>300-IP-1380-2024</t>
  </si>
  <si>
    <t>300-PS-1555-2024</t>
  </si>
  <si>
    <t>ANA MARIA RIVERA VILLEGAS</t>
  </si>
  <si>
    <t>300-IP-1386-2024</t>
  </si>
  <si>
    <t>300-PS-1556-2024</t>
  </si>
  <si>
    <t>YESICA FERNANDA ZAPATA APONZA</t>
  </si>
  <si>
    <t>PRESTACIÓN DE SERVICIOS TÉCNICOS PARA BRINDAR APOYO A LAS ACTIVIDADES ADMINISTRATIVAS PROPIAS Y NECESARIAS DE LA UNIDAD CONTROL INTEGRAL PÉRDIDAS DE AGUA DE LA UENAA</t>
  </si>
  <si>
    <t>300-IP-1387-2024</t>
  </si>
  <si>
    <t>300-PS-1557-2024</t>
  </si>
  <si>
    <t xml:space="preserve">JORDY NUÑEZ ARTUNDUAGA </t>
  </si>
  <si>
    <t>300-IP-1388-2024</t>
  </si>
  <si>
    <t>300-PS-1755-2024</t>
  </si>
  <si>
    <t>TATIANA NIETO TABORDA</t>
  </si>
  <si>
    <t>PRESTACIÓN DE SERVICIOS PROFESIONALES PARA BRINDAR ASESORARIAS  A LA JEFATURA DE LA UNIDAD INTEGRAL DE PERDIDAS DE AGUA.</t>
  </si>
  <si>
    <t>300-IP-1395-2024</t>
  </si>
  <si>
    <t>300-PS-1558-2024</t>
  </si>
  <si>
    <t xml:space="preserve">DIEGO FERNANDO DURANGO HERNANDEZ </t>
  </si>
  <si>
    <t xml:space="preserve">PRESTACIÓN DE SERVICIOS PROFESIONALES ESPECIALIZADOS  PARA DAR APOYO EN EL ANÁLISIS Y REVISIÓN DE LOS CONCEPTOS DE LEY PARA ATENDER ACCIONES Y LOS PQR EN LAS DIFERENTES ACTIVIDADES OPERATIVO COMERCIALES DE LA UNIDAD CONTROL INTEGRAL DE PERDIDAS DE AGUA </t>
  </si>
  <si>
    <t>300-IP-1389-2024</t>
  </si>
  <si>
    <t>300-PS-1559-2024</t>
  </si>
  <si>
    <t xml:space="preserve">LINA MARIA ARIAS MORENO </t>
  </si>
  <si>
    <t>PRESTACIÓN DE SERVICIOS PROFESIONALES PARA APOYAR LAS GESTION ADMINISTRATIVA Y JURIDICA  DE LA UNIDAD DE CONTROL INTEGRAL DE PÉRDIDAS.</t>
  </si>
  <si>
    <t>300-IP-1390-2024</t>
  </si>
  <si>
    <t>300-PS-1560-2024</t>
  </si>
  <si>
    <t>ANA MARIA GIL RODRIGUEZ</t>
  </si>
  <si>
    <t>300-IP-1391-2024</t>
  </si>
  <si>
    <t>300-PS-1561-2024</t>
  </si>
  <si>
    <t>JORGE ANDRES DIAZ CONTRERAS</t>
  </si>
  <si>
    <t>PRESTACIÓN DE SERVICIOS PARA BRINDAR APOYO A LAS ACTIVIDADES ADMINISTRATIVAS PROPIAS Y NECESARIAS DE LA UNIDAD CONTROL INTEGRAL PÉRDIDAS DE AGUA DE LA UENAA</t>
  </si>
  <si>
    <t>300-IP-1422-2024</t>
  </si>
  <si>
    <t>300-PS-1680-2024</t>
  </si>
  <si>
    <t>ESTHERLIN GARCES ANGULO</t>
  </si>
  <si>
    <t>300-IP-1392-2024</t>
  </si>
  <si>
    <t>300-PS-1562-2024</t>
  </si>
  <si>
    <t xml:space="preserve">GUSTAVO ESCOBAR OSORIO </t>
  </si>
  <si>
    <t>PRESTACIÓN DE SERVICIOS PARA REALIZAR APOYO TÉCNICO A LAS ACTIVIDADES ADMINISTRATIVAS Y DE TERRENO DE LA UNIDAD DE SOPORTE OPERATIVO</t>
  </si>
  <si>
    <t>300-IP-1393-2024</t>
  </si>
  <si>
    <t>300-PS-1563-2024</t>
  </si>
  <si>
    <t xml:space="preserve">WILSON AMARILES RENGIFO </t>
  </si>
  <si>
    <t>PRESTACIÓN DE SERVICIOS PROFESIONALES ESPECIALIZADOS PARA EL APOYO EN LA EJECUCIÓN DE ACTIVIDADES ADMINISTRATIVAS, JURÍDICAS Y ASISTENCIA LEGAL, A LA GERENCIA DE UNIDAD DE NEGOCIO DE ACUEDUCTO Y ALCANTARILLADO - GERENCIA DE UNIDAD ESTRATEGICA DE NEGOCIO DE ACUEDUCTO Y ALCANTARILLADO.</t>
  </si>
  <si>
    <t>300-IP-1394-2024</t>
  </si>
  <si>
    <t>300-PS-1564-2024</t>
  </si>
  <si>
    <t>DANIELA OCAMPO CABRERA</t>
  </si>
  <si>
    <t>300-IP-1383-2024</t>
  </si>
  <si>
    <t>300-PS-1565-2024</t>
  </si>
  <si>
    <t>300-IP-1382-2024</t>
  </si>
  <si>
    <t>300-PS-1566-2024</t>
  </si>
  <si>
    <t>PRESTACIÓN DE SERVICIOS PROFESIONALES PARA ASESORÍA EN LOS PROCESOS DE GESTIÓN DE LA SUBGERENCIA DE AGUAS RESIDUALES.</t>
  </si>
  <si>
    <t>300-IP-1396-2024</t>
  </si>
  <si>
    <t>300-PS-1741-2024</t>
  </si>
  <si>
    <t>MINAKSHI BRAND TORRES</t>
  </si>
  <si>
    <t xml:space="preserve">PRESTACIÓN DE SERVICIOS PROFESIONALES ESPECIALIZADOS PARA BRINDAR APOYO EN LA COORDINACIÓN, SUPERVISIÓN Y  CONTROL DE LAS ACTIVIDADES DE LA UNIDAD DE PRODUCCIÓN DE AGUA POTABLE DE LA UNIDAD DE ESTRATÉGICA DE NEGOCIO DE ACUEDUCTO Y ALCANTARILLADO. </t>
  </si>
  <si>
    <t>300-IP-1397-2024</t>
  </si>
  <si>
    <t>300-PS-1699-2024</t>
  </si>
  <si>
    <t>DANIEL MATEO PARRADO VALLEJO</t>
  </si>
  <si>
    <t>PRESTACIÓN DE SERVICIOS PROFESIONALES PARA BRINDAR APOYO EN ACTIVIDADES DE MANTENIMIENTO Y SOPORTE DEL SISTEMA SIDAP PARA LA UNIDAD DE PRODUCCIÓN DE AGUA POTABLE.</t>
  </si>
  <si>
    <t>300-IP-1398-2024</t>
  </si>
  <si>
    <t>300-PS-1747-2024</t>
  </si>
  <si>
    <t>REYNALDO MARTINEZ OROZCO</t>
  </si>
  <si>
    <t>300-IP-1399-2024</t>
  </si>
  <si>
    <t>300-PS-1713-2024</t>
  </si>
  <si>
    <t>JUAN DAVID SALAZAR DAVALOS</t>
  </si>
  <si>
    <t>PRESTACIÓN DE SERVICIOS TÉCNICOS EN ACTIVIDADES ELECTROMECÁNICAS EN LA PTAP PUERTO</t>
  </si>
  <si>
    <t>300-IP-1400-2024</t>
  </si>
  <si>
    <t>300-PS-1719-2024</t>
  </si>
  <si>
    <t>EMVER FELIPE SANDOVAL DIAZ</t>
  </si>
  <si>
    <t>PRESTACIÓN DE SERVICIOS DE APOYO PARA LA GESTIÓN EN TERRENO DE LAS ACTIVIDADES OPERATIVO COMERCIALES RELATIVAS A LA UNIDAD ESTRATÉGICA DE NEGOCIO DE ACUEDUCTO Y ALCANTARILLADO, UNIDAD ATENCIÓN OPERATIVA, CUMPLIENDO CON LAS NORMAS TÉCNICAS DE EMCALI</t>
  </si>
  <si>
    <t>300-IP-1420-2024</t>
  </si>
  <si>
    <t>300-PS-1704-2024</t>
  </si>
  <si>
    <t>DAYRON SANTIAGO SARRIA RIVERA</t>
  </si>
  <si>
    <t>300-IP-1421-2024</t>
  </si>
  <si>
    <t>300-PS-1701-2024</t>
  </si>
  <si>
    <t>JOSE DAVID AGUIRRE RIOS</t>
  </si>
  <si>
    <t>PRESTACION DE SERVICIOS PROFESIONALES DE ASESORIA PARA EL APOYO SOCIAL EN LA EJECUCION DE LAS ACTIVIDADES MISIONALES DE LA UENAA</t>
  </si>
  <si>
    <t>300-IP-1457-2024</t>
  </si>
  <si>
    <t>300-PS-1677-2024</t>
  </si>
  <si>
    <t>ADRIANA RAMOS LOPEZ</t>
  </si>
  <si>
    <t>300-IP-1401-2024</t>
  </si>
  <si>
    <t>300-PS-1716-2024</t>
  </si>
  <si>
    <t>EFRAÍN ALBERTO JIMÉNEZ RÍOS</t>
  </si>
  <si>
    <t>PRESTACIÓN DE SERVICIOS TÉCNICOS PARA EL APOYO EN LAS ACTIVIDADES PROPIAS DE LA UNIDAD GESTIÓN DE PROYECTOS E INFRAESTRUCTURA DE LA UENAA.</t>
  </si>
  <si>
    <t>300-IP-1402-2024</t>
  </si>
  <si>
    <t>300-PS-1679-2024</t>
  </si>
  <si>
    <t>ANDRES JULIÁN BARRERA COLLAZOS</t>
  </si>
  <si>
    <t>Hernan David Galvis Meneses</t>
  </si>
  <si>
    <t>300-IP-1417-2024</t>
  </si>
  <si>
    <t>300-PS-1714-2024</t>
  </si>
  <si>
    <t>EDIE AMOROCHO GONZALEZ</t>
  </si>
  <si>
    <t>Efrain Arturo Escobar Florez</t>
  </si>
  <si>
    <t>PRESTACIÓN DE SERVICIOS PROFESIONALES PARA EL APOYO EN EL DESARROLLO DE LOS MACROPROYECTOS DE CIUDAD, CONVENIOS INTERADMINISTRATIVOS Y OBRAS CON RECURSOS PROPIOS.</t>
  </si>
  <si>
    <t>300-IP-1418-2024</t>
  </si>
  <si>
    <t>300-PS-1742-2024</t>
  </si>
  <si>
    <t>NESTOR IVAN SANCHEZ LUBO</t>
  </si>
  <si>
    <t>PRESTACIÓN DE SERVICIOS PROFESIONALES PARA LA ASESORÍA EN LAS ACTIVIDADES PROPIAS DE LA UNIDAD GESTIÓN DE PROYECTOS E INFRAESTRUCTURA DE LA UENAA. </t>
  </si>
  <si>
    <t>300-IP-1403-2024</t>
  </si>
  <si>
    <t>300-PS-1708-2024</t>
  </si>
  <si>
    <t>DIEGO FERNANDO GARCÍA ESPINAL</t>
  </si>
  <si>
    <t>300-IP-1404-2024</t>
  </si>
  <si>
    <t>300-PS-1683-2024</t>
  </si>
  <si>
    <t>ARBEY EDUARDO ALVEAR DAZA</t>
  </si>
  <si>
    <t>300-IP-1423-2024</t>
  </si>
  <si>
    <t>300-PS-1765-2024</t>
  </si>
  <si>
    <t>ZULMA EVELYN VALENCIA CASTRO</t>
  </si>
  <si>
    <t>PRESTACIÓN DE SERVICIOS  TECNICOS  PARA BRINDAR APOYO A LAS ACTIVIDADES ADMINISRATIVAS PROPIAS Y NECESARIAS  DE LA UNIDAD CONTROL INTEGRAL PÉRDIDAS DE AGUA  DE LA GERENCIA DE UNIDAD ESTRATEGICA DE NEGOCIO DE ACUEDUCTO Y ALCANTARILLADO.</t>
  </si>
  <si>
    <t>300-IP-1424-2024</t>
  </si>
  <si>
    <t>300-PS-1688-2024</t>
  </si>
  <si>
    <t>JHON JAIRO ALVAREZ PARDO</t>
  </si>
  <si>
    <t>PRESTACIÓN DE SERVICIOS PARA BRINDAR APOYO A LAS ACTIVIDADES ADMINISRATIVAS PROPIAS Y NECESARIAS  DE LA UNIDAD CONTROL INTEGRAL PÉRDIDAS DE AGUA  DE LA GERENCIA DE UNIDAD ESTRATEGICA DE NEGOCIO DE ACUEDUCTO Y ALCANTARILLADO.</t>
  </si>
  <si>
    <t>300-IP-1425-2024</t>
  </si>
  <si>
    <t>300-PS-1695-2024</t>
  </si>
  <si>
    <t>DAIRON YESID MOSQUERA GIRALDO</t>
  </si>
  <si>
    <t>300-IP-1426-2024</t>
  </si>
  <si>
    <t>300-PS-1717-2024</t>
  </si>
  <si>
    <t>JUAN JOSE LEON MARULANDA</t>
  </si>
  <si>
    <t>300-IP-1427-2024</t>
  </si>
  <si>
    <t>300-PS-1758-2024</t>
  </si>
  <si>
    <t>VICTOR ALFONSO CHARRIA TROCHEZ</t>
  </si>
  <si>
    <t>300-IP-1428-2024</t>
  </si>
  <si>
    <t>300-PS-1749-2024</t>
  </si>
  <si>
    <t>RICARDO BUESAQUILLO RUIZ</t>
  </si>
  <si>
    <t>300-IP-1429-2024</t>
  </si>
  <si>
    <t>300-PS-1690-2024</t>
  </si>
  <si>
    <t>JHORMAN EFREN MORALES MORENO</t>
  </si>
  <si>
    <t xml:space="preserve">PRESTACIÓN DE SERVICIOS DE APOYO  PARA LA EJECUCIÓN EN TERRENO DE LAS ACTIVIDADES OPERATIVAS  DE LA UNIDAD DE CONTROL INTEGRAL DE PÉRDIDAS DE AGUA, CUMPLIENDO CON LAS NORMAS TÉCNICAS APLICABLES. </t>
  </si>
  <si>
    <t>300-IP-1430-2024</t>
  </si>
  <si>
    <t>300-PS-1703-2024</t>
  </si>
  <si>
    <t>JOSE OLVER COBO LANDAZURI</t>
  </si>
  <si>
    <t>300-IP-1431-2024</t>
  </si>
  <si>
    <t>300-PS-1751-2024</t>
  </si>
  <si>
    <t>ROBINSON MARTINEZ ERAZO</t>
  </si>
  <si>
    <t>300-IP-1432-2024</t>
  </si>
  <si>
    <t>300-PS-1706-2024</t>
  </si>
  <si>
    <t>DEIBY ARLEY TORRES CORDOBA</t>
  </si>
  <si>
    <t>300-IP-1433-2024</t>
  </si>
  <si>
    <t>300-PS-1682-2024</t>
  </si>
  <si>
    <t>FANIER MOSQUERA GARCIA</t>
  </si>
  <si>
    <t>300-IP-1434-2024</t>
  </si>
  <si>
    <t>300-PS-1691-2024</t>
  </si>
  <si>
    <t>CARLOS ANDRES GUZMAN COLLAZOS</t>
  </si>
  <si>
    <t>300-IP-1435-2024</t>
  </si>
  <si>
    <t>300-PS-1696-2024</t>
  </si>
  <si>
    <t>JORGE ENRIQUE MILLAN VASQUEZ</t>
  </si>
  <si>
    <t>300-IP-1436-2024</t>
  </si>
  <si>
    <t>300-PS-1697-2024</t>
  </si>
  <si>
    <t>DANIEL ANGEL TORRES SALAMANCA</t>
  </si>
  <si>
    <t>300-IP-1437-2024</t>
  </si>
  <si>
    <t>300-PS-1761-2024</t>
  </si>
  <si>
    <t>VICTOR HERNANDEZ FLOREZ</t>
  </si>
  <si>
    <t>300-IP-1438-2024</t>
  </si>
  <si>
    <t>300-PS-1694-2024</t>
  </si>
  <si>
    <t xml:space="preserve">JORGE ARMANDO QUIÑONES VALENCIA </t>
  </si>
  <si>
    <t>300-IP-1439-2024</t>
  </si>
  <si>
    <t>300-PS-1707-2024</t>
  </si>
  <si>
    <t>JOSUE NOLBERTO ZAPATA TORRES</t>
  </si>
  <si>
    <t>300-IP-1440-2024</t>
  </si>
  <si>
    <t>300-PS-1744-2024</t>
  </si>
  <si>
    <t>PABLO ANDRES CORTES PEREA</t>
  </si>
  <si>
    <t>300-IP-1441-2024</t>
  </si>
  <si>
    <t>300-PS-1702-2024</t>
  </si>
  <si>
    <t>DAVID ALEJANDRO BENAVIDES BOLAÑOS</t>
  </si>
  <si>
    <t>300-IP-1442-2024</t>
  </si>
  <si>
    <t>300-PS-1705-2024</t>
  </si>
  <si>
    <t>JOSE ORLANDO JARAMILLO MARIN</t>
  </si>
  <si>
    <t>300-IP-1443-2024</t>
  </si>
  <si>
    <t>300-PS-1686-2024</t>
  </si>
  <si>
    <t>AURELIANO SINISTERRA PEREA</t>
  </si>
  <si>
    <t>300-IP-1444-2024</t>
  </si>
  <si>
    <t>300-PS-1710-2024</t>
  </si>
  <si>
    <t>EDGAR MAURICIO DIAGO PORTILLA</t>
  </si>
  <si>
    <t>300-IP-1445-2024</t>
  </si>
  <si>
    <t>300-PS-1737-2024</t>
  </si>
  <si>
    <t>MELQUIN MACHADO CHAVEZ</t>
  </si>
  <si>
    <t>300-IP-1446-2024</t>
  </si>
  <si>
    <t>300-PS-1723-2024</t>
  </si>
  <si>
    <t>LEONARDO FABIO QUINTANA CORDOBA</t>
  </si>
  <si>
    <t>300-IP-1447-2024</t>
  </si>
  <si>
    <t>300-PS-1692-2024</t>
  </si>
  <si>
    <t>JOAN STEVEN LUGO OSORIO</t>
  </si>
  <si>
    <t>300-IP-1448-2024</t>
  </si>
  <si>
    <t>300-PS-1763-2024</t>
  </si>
  <si>
    <t>WILLIAM RAMOS FRANCO</t>
  </si>
  <si>
    <t>300-IP-1449-2024</t>
  </si>
  <si>
    <t>300-PS-1721-2024</t>
  </si>
  <si>
    <t>JUAN SEBASTIAN VIDAL CARDENAS</t>
  </si>
  <si>
    <t>300-IP-1450-2024</t>
  </si>
  <si>
    <t>300-PS-1685-2024</t>
  </si>
  <si>
    <t>ARISTIDES OCHOA FRANCO</t>
  </si>
  <si>
    <t>300-IP-1451-2024</t>
  </si>
  <si>
    <t>300-PS-1753-2024</t>
  </si>
  <si>
    <t>SEBASTIAN VARELA ERAZO</t>
  </si>
  <si>
    <t>300-IP-1452-2024</t>
  </si>
  <si>
    <t>300-PS-1735-2024</t>
  </si>
  <si>
    <t>300-IP-1453-2024</t>
  </si>
  <si>
    <t>300-PS-1711-2024</t>
  </si>
  <si>
    <t>JUAN ALEXANDER MONTILLA IMBAQUIN</t>
  </si>
  <si>
    <t>300-IP-1454-2024</t>
  </si>
  <si>
    <t>300-PS-1678-2024</t>
  </si>
  <si>
    <t>300-IP-1455-2024</t>
  </si>
  <si>
    <t>300-PS-1739-2024</t>
  </si>
  <si>
    <t>MICHAEL FELIPE AGREDO VASQUEZ</t>
  </si>
  <si>
    <t>300-IP-1456-2024</t>
  </si>
  <si>
    <t>300-PS-1756-2024</t>
  </si>
  <si>
    <t>UILFRAN ALBERTO ZUÑIGA ERAZO</t>
  </si>
  <si>
    <t>300-IP-1405-2024</t>
  </si>
  <si>
    <t>300-PS-1712-2024</t>
  </si>
  <si>
    <t>EDGAR RAMÓN MONTENEGRO CASTRILLÓN</t>
  </si>
  <si>
    <t>Carmen Piedad Sanchez Martinez</t>
  </si>
  <si>
    <t>300-IP-1406-2024</t>
  </si>
  <si>
    <t>300-PS-1681-2024</t>
  </si>
  <si>
    <t>ANGELA MARIA OSORIO ORTIZ</t>
  </si>
  <si>
    <t>Felipe Riascos Villegas</t>
  </si>
  <si>
    <t>300-IP-1408-2024</t>
  </si>
  <si>
    <t>300-PS-1700-2024</t>
  </si>
  <si>
    <t>DANIELA RESTREPO CALLE</t>
  </si>
  <si>
    <t>300-IP-1409-2024</t>
  </si>
  <si>
    <t>300-PS-1727-2024</t>
  </si>
  <si>
    <t>MARGIE DAYANA SUAREZ CASTRILLON</t>
  </si>
  <si>
    <t>300-IP-1410-2024</t>
  </si>
  <si>
    <t>300-PS-1709-2024</t>
  </si>
  <si>
    <t>DIEGO FERNANDO PARDO MENDEZ</t>
  </si>
  <si>
    <t>300-IP-1411-2024</t>
  </si>
  <si>
    <t>300-PS-1687-2024</t>
  </si>
  <si>
    <t>JEFFERSON VALENCIA MIRA</t>
  </si>
  <si>
    <t>300-IP-1412-2024</t>
  </si>
  <si>
    <t>300-PS-1720-2024</t>
  </si>
  <si>
    <t>JUAN SEBASTIAN LOPEZ TORRES</t>
  </si>
  <si>
    <t>300-IP-1413-2024</t>
  </si>
  <si>
    <t>300-PS-1722-2024</t>
  </si>
  <si>
    <t>KATHERINE MAYA SÁNCHEZ</t>
  </si>
  <si>
    <t>300-IP-1414-2024</t>
  </si>
  <si>
    <t>300-PS-1693-2024</t>
  </si>
  <si>
    <t>CESAR RICARDO ORTEGA MUÑOZ</t>
  </si>
  <si>
    <t>300-IP-1415-2024</t>
  </si>
  <si>
    <t>300-PS-1684-2024</t>
  </si>
  <si>
    <t>FELIPE ESTRADA BARBOSA</t>
  </si>
  <si>
    <t>300-IP-1416-2024</t>
  </si>
  <si>
    <t>300-PS-1729-2024</t>
  </si>
  <si>
    <t>MARIA ALEJANDRA GUZMAN VARGAS</t>
  </si>
  <si>
    <t>300-IP-1419-2024</t>
  </si>
  <si>
    <t>300-PS-1689-2024</t>
  </si>
  <si>
    <t>BEATRIZ EUGENIA POSSO MUÑOZ</t>
  </si>
  <si>
    <t>300-IP-1458-2024</t>
  </si>
  <si>
    <t>300-PS-1996-2024</t>
  </si>
  <si>
    <t>JOHN EDGAR ASPRILLA ESCOBAR</t>
  </si>
  <si>
    <t>Hasta el 31 de agosto de 2024</t>
  </si>
  <si>
    <t>PRESTACIÓN DE SERVICIOS PROFESIONALES, COMO ASESOR COMERCIAL, PARA BRINDAR APOYO A LAS ACTIVIDADES PROPIAS DE LA UNIDAD COMERCIAL DE LA SUBGERENCIA DE GESTION COMERCIAL DE LA GERENCIA DE UNIDAD ESTRATEGICA DE NEGOCIO DE ACUEDUCTO Y ALCANTARILLADO.</t>
  </si>
  <si>
    <t>300-IP-1459-2024</t>
  </si>
  <si>
    <t>300-PS-1997-2024</t>
  </si>
  <si>
    <t>JOSE EIVER MURCIA OSPINA</t>
  </si>
  <si>
    <t>PRESTACIÓN DE SERVICIOS PARA BRINDAR APOYO EN LAS ACTIVIDADES PROPIAS DEL ÁREA FUNCIONAL DE LA ADMINISTRACIÓN EN LA UNIDAD COMERCIAL.</t>
  </si>
  <si>
    <t>300-IP-1460-2024</t>
  </si>
  <si>
    <t>300-PS-1998-2024</t>
  </si>
  <si>
    <t>SANDRA LORENA CARDENAS CAMPO</t>
  </si>
  <si>
    <t>PRESTACIÓN DE SERVICIOS PROFESIONALES ESPECIALIZADOS, COMO ASESOR COMERCIAL, PARA BRINDAR APOYO A LAS ACTIVIDADES PROPIAS DE LA UNIDAD COMERCIAL DE LA SUBGERENCIA DE GESTION COMERCIAL DE LA GERENCIA DE UNIDAD ESTRATEGICA DE NEGOCIO DE ACUEDUCTO Y ALCANTARILLADO.</t>
  </si>
  <si>
    <t>300-IP-1462-2024</t>
  </si>
  <si>
    <t>300-PS-1999-2024</t>
  </si>
  <si>
    <t>NELSON ANDRES SALINAS LUNA</t>
  </si>
  <si>
    <t>PRESTACIÓN DE SERVICIOS PROFESIONALES, PARA APOYAR LAS ACCIONES ADMINISTRATIVAS, JURÍDICAS Y DE  CONTROL EN CADA ETAPA DE LOS PROCESOS OPERATIVOS COMERCIALES DE LA SUBGERENCIA Y DE LA UNIDAD DE CONTROL DE PÉRDIDAS.</t>
  </si>
  <si>
    <t>300-IP-1463-2024</t>
  </si>
  <si>
    <t>300-PS-2000-2024</t>
  </si>
  <si>
    <t>300-IP-1464-2024</t>
  </si>
  <si>
    <t>300-PS-2001-2024</t>
  </si>
  <si>
    <t>BRYAN SAENZ SAAVEDRA</t>
  </si>
  <si>
    <t xml:space="preserve">PRESTACIÓN DE SERVICIOS TÉCNICOS PARA EL MANTENIMIENTO A EQUIPOS DE INSTRUMENTACIÓN Y SCADA EN LAS PLANTAS Y ESTACIONES DE BOMBEO EN EL ÁREA DE INSTRUMENTACIÓN Y AUTOMATIZACIÓN DE LA UNIDAD DE MANTENIMIENTO. </t>
  </si>
  <si>
    <t>300-IP-1466-2024</t>
  </si>
  <si>
    <t>300-PS-2036-2024</t>
  </si>
  <si>
    <t>ANDRES FELIPE VIVAS ECHEVERRY</t>
  </si>
  <si>
    <t>PRESTACIÓN DE SERVICIOS TÉCNICOS EN ACTIVIDADES ELECTROMECÁNICAS EN LAS ESTACIONES DE BOMBEO DE AGUA POTABLE.</t>
  </si>
  <si>
    <t>300-IP-1467-2024</t>
  </si>
  <si>
    <t>300-PS-2037-2024</t>
  </si>
  <si>
    <t>DAVID FELIPE SANTAMARÍA VILLALOBOS</t>
  </si>
  <si>
    <t>PRESTACIÓN DE SERVICIOS TÉCNICOS EN ACTIVIDADES ELECTROMECÁNICAS EN LA PTAP PUERTO MALLARINO O DONDE SE REQUIERA EL SERVICIO DE ACUERDO A LAS NECESIDADES DE LA UNIDAD.</t>
  </si>
  <si>
    <t>300-IP-1468-2024</t>
  </si>
  <si>
    <t>300-PS-2038-2024</t>
  </si>
  <si>
    <t>STIVEN ANDRES QUENGUAN RIVERA</t>
  </si>
  <si>
    <t>PRESTACIÓN DE SERVICIOS PROFESIONALES ESPECIALIZADOS DE APOYO EN ACTIVIDADES DE GESTIÓN ADMINISTRATIVAS DE LA UNIDAD DE MANTENIMIENTO EN LA PLANTA PUERTO MALLARINO.</t>
  </si>
  <si>
    <t>300-IP-1470-2024</t>
  </si>
  <si>
    <t>300-PS-2047-2024</t>
  </si>
  <si>
    <t>ELSA ADRIANA SÁNCHEZ CAÑAS</t>
  </si>
  <si>
    <t xml:space="preserve">PRESTACIÓN DE SERVICIOS DE APOYO PARA MANTENIMIENTO DE JARDINERÍA Y CONSERVACIÓN DE LAS ZONAS VERDES DE LAS DIFERENTES PLANTAS DE TRATAMIENTO DE AGUA POTABLE. </t>
  </si>
  <si>
    <t>300-IP-1471-2024</t>
  </si>
  <si>
    <t>300-PS-2096-2024</t>
  </si>
  <si>
    <t>GUILLERMO ROBINSON TABIMA ARBOLEDA</t>
  </si>
  <si>
    <t>Hasta el 30 de septiembre de 2024</t>
  </si>
  <si>
    <t xml:space="preserve">PRESTACIÓN DE SERVICIOS DE APOYO PARA LA EJECUCIÓN EN TERRENO DE LAS ACTIVIDADES DE REPARACIÓN DE DAÑOS EN RED MATRIZ, DOMICILIAR Y OBRAS CIVILES COMPLEMENTARIAS, CUMPLIENDO CON LAS NORMAS TÉCNICAS APLICABLES A EMCALI.  </t>
  </si>
  <si>
    <t>300-IP-1472-2024</t>
  </si>
  <si>
    <t>300-PS-2039-2024</t>
  </si>
  <si>
    <t>OSCAR IVAN HURTADO CASTAÑEDA</t>
  </si>
  <si>
    <t xml:space="preserve">PRESTACIÓN DE SERVICIOS PROFESIONALES ESPECIALIZADOS PARA DAR APOYO EN  LA EDICIÓN Y ACTUALIZACIÓN DE LA INFRAESTRUCTURA EXISTENTE DE LA RED DE ACUEDUCTO Y LA NUEVA, TANTO DE OBRAS DE EXPANSIÓN COMO DE REPOSICIÓN Y NORMALIZACIÓN DE ACUERDO A LAS NECESIDADES DE LA UNIDAD. </t>
  </si>
  <si>
    <t>300-IP-1476-2024</t>
  </si>
  <si>
    <t>300-PS-2040-2024</t>
  </si>
  <si>
    <t>JOSE MANUEL COLLAZOS VARGAS</t>
  </si>
  <si>
    <t xml:space="preserve">PRESTACIÓN DE SERVICIOS PROFESIONALES ESPECIALIZADOS PARA DAR APOYO EN  LA EDICIÓN Y ACTUALIZACIÓN DE LA INFRAESTRUCTURA EXISTENTE DE LA RED DE ALCANTARILLADO Y LA NUEVA, TANTO DE OBRAS DE EXPANSIÓN COMO DE REPOSICIÓN Y NORMALIZACIÓN DE ACUERDO A LAS NECESIDADES DE LA UNIDAD. </t>
  </si>
  <si>
    <t>300-IP-1477-2024</t>
  </si>
  <si>
    <t>300-PS-2041-2024</t>
  </si>
  <si>
    <t>ALEXANDER ALVAREZ JIMENEZ</t>
  </si>
  <si>
    <t>PRESTACIÓN DE SERVICIOS PROFESIONALES ESPECIALIZADOS PARA DAR APOYO EN LAS ACTIVIDADES DE MODELACIÓN HIDRÁULICA DE ACUEDUCTO Y ALCANTARILLADO, DE ACUERDO A LAS NECESIDADES DE LA UNIDAD.</t>
  </si>
  <si>
    <t>300-IP-1479-2024</t>
  </si>
  <si>
    <t>300-PS-2042-2024</t>
  </si>
  <si>
    <t>YOVANNY ROMERO TROCHEZ</t>
  </si>
  <si>
    <t>PRESTACIÓN DE SERVICIOS DE  APOYO A  LAS ACTIVIDADES DEL MANTENIMIENTO DE LAS ESTRUCTURAS DE SEPARACIÓN Y OTRAS ESTRUCTURAS QUE HACEN PARTE DEL SISTEMA DE ALCANTARILLADO EN LA UNIDAD DE RECOLECCIÓN DE LA UNIDAD ESTRATÉGICA DE NEGOCIO DE ACUEDUCTO Y ALCANTARILLADO.</t>
  </si>
  <si>
    <t>300-IP-1480-2024</t>
  </si>
  <si>
    <t>300-PS-2043-2024</t>
  </si>
  <si>
    <t>IVAN DARIO GAVIRIA ASTUDILLO</t>
  </si>
  <si>
    <t>PRESTACIÓN DE SERVICIOS PROFESIONALES ESPECIALIZADOS PARA BRINDAR APOYO EN ACTIVIDADES DE MONITOREO Y SEGUIMIENTO A LOS VERTIMIENTOS DE AGUAS RESIDUALES QUE REALIZAN LOS USUARIOS DEL SISTEMA DE ALCANTARILLADO DE LA ZONA DE INFLUENCIA DE EMCALI, PARA LA UNIDAD ESTRATÉGICA DE NEGOCIOS DE ACUEDUCTO Y ALCANTARILLADO.</t>
  </si>
  <si>
    <t>300-IP-1481-2024</t>
  </si>
  <si>
    <t>300-PS-2044-2024</t>
  </si>
  <si>
    <t>ANYI MILENA MUÑOZ CHAVEZ</t>
  </si>
  <si>
    <t>PRESTACIÓN DE SERVICIOS PROFESIONALES PARA BRINDAR APOYO EN  LAS ACTIVIDADES DE MARKETING DE LAS SUBGERENCIA DE GESTIÓN COMERCIAL DE LA GERENCIA DE UNIDAD ESTRATEGICA DE NEGOCIO DE ACUEDUCTO Y ALCANTARILLADO Y SUS UNIDADES.</t>
  </si>
  <si>
    <t>300-IP-1320-2024</t>
  </si>
  <si>
    <t>300-PS-2098-2024</t>
  </si>
  <si>
    <t>VIVIANA LOPEZ RIZO</t>
  </si>
  <si>
    <t>PRESTACIÓN DE SERVICIOS PARA BRINDAR APOYO ADMINISTRATIVO EN LAS ACTIVIDADES OPERATIVO COMERCIALES DE LA SUBGERENCIA DE GESTIÓN COMERCIAL Y SUS UNIDADES DE NEGOCIO ADSCRITAS.</t>
  </si>
  <si>
    <t>300-IP-1319-2024</t>
  </si>
  <si>
    <t>300-PS-2097-2024</t>
  </si>
  <si>
    <t>JOSE NAPOLEON CASTELLANOS ALVAREZ</t>
  </si>
  <si>
    <t>PUBLICACIÓN DE LAS TARIFAS DE LOS SERVICIOS PÚBLICOS DOMICILIARIOS DE ACUEDUCTO Y ALCANTARILLADO PARA LA VIGENCIA 2024 DE ACUERDO A LA NORMATIVIDAD VIGENTE.</t>
  </si>
  <si>
    <t>AA-0001-2024</t>
  </si>
  <si>
    <t>GUENAA-202400008</t>
  </si>
  <si>
    <t>DIARIO DE OCCIDENTE</t>
  </si>
  <si>
    <t>AFILIACION DE EMCALI A LA ASOCIACIÓN COLOMBIANA DE INGENIERIA SANITARIA Y AMBIENTAL - ACODAL AÑO 2024.</t>
  </si>
  <si>
    <t>AA-0008-2024</t>
  </si>
  <si>
    <t>GUENAA-202400023</t>
  </si>
  <si>
    <t>ASOCIACIÓN COLOMBIANA DE INGENIERÍA SANITARIA Y AMBIENTAL - ACODAL</t>
  </si>
  <si>
    <t>Samir Alejandro Gomez Diaz</t>
  </si>
  <si>
    <t>AFILIACIÓN DE EMCALI A LA CÁMARA COLOMBIANA DE LA CONSTRUCCIÓN REGIONAL DEL VALLE - CAMACOL VALLE - AÑO 2024.</t>
  </si>
  <si>
    <t>AA-0009-2024</t>
  </si>
  <si>
    <t>GUENAA-202400024</t>
  </si>
  <si>
    <t>CÁMARA COLOMBIANA DE LA CONSTRUCCIÓN REGIONAL DEL VALLE - CAMACOL</t>
  </si>
  <si>
    <t>PUBLICACIÓN RESULTADOS DE GESTIÓN GERENCIA DE UNIDAD ESTRATEGICA DE NEGOCIO DE ACUEDUCTO Y ALCANTARILLADO 2023</t>
  </si>
  <si>
    <t>AA-0010-2024</t>
  </si>
  <si>
    <t>GUENAA-202400034</t>
  </si>
  <si>
    <t>Maria del Socorro Sardi Garcia</t>
  </si>
  <si>
    <t>PRESTACIÓN DE SERVICIOS  TÉCNICOS  PARA BRINDAR APOYO A LAS ACTIVIDADES OPERATIVAS PROPIAS Y NECESARIAS  DE LA UNIDAD CONTROL INTEGRAL PÉRDIDAS DE AGUA  DE LA GUENAA.</t>
  </si>
  <si>
    <t>300-IP-1499-2024</t>
  </si>
  <si>
    <t>300-PS-2224-2024</t>
  </si>
  <si>
    <t xml:space="preserve">PRESTACIÓN DE SERVICIOS DE APOYO A LA GESTIÓN COMO AYUDANTE DE MANTENIMIENTO PARA EL DESARROLLO DE LAS ACTIVIDADES REQUERIDAS EN LAS PLANTAS DE TRATAMIENTO DE AGUA POTABLE. </t>
  </si>
  <si>
    <t>300-IP-1461-2024</t>
  </si>
  <si>
    <t>300-PS-2225-2024</t>
  </si>
  <si>
    <t>LUIS FERNANDO MOSQUERA MOSQUERA</t>
  </si>
  <si>
    <t>Rafael Ramirez Alvarez</t>
  </si>
  <si>
    <t>PRESTACIÓN DE SERVICIOS PROFESIONALES PARA EL APOYO DE LAS ACTIVIDADES DE MANTENIMIENTO ASOCIADAS A LOS PLANES, PROGRAMA Y PROYECTOS DE LA SUBGERENCIA DE AGUAS RESIDUALES.</t>
  </si>
  <si>
    <t>300-IP-1493-2024</t>
  </si>
  <si>
    <t>300-PS-2246-2024</t>
  </si>
  <si>
    <t>CARLOS ALBERTO PINEDA PALACIO</t>
  </si>
  <si>
    <t>PRESTACIÓN DE SERVICIOS PROFESIONALES PARA EL APOYO EN LAS ACTIVIDADES DE TRATAMIENTO DE AGUAS RESIDUALES DE LA UNIDAD ESTRATÉGICA DE NEGOCIOS DE ACUEDUCTO Y ALCANTARILLADO.</t>
  </si>
  <si>
    <t>300-IP-1497-2024</t>
  </si>
  <si>
    <t>300-PS-2247-2024</t>
  </si>
  <si>
    <t>SEBASTIAN OSPINA MADRID</t>
  </si>
  <si>
    <t>PRESTACIÓN DE SERVICIOS PROFESIONALES PARA EL APOYO EN ACTIVIDADES DE GESTIÓN AMBIENTAL DE LA UENAA</t>
  </si>
  <si>
    <t>300-IP-1492-2024</t>
  </si>
  <si>
    <t>300-PS-2259-2024</t>
  </si>
  <si>
    <t>300-IP-1500-2024</t>
  </si>
  <si>
    <t>300-PS-2260-2024</t>
  </si>
  <si>
    <t>PRESTACIÓN DE SERVICIOS PROFESIONALES, PARA BRINDAR APOYO EN LAS ACTIVIDADES PROPIAS DEL ÁREA FUNCIONAL DE LA ADMINISTRACIÓN EN LA UNIDAD COMERCIAL.</t>
  </si>
  <si>
    <t>300-IP-1496-2024</t>
  </si>
  <si>
    <t>300-PS-2270-2024</t>
  </si>
  <si>
    <t>CARLOS ANDRES ZULUAGA MALLARINO</t>
  </si>
  <si>
    <t>PRESTACIÓN DE SERVICIOS  TÉCNICOS  PARA BRINDAR APOYO A LAS ACTIVIDADES OPERATIVAS PROPIAS Y NECESARIAS  DE LA UNIDAD CONTROL INTEGRAL PÉRDIDAS DE AGUA DE LA GUENAA.</t>
  </si>
  <si>
    <t>300-IP-1487-2024</t>
  </si>
  <si>
    <t>300-PS-2271-2024</t>
  </si>
  <si>
    <t>GABRIEL ANTONIO SANTOS TABOADA</t>
  </si>
  <si>
    <t>300-IP-1484-2024</t>
  </si>
  <si>
    <t>300-PS-2272-2024</t>
  </si>
  <si>
    <t>JULIO CESAR BURBANO SIERRA</t>
  </si>
  <si>
    <t>PRESTACIÓN DE SERVICIOS PARA BRINDAR APOYO A LAS ACTIVIDADES OPERATIVAS PROPIAS Y NECESARIAS  DE LA UNIDAD CONTROL INTEGRAL PÉRDIDAS DE AGUA  DE LA GUENAA.</t>
  </si>
  <si>
    <t>300-IP-1494-2024</t>
  </si>
  <si>
    <t>300-PS-2273-2024</t>
  </si>
  <si>
    <t>MONICA ALEJANDRA CETARES MARIN</t>
  </si>
  <si>
    <t>PRESTACIÓN DE SERVICIOS PROFESIONALES PARA APOYAR LAS ACCIONES ADMINISTRATIVAS Y JURÍDICAS DEL PROCESO DE NORMALIZACIONES DEL SERVICIO DE ACUEDUCTO.</t>
  </si>
  <si>
    <t>300-IP-1498-2024</t>
  </si>
  <si>
    <t>300-PS-2274-2024</t>
  </si>
  <si>
    <t>ZAHAR GALIE SANCHEZ MANUN</t>
  </si>
  <si>
    <t>PRESTACIÓN DE SERVICIOS TÉCNICOS PARA DAR APOYO EN LAS ACTIVIDADES OPERATIVO COMERCIALES RELATIVAS A LOS PROCESOS DE SCRR DE UNIDAD ESTRATÉGICA DE NEGOCIO DE ACUEDUCTO Y ALCANTARILLADO.</t>
  </si>
  <si>
    <t>300-IP-1495-2024</t>
  </si>
  <si>
    <t>300-PS-2296-2024</t>
  </si>
  <si>
    <t>ANGIE JULIETH GONZALEZ HERRERA</t>
  </si>
  <si>
    <t xml:space="preserve">PRESTACIÓN DE SERVICIOS PROFESIONALES PARA ASESORÍA EN LOS PROCESOS DE GESTIÓN RELACIONADAS CON EL PLAN MAESTRO DE ACUEDUCTO Y ALCANTARILLADO Y PSMV EN LA UNIDAD ESTRATÉGICA DE NEGOCIOS DE ACUEDUCTO Y ALCANTARILLADO. </t>
  </si>
  <si>
    <t>300-IP-1491-2024</t>
  </si>
  <si>
    <t>300-PS-2297-2024</t>
  </si>
  <si>
    <t>PRESTACIÓN DE SERVICIOS PROFESIONALES PARA EL APOYO EN ACTIVIDADES CONCERNIENTES AL PRESUPUESTO Y ACTIVIDADES ADMINISTRATIVAS, EN LA UNIDAD DE GESTIÓN ADMINISTRATIVA DE LA GERENCIA DE UNIDAD ESTRATÉGICA DE NEGOCIOS DE ACUEDUCTO Y ALCANTARILLADO.</t>
  </si>
  <si>
    <t>300-IP-1490-2024</t>
  </si>
  <si>
    <t>300-PS-2298-2024</t>
  </si>
  <si>
    <t>JHON ELBERTO PALACIOS ARISTIZABAL</t>
  </si>
  <si>
    <t>PRESTACIÓN DE SERVICIOS PROFESIONALES PARA EL APOYO EN LAS LABORES PROPIAS DE LA UNIDAD DE PROSPECTIVA Y DESARROLLO DE NEGOCIOS DE LA UNIDAD ESTRATÉGICA DE NEGOCIO DE ACUEDUCTO Y ALCANTARILLADO.</t>
  </si>
  <si>
    <t>300-IP-1489-2024</t>
  </si>
  <si>
    <t>300-PS-2318-2024</t>
  </si>
  <si>
    <t>ANDRES FELIPE MERY BOODER</t>
  </si>
  <si>
    <t>300-IP-1503-2024</t>
  </si>
  <si>
    <t>300-PS-2319-2024</t>
  </si>
  <si>
    <t>JUAN JOSE ECHEVERRY LOPERA</t>
  </si>
  <si>
    <t>300-IP-1482-2024</t>
  </si>
  <si>
    <t>300-PS-2320-2024</t>
  </si>
  <si>
    <t>LUIS EDUARDO GALLEGO MEDINA</t>
  </si>
  <si>
    <t>PRESTACIÓN DE SERVICIOS PROFESIONALES PARA EL APOYO EN LAS ACTIVIDADES DE GESTIÓN ADMINISTRATIVAS EN LA UNIDAD DE MANTENIMIENTO.</t>
  </si>
  <si>
    <t>300-IP-1506-2024</t>
  </si>
  <si>
    <t>300-PS-2321-2024</t>
  </si>
  <si>
    <t>MARIA DEL ROSARIO ROJAS CASTILLO</t>
  </si>
  <si>
    <t>PRESTACIÓN DE SERVICIOS PROFESIONALES ESPECIALIZADOS PARA EL APOYO JURÍDICO DE LAS ACTIVIDADES PROPIAS DE LA UNIDAD DE INTERVENTORÍA.</t>
  </si>
  <si>
    <t>300-IP-1505-2024</t>
  </si>
  <si>
    <t>300-PS-2322-2024</t>
  </si>
  <si>
    <t>ROSA MARITZA GIL RAMIREZ</t>
  </si>
  <si>
    <t>300-IP-1502-2024</t>
  </si>
  <si>
    <t>300-PS-2323-2024</t>
  </si>
  <si>
    <t>PRESTACIÓN DE SERVICIOS DE APOYO TÉCNICO A LA GESTIÓN EN TERRENO, DE LAS ACTIVIDADES OPERATIVO COMERCIALES RELATIVAS A LA UNIDAD DE SOPORTE OPERATIVO, CUMPLIENDO CON LAS NORMAS TÉCNICAS APLICABLES.</t>
  </si>
  <si>
    <t>300-IP-1510-2024</t>
  </si>
  <si>
    <t>300-PS-2341-2024</t>
  </si>
  <si>
    <t>300-IP-1511-2024</t>
  </si>
  <si>
    <t>300-PS-2342-2024</t>
  </si>
  <si>
    <t>300-IP-1512-2024</t>
  </si>
  <si>
    <t>300-PS-2343-2024</t>
  </si>
  <si>
    <t>PRESTACIÓN DE SERVICIOS PROFESIONALES PARA BRINDAR ASESORÍA EN  LAS GESTIONES RELACIONADAS AL CUMPLIMIENTO DE REQUISITOS EXIGIDOS EN LA RESOLUCIÓN MINISTERIAL 0661 DE 2019, PARA EL PROYECTO DE MEJORAMIENTO INTEGRAL DEL TRATAMIENTO PRELIMINAR Y PRIMARIO EXISTENTE, Y EL TRATAMIENTO SECUNDARIO SOBREVINIENTE EN LA PTAR-C, DE LA UNIDAD ESTRATÉGICA DE NEGOCIO DE ACUEDUCTO Y ALCANTARILLADO.</t>
  </si>
  <si>
    <t>300-IP-1507-2024</t>
  </si>
  <si>
    <t>300-PS-2344-2024</t>
  </si>
  <si>
    <t>ANDRY JOHANNA CALVO GARCIA</t>
  </si>
  <si>
    <t>PRESTACIÓN DE SERVICIOS PARA EL APOYO EN LABORES ADMINISTRATIVAS Y OPERATIVAS DE  TRANSPORTE REQUERIDO POR LA UNIDAD DE INGENIERÍA.</t>
  </si>
  <si>
    <t>300-IP-1508-2024</t>
  </si>
  <si>
    <t>300-PS-2345-2024</t>
  </si>
  <si>
    <t>CARLOS ALBERTO CASTAÑO BORBON</t>
  </si>
  <si>
    <t>300-IP-1501-2024</t>
  </si>
  <si>
    <t>300-PS-2379-2024</t>
  </si>
  <si>
    <t>PRESTACIÓN DE SERVICIOS PROFESIONALES PARA EL APOYO EN LA EJECUCIÓN DE ACTIVIDADES ADMINISTRATIVAS Y JURÍDICAS EN LA UNIDAD DE RECOLECCIÓN DE LA UNIDAD ESTRATÉGICA DE NEGOCIO DE ACUEDUCTO Y ALCANTARILLADO.</t>
  </si>
  <si>
    <t>300-IP-1485-2024</t>
  </si>
  <si>
    <t>300-PS-2499-2024</t>
  </si>
  <si>
    <t>ANDREA BUENO CARDONA</t>
  </si>
  <si>
    <t>PRESTACIÓN DE SERVICIOS PROFESIONALES PARA LA ASESORÍA EN EL ANÁLISIS PRELIMINAR, DIAGNÓSTICO Y FORMULACIÓN EN ESQUEMA BÁSICO DE LAS INFRAESTRUCTURAS DE AGUA POTABLE Y SANEAMIENTO BÁSICO DE EMCALI DIRIGIDO A LA ADAPTACIÓN DE UN MODELO DE ACUPUNTURA URBANA PARA LA INTEGRACIÓN Y ARTICULACIÓN DE LAS MISMAS, CON LA COMUNIDAD, EL ESPACIO PÚBLICO Y EL SISTEMA AMBIENTAL.</t>
  </si>
  <si>
    <t>300-IP-1513-2024</t>
  </si>
  <si>
    <t>300-PS-2500-2024</t>
  </si>
  <si>
    <t>FABIOLA AGUIRRE PEREA</t>
  </si>
  <si>
    <t>Andres Felipe Ortega Duque</t>
  </si>
  <si>
    <t>PRESTACIÓN DE SERVICIOS PROFESIONALES ESPECIALIZADOS PARA BRINDAR APOYO EN LAS ACTIVIDADES PROPIAS DE LA UNIDAD DE PRODUCCIÓN DE AGUA POTABLE DE LA UNIDAD ESTRATÉGICA DE NEGOCIOS DE ACUEDUCTO Y ALCANTARILLADO</t>
  </si>
  <si>
    <t>300-IP-1504-2024</t>
  </si>
  <si>
    <t>300-PS-2501-2024</t>
  </si>
  <si>
    <t>HADER FABIÁN GÓMEZ MONTENEGRO</t>
  </si>
  <si>
    <t>PRESTACIÓN DE SERVICIOS PROFESIONALES PARA BRINDAR ASESORÍA JURÍDICA PARA EL DESARROLLO DE LOS PROYECTOS EN LA UNIDAD DE GESTIÓN DE PROYECTOS E INFRAESTRUCTURA, EN TODAS SUS FASES, DE CONFORMIDAD CON LA NORMATIVIDAD Y POLÍTICAS VIGENTES APLICABLES.</t>
  </si>
  <si>
    <t>300-IP-1514-2024</t>
  </si>
  <si>
    <t>300-PS-2502-2024</t>
  </si>
  <si>
    <t>PRESTACIÓN DE SERVICIOS DE APOYO  A LA GESTIÓN EN TERRENO, DE LAS ACTIVIDADES OPERATIVO COMERCIALES RELATIVAS A LA UNIDAD DE SOPORTE OPERATIVO, CUMPLIENDO CON LAS NORMAS TÉCNICAS APLICABLES.</t>
  </si>
  <si>
    <t>300-IP-1509-2024</t>
  </si>
  <si>
    <t>300-PS-2503-2024</t>
  </si>
  <si>
    <t>PRESTACIÓN DE SERVICIOS PROFESIONALES PARA LA ASESORÍA EN LAS ACTIVIDADES PROPIAS DE LA GERENCIA UNIDAD ESTRATÉGICA DE NEGOCIOS DE ACUEDUCTO Y ALCANTARILLADO.</t>
  </si>
  <si>
    <t>300-IP-1515-2024</t>
  </si>
  <si>
    <t>300-PS-2534-2024</t>
  </si>
  <si>
    <t>Carlos Enrique Madriñan Mejia</t>
  </si>
  <si>
    <t xml:space="preserve">PRESTACIÓN DE SERVICIOS PROFESIONALES ESPECIALIZADOS PARA EL APOYO EN LAS ACTIVIDADES PROPIAS DEL PLAN DE OBRAS E INVERSIONES REGULADO - POIR DE LA UNIDAD GESTIÓN DE PROYECTOS E INFRAESTRUCTURA DE LA UENAA. </t>
  </si>
  <si>
    <t>300-IP-1516-2024</t>
  </si>
  <si>
    <t>300-PS-2595-2024</t>
  </si>
  <si>
    <t>EDWING ALBERTO RENTERÍA REALES</t>
  </si>
  <si>
    <t>Luis Carlos Calderon Bernal</t>
  </si>
  <si>
    <t xml:space="preserve">PRESTACIÓN DE SERVICIOS PROFESIONALES PARA LA ASESORÍA DE LAS ACTIVIDADES ADMINISTRATIVAS PROPIAS DE LA GERENCIA UNIDAD ESTRATÉGICA DE NEGOCIOS DE ACUEDUCTO Y ALCANTARILLADO. </t>
  </si>
  <si>
    <t>300-IP-1520-2024</t>
  </si>
  <si>
    <t>300-PS-2612-2024</t>
  </si>
  <si>
    <t>ANDRES FELIPE ERAZO PINEDA</t>
  </si>
  <si>
    <t>300-IP-1521-2024</t>
  </si>
  <si>
    <t>300-PS-2614-2024</t>
  </si>
  <si>
    <t>PRESTACIÓN DE SERVICIOS PROFESIONALES, COMO ASESOR JURÍDICO, DE LA GERENCIA DE LA UNIDAD ESTRATÉGICA DE NEGOCIOS DE ACUEDUCTO Y ALCANTARILLADO -GUENAA, PARA LA EJECUCIÓN DE LAS ACTIVIDADES JURÍDICAS Y ADMINISTRATIVAS QUE LE SEAN ASIGNADAS.</t>
  </si>
  <si>
    <t>300-IP-1518-2024</t>
  </si>
  <si>
    <t>300-PS-2615-2024</t>
  </si>
  <si>
    <t xml:space="preserve">ANGELICA MARIA HERNANDEZ ARROYO </t>
  </si>
  <si>
    <t>300-IP-1522-2024</t>
  </si>
  <si>
    <t>300-PS-2617-2024</t>
  </si>
  <si>
    <t>300-IP-1523-2024</t>
  </si>
  <si>
    <t>300-PS-2618-2024</t>
  </si>
  <si>
    <t>DIEGO FERNANDO MALVEHY NAVIA</t>
  </si>
  <si>
    <t>300-IP-1486-2024</t>
  </si>
  <si>
    <t>300-PS-2619-2024</t>
  </si>
  <si>
    <t>GUILLERMO ANDRES JURI MONTES</t>
  </si>
  <si>
    <t>PRESTACIÓN DE SERVICIOS PARA EL APOYO DE ACTIVIDADES ADMINISTRATIVAS Y DE ORGANIZACIÓN DE ARCHIVOS, OFICIOS Y DEMÁS LABORES PROPIAS DE LA GESTIÓN DOCUMENTAL QUE SE REQUIERAN EN LA GUENAA.</t>
  </si>
  <si>
    <t>300-IP-1517-2024</t>
  </si>
  <si>
    <t>300-PS-2621-2024</t>
  </si>
  <si>
    <t xml:space="preserve">MARIA ALEJANDRA SUESCUN MAFLA </t>
  </si>
  <si>
    <t>PRESTACIÓN DE SERVICIOS  PARA BRINDAR APOYO A LAS ACTIVIDADES ADMINISTRATIVAS PROPIAS Y NECESARIAS DE LA UNIDAD CONTROL INTEGRAL PÉRDIDAS DE AGUA DE LA UENAA</t>
  </si>
  <si>
    <t>300-IP-1524-2024</t>
  </si>
  <si>
    <t>300-PS-2622-2024</t>
  </si>
  <si>
    <t xml:space="preserve">PRESTACIÓN DE SERVICIOS DE APOYO PARA LA EJECUCIÓN EN TERRENO DE LAS ACTIVIDADES OPERATIVAS  DE LA UNIDAD DE CONTROL INTEGRAL DE PÉRDIDAS DE AGUA, CUMPLIENDO CON LAS NORMAS TÉCNICAS APLICABLES. </t>
  </si>
  <si>
    <t>300-IP-1525-2024</t>
  </si>
  <si>
    <t>300-PS-2623-2024</t>
  </si>
  <si>
    <t>PRESTACIÓN DE SERVICIOS PROFESIONALES, PARA ASESORÍA EN LA EJECUCIÓN DE ACTIVIDADES ADMINISTRATIVAS Y JURÍDICAS DE LA GERENCIA UNIDAD ESTRATÉGICA DE NEGOCIOS DE ACUEDUCTO Y ALCANTARILLADO -GUENAA.</t>
  </si>
  <si>
    <t>300-IP-1519-2024</t>
  </si>
  <si>
    <t>300-PS-2624-2024</t>
  </si>
  <si>
    <t xml:space="preserve">VERONICA BEDOYA CANO </t>
  </si>
  <si>
    <t>300-IP-1465-2024</t>
  </si>
  <si>
    <t>300-PS-2626-2024</t>
  </si>
  <si>
    <t>YEHENER ARRECHEA BANGUERA</t>
  </si>
  <si>
    <t>300-IP-1529-2024</t>
  </si>
  <si>
    <t>300-PS-2677-2024</t>
  </si>
  <si>
    <t xml:space="preserve">PRESTACIÓN DE SERVICIOS PARA EL APOYO EN EL MANTENIMIENTO CORRECTIVO Y PREVENTIVO DE LA SECTORIZACIÓN HIDRÁULICA, PRIORIZANDO LAS ESTACIONES REGULADORAS DE PRESIÓN (ERP´S) Y LOS PUNTOS CRÍTICOS (PC), INHERENTES A AUTOMATISMO, TELEMETRÍA Y TRANSMISIÓN DE INFORMACIÓN GARANTIZANDO SU BUEN FUNCIONAMIENTO. </t>
  </si>
  <si>
    <t>300-IP-1527-2024</t>
  </si>
  <si>
    <t>300-PS-2678-2024</t>
  </si>
  <si>
    <t>ANDRES FELIPE SOTO OSORIO</t>
  </si>
  <si>
    <t>PRESTACIÓN DE SERVICIOS PROFESIONALES ESPECIALIZADOS PARA DAR APOYO EN LA PLANEACIÓN, SEGUIMIENTO, GESTIÓN Y OPTIMIZACIÓN DE LOS PROCESOS ADMINISTRATIVOS Y OPERATIVOS EN LA GERENCIA UNIDAD ESTRATÉGICA DE NEGOCIOS DE ACUEDUCTO Y ALCANTARILLADO</t>
  </si>
  <si>
    <t>300-IP-1531-2024</t>
  </si>
  <si>
    <t>300-PS-2679-2024</t>
  </si>
  <si>
    <t>CATALINA COPETE SANDOVAL</t>
  </si>
  <si>
    <t>300-IP-1530-2024</t>
  </si>
  <si>
    <t>300-PS-2680-2024</t>
  </si>
  <si>
    <t>PRESTACIÓN DE SERVICIOS PROFESIONALES ESPECIALIZADOS PARA BRINDAR APOYO A LAS ACTIVIDADES DE LA UNIDAD COMERCIAL RELATIVAS AL ASEGURAMIENTO DE INGRESOS DE LA GUENAA.</t>
  </si>
  <si>
    <t>300-IP-1532-2024</t>
  </si>
  <si>
    <t>300-PS-2709-2024</t>
  </si>
  <si>
    <t>ALEJANDRO VILLADA RESTREPO</t>
  </si>
  <si>
    <t>PRESTACIÓN DE SERVICIOS DE APOYO PARA LA EJECUCIÓN EN TERRENO DE LAS ACTIVIDADES DE REPARACIONES EN RED MATRIZ Y DOMICILIARIAS Y, GESTIÓN DE LAS OBRAS CIVILES COMPLEMENTARIAS, EN EL ÁREA DE INFLUENCIA DE EMCALI, CUMPLIENDO CON LAS NORMAS TÉCNICAS APLICABLES.</t>
  </si>
  <si>
    <t>300-IP-1526-2024</t>
  </si>
  <si>
    <t>300-PS-2710-2024</t>
  </si>
  <si>
    <t>PRESTACIÓN DE SERVICIOS DE APOYO PARA LA EJECUCIÓN EN TERRENO DE LAS ACTIVIDADES DE REPARACIONES EN RED MATRIZ Y DOMICILIARIAS Y, GESTIÓN DE LAS OBRAS CIVILES COMPLEMENTARIAS, EN EL ÁREA DE INFLUENCIA DE EMCALI, CUMPLIENDO CON LAS NORMAS TÉCNICAS APLICABLES</t>
  </si>
  <si>
    <t>300-IP-1528-2024</t>
  </si>
  <si>
    <t>300-PS-2711-2024</t>
  </si>
  <si>
    <t>PRESTACIÓN DE SERVICIOS PROFESIONALES PARA DAR APOYO EN LA ATENCIÓN DE LOS PQR EN LAS ACTIVIDADES OPERATIVO COMERCIALES DE LA SUBGERENCIA DE GESTIÓN COMERCIAL DE LA UENAA.</t>
  </si>
  <si>
    <t>300-IP-1533-2024</t>
  </si>
  <si>
    <t>300-PS-2730-2024</t>
  </si>
  <si>
    <t>PAOLA ANDREA HERRERA CORTES</t>
  </si>
  <si>
    <t>ANULADO (LIQUIDACION UNILATERAL)
ACTA DE INICIO SOLICITADA POR CORREO ELECTRONICO EL 3 OCT - 1 NOV - 25 NOV</t>
  </si>
  <si>
    <t>PRESTACIÓN DE SERVICIOS PROFESIONALES PARA LA ASESORÍA EN LAS ACTIVIDADES ADMINISTRATIVAS Y OPERATIVAS DE MANTENIMIENTO ASOCIADAS A LOS PLANES, PROGRAMAS Y PROYECTOS DE LA SUBGERENCIA DE AGUAS RESIDUALES.</t>
  </si>
  <si>
    <t>300-IP-1535-2024</t>
  </si>
  <si>
    <t>300-PS-2750-2024</t>
  </si>
  <si>
    <t>EDGAR DANIEL LIZ QUINTERO</t>
  </si>
  <si>
    <t>PRESTACIÓN DE SERVICIOS PROFESIONALES ESPECIALIZADOS PARA EL APOYO EN LAS ACTIVIDADES DE SEGUIMIENTO A PROYECTOS DE INVERSIÓN EN LA UNIDAD GESTIÓN DE PROYECTOS E INFRAESTRUCTURA DE LA UENAA.</t>
  </si>
  <si>
    <t>300-IP-1534-2024</t>
  </si>
  <si>
    <t>300-PS-2751-2024</t>
  </si>
  <si>
    <t>CARLOS ENRIQUE RESTREPO PENILLA</t>
  </si>
  <si>
    <t>300-IP-1537-2024</t>
  </si>
  <si>
    <t>300-PS-2840-2024</t>
  </si>
  <si>
    <t>EVELIN VERGARA MURILLO</t>
  </si>
  <si>
    <t xml:space="preserve">PRESTACIÓN DE SERVICIOS TÉCNICOS DE APOYO A LA GESTIÓN DE LAS ACTIVIDADES ADMINISTRATIVAS EN LA UNIDAD ATENCIÓN OPERATIVA DE LA UNIDAD ESTRATÉGICA DE NEGOCIO DE ACUEDUCTO Y ALCANTARILLADO. </t>
  </si>
  <si>
    <t>300-IP-1539-2024</t>
  </si>
  <si>
    <t>300-PS-2841-2024</t>
  </si>
  <si>
    <t>JUAN FELIPE MORENO ALVAREZ</t>
  </si>
  <si>
    <t>Wilfred Rodriguez Polania</t>
  </si>
  <si>
    <t>PRESTACIÓN DE SERVICIOS TÉCNICOS DE APOYO EN ACTIVIDADES RELACIONADAS CON GESTIÓN DOCUMENTAL Y LEY DE ARCHIVO  PARA LAS UNIDADES DE RECOLECCIÓN, BOMBEO Y TRATAMIENTO ADSCRITAS A LA SUBGERENCIA DE AGUAS RESIDUALES DE LA GERENCIA UNIDAD ESTRATÉGICA DE NEGOCIO DE ACUEDUCTO Y ALCANTARILLADO.</t>
  </si>
  <si>
    <t>300-IP-1538-2024</t>
  </si>
  <si>
    <t>300-PS-2842-2024</t>
  </si>
  <si>
    <t>JUAN MANUEL MATEUS PARRA</t>
  </si>
  <si>
    <t>PRESTACIÓN DE SERVICIOS DE APOYO TÉCNICO PARA LA ORGANIZACIÓN DE ARCHIVOS Y DEMÁS ACTIVIDADES DE GESTIÓN QUE SE REQUIERAN EN LA UNIDAD DE RECOLECCIÓN DE LA UNIDAD ESTRATÉGICA DE NEGOCIO DE ACUEDUCTO Y ALCANTARILLADO.</t>
  </si>
  <si>
    <t>300-IP-1542-2024</t>
  </si>
  <si>
    <t>300-PS-2875-2024</t>
  </si>
  <si>
    <t>ALEYDA GOHANA MENDEZ NENE</t>
  </si>
  <si>
    <t>300-IP-1540-2024</t>
  </si>
  <si>
    <t>300-PS-2876-2024</t>
  </si>
  <si>
    <t>PRESTACIÓN DE SERVICIOS TÉCNICOS PARA EL APOYO DE ACTIVIDADES EN LA VERIFICACIÓN DEL ADECUADO FUNCIONAMIENTO DE LA RED DE ALCANTARILLADO Y PARA LA REPARACIÓN DE DAÑOS DE LA RED Y/O INSTALACIÓN DE NUEVAS ACOMETIDAS DOMICILIARES EN    LA    UNIDAD    DE RECOLECCIÓN  DE  LA  UNIDAD  ESTRATÉGICA  DE  NEGOCIO DE ACUEDUCTO Y ALCANTARILLADO.</t>
  </si>
  <si>
    <t>300-IP-1541-2024</t>
  </si>
  <si>
    <t>300-PS-2878-2024</t>
  </si>
  <si>
    <t>300-IP-1543-2024</t>
  </si>
  <si>
    <t>300-PS-2879-2024</t>
  </si>
  <si>
    <t>VALERIA CAICEDO BALANTA</t>
  </si>
  <si>
    <t>PRESTACIÓN DE SERVICIOS PROFESIONALES ESPECIALIZADOS PARA BRINDAR APOYO EN LAS ACTIVIDADES ADMINISTRATIVAS Y OPERATIVAS DE MANTENIMIENTO ASOCIADAS A LOS PLANES, PROGRAMAS Y PROYECTOS DE LA SUBGERENCIA DE AGUAS RESIDUALES.</t>
  </si>
  <si>
    <t>300-IP-1544-2024</t>
  </si>
  <si>
    <t>300-PS-2880-2024</t>
  </si>
  <si>
    <t>VICTOR MARIO MARTINEZ MUÑOZ</t>
  </si>
  <si>
    <t>PRESTACIÓN DE SERVICIOS PROFESIONALES PARA APOYAR EL DESARROLLO DE MACROPROYECTOS DE CIUDAD EN ACUEDUCTO Y ALCANTARILLADO, CONVENIOS INTERADMINISTRATIVOS Y OBRAS CON RECURSOS PROPIOS.</t>
  </si>
  <si>
    <t>300-IP-1546-2024</t>
  </si>
  <si>
    <t>300-PS-2964-2024</t>
  </si>
  <si>
    <t>PRESTACIÓN DE SERVICIOS PROFESIONALES PARA BRINDAR APOYO EN LAS ACTIVIDADES PROPIAS DE LA UNIDAD CONTROL INTEGRAL PÉRDIDAS DE AGUA DE LA GUENAA.</t>
  </si>
  <si>
    <t>300-IP-1547-2024</t>
  </si>
  <si>
    <t>300-PS-2965-2024</t>
  </si>
  <si>
    <t>DIANA MARCELA BOLAÑOS CORREA</t>
  </si>
  <si>
    <t>PRESTACIÓN DE SERVICIOS PARA EL APOYO EN LAS ACTIVIDADES DE TOPOGRAFÍA DE LA UNIDAD DE INTERVENTORÍA</t>
  </si>
  <si>
    <t>300-IP-1549-2024</t>
  </si>
  <si>
    <t>300-PS-2995-2024</t>
  </si>
  <si>
    <t>BREINER STEVEN MURILLO MORALES</t>
  </si>
  <si>
    <t>300-IP-1548-2024</t>
  </si>
  <si>
    <t>300-PS-2996-2024</t>
  </si>
  <si>
    <t xml:space="preserve">PRESTACIÓN DE SERVICIOS PROFESIONALES PARA BRINDAR APOYO EN LAS ACTIVIDADES ADMINISTRATIVAS EN EL ÁREA FUNICIONAL MANTENIMIENTO CANALES, DE LA UNIDAD DE RECOLECCIÓN DE LA UNIDAD ESTRATEGICA DE NEGOCIOS DE ACUEDUCTO Y ALCANTARILLADO. </t>
  </si>
  <si>
    <t>300-IP-1553-2024</t>
  </si>
  <si>
    <t>300-PS-2997-2024</t>
  </si>
  <si>
    <t>JULIO ERNESTO GARCIA HOYOS</t>
  </si>
  <si>
    <t>300-IP-1550-2024</t>
  </si>
  <si>
    <t>300-PS-2998-2024</t>
  </si>
  <si>
    <t>LEIDY XIMENA QUINTERO HERNANDEZ</t>
  </si>
  <si>
    <t xml:space="preserve">PRESTACIÓN DE SERVICIOS TÉCNICOS PARA EL APOYO EN LAS ACTIVIDADES DE ARCHIVO  Y DEMÁS ACTIVIDADES ADMINISTRATIVAS PROPIAS EN LA UNIDAD DE INTERVENTORÍA EN LA UENAA. </t>
  </si>
  <si>
    <t>300-IP-1551-2024</t>
  </si>
  <si>
    <t>300-PS-2999-2024</t>
  </si>
  <si>
    <t>WALTER ANTONIO BUSTAMANTE MINOTTA</t>
  </si>
  <si>
    <t>300-IP-1552-2024</t>
  </si>
  <si>
    <t>300-PS-3000-2024</t>
  </si>
  <si>
    <t>WALTER MUÑOZ ARANGO</t>
  </si>
  <si>
    <t>PRESTACIÓN DE SERVICIOS PROFESIONALES DE APOYO A LA UNIDAD DE MANTENIMIENTO  PARA LAS ACTIVIDADES RELACIONADAS CON EL SISTEMA DE GESTIÓN DE CALIDAD.</t>
  </si>
  <si>
    <t>300-IP-1556-2024</t>
  </si>
  <si>
    <t>300-PS-3040-2024</t>
  </si>
  <si>
    <t>DANIEL ORDOÑEZ COBO</t>
  </si>
  <si>
    <t>300-IP-1554-2024</t>
  </si>
  <si>
    <t>300-PS-3041-2024</t>
  </si>
  <si>
    <t>FERNANDO ANTONIO ALZATE BETANCUR</t>
  </si>
  <si>
    <t>PRESTACIÓN DE SERVICIOS PROFESIONALES PARA BRINDAR APOYO LAS ACTIVIDADES PROPIAS DE LA UNIDAD DE PRODUCCIÓN DE AGUA POTABLE DE LA UNIDAD DE ESTRATÉGICA DE NEGOCIO DE ACUEDUCTO Y ALCANTARILLADO.</t>
  </si>
  <si>
    <t>300-IP-1555-2024</t>
  </si>
  <si>
    <t>300-PS-3042-2024</t>
  </si>
  <si>
    <t xml:space="preserve">YICETH MARIBEL FERNANDEZ DIAZ </t>
  </si>
  <si>
    <t xml:space="preserve">PRESTACIÓN DE SERVICIOS PROFESIONALES PARA BRINDAR APOYO EN LA REVISIÓN Y SEGUIMIENTO DE LAS ACTIVIDADES DE CONTRATACIÓN EN LAS UNIDADES QUE INTEGRAN LA SUBGERENCIA DE AGUA POTABLE DE LA GUENAA. </t>
  </si>
  <si>
    <t>300-IP-1557-2024</t>
  </si>
  <si>
    <t>300-PS-3060-2024</t>
  </si>
  <si>
    <t>RAFAEL ALEJANDRO MOLINA PATIÑO</t>
  </si>
  <si>
    <t>Lucierne Obonaga Lopera</t>
  </si>
  <si>
    <t xml:space="preserve">PRESTACIÓN SERVICIOS PROFESIONALES DE APOYO A LAS ACTIVIDADES ANALÍTICAS EN EL ÁREA DE FISICOQUÍMICOS DEL LABORATORIO DE AGUAS RESIDUALES. </t>
  </si>
  <si>
    <t>300-IP-1558-2024</t>
  </si>
  <si>
    <t>300-PS-3109-2024</t>
  </si>
  <si>
    <t>CAROL DANIELA CASTILLO CAICEDO</t>
  </si>
  <si>
    <t>PRESTACIÓN DE SERVICIOS PARA EL APOYO EN ACTIVIDADES  ADMINISTRATIVAS DE LA UNIDAD DE INGENIERÍA DE LA GERENCIA DE UNIDAD  DE NEGOCIO DE ACUEDUCTO Y ALCANTARILLADO.</t>
  </si>
  <si>
    <t>300-IP-1566-2024</t>
  </si>
  <si>
    <t>300-PS-3110-2024</t>
  </si>
  <si>
    <t>EDINSON ANTONIO BURGOS</t>
  </si>
  <si>
    <t xml:space="preserve">PRESTACIÓN DE SERVICIOS DE APOYO A LA GESTIÓN   PARA LA EJECUCIÓN EN TERRENO DE LAS ACTIVIDADES OPERATIVAS  DE LA UNIDAD DE CONTROL INTEGRAL DE PÉRDIDAS DE AGUA, CUMPLIENDO CON LAS NORMAS TÉCNICAS APLICABLES. </t>
  </si>
  <si>
    <t>300-IP-1565-2024</t>
  </si>
  <si>
    <t>300-PS-3111-2024</t>
  </si>
  <si>
    <t xml:space="preserve">PRESTACIÓN DE SERVICIOS PROFESIONALES ESPECIALIZADOS PARA EL APOYO EN LAS LABORES PROPIAS EN LA UNIDAD DE PROSPECTIVA Y DESARROLLO DE NEGOCIOS DE LA UNIDAD ESTRATÉGICA DE NEGOCIO DE ACUEDUCTO Y ALCANTARILLADO.  </t>
  </si>
  <si>
    <t>300-IP-1567-2024</t>
  </si>
  <si>
    <t>300-PS-3112-2024</t>
  </si>
  <si>
    <t>INGRID DAYANA MARTINEZ CAICEDO</t>
  </si>
  <si>
    <t>Mauricio Blandon Grajales</t>
  </si>
  <si>
    <t>300-IP-1561-2024</t>
  </si>
  <si>
    <t>300-PS-3113-2024</t>
  </si>
  <si>
    <t>JOSE NEIDER OLAVE CORTES</t>
  </si>
  <si>
    <t>PRESTACIÓN DE SERVICIOS PARA BRINDAR APOYO A LAS ACTIVIDADES OPERATIVAS PROPIAS Y NECESARIAS DE LA UNIDAD CONTROL INTEGRAL PÉRDIDAS DE AGUA DE LA GUENAA.</t>
  </si>
  <si>
    <t>300-IP-1563-2024</t>
  </si>
  <si>
    <t>300-PS-3114-2024</t>
  </si>
  <si>
    <t>JULIO CESAR SUAREZ FERNANDEZ</t>
  </si>
  <si>
    <t>300-IP-1562-2024</t>
  </si>
  <si>
    <t>300-PS-3115-2024</t>
  </si>
  <si>
    <t>LUIS ALFREDO HERNANDEZ SANDOVAL</t>
  </si>
  <si>
    <t>PRESTACIÓN DE SERVICIOS DE APOYO PARA LA REALIZACIÓN DE PODA Y JARDINERÍA EN LAS SEDES DE LA SUBGERENCIA DE AGUAS RESIDUALES.</t>
  </si>
  <si>
    <t>300-IP-1572-2024</t>
  </si>
  <si>
    <t>300-PS-3116-2024</t>
  </si>
  <si>
    <t>LUIS RODRIGO BUILA ESTACIO</t>
  </si>
  <si>
    <t>NUNCA INICIO</t>
  </si>
  <si>
    <t>300-IP-1559-2024</t>
  </si>
  <si>
    <t>300-PS-3117-2024</t>
  </si>
  <si>
    <t>MIGUEL ALONSO TORO PATIÑO</t>
  </si>
  <si>
    <t>300-IP-1560-2024</t>
  </si>
  <si>
    <t>300-PS-3118-2024</t>
  </si>
  <si>
    <t>MIKE STIWART SOTO QUINTERO</t>
  </si>
  <si>
    <t>300-IP-1571-2024</t>
  </si>
  <si>
    <t>300-PS-3119-2024</t>
  </si>
  <si>
    <t>OCTAVIO CUERO CORTES</t>
  </si>
  <si>
    <t>PRESTACIÓN DE SERVICIOS DE JARDINERÍA PARA RECUPERACIÓN, MANTENIMIENTO Y CONSERVACIÓN DE ZONAS VERDES DE LAS DIFERENTES PTAP.</t>
  </si>
  <si>
    <t>300-IP-1569-2024</t>
  </si>
  <si>
    <t>300-PS-3120-2024</t>
  </si>
  <si>
    <t>PABLO ERNESTO YULE PATIÑO</t>
  </si>
  <si>
    <t>300-IP-1570-2024</t>
  </si>
  <si>
    <t>300-PS-3130-2024</t>
  </si>
  <si>
    <t>GABRIEL JOSE RIVERA GUERRERO</t>
  </si>
  <si>
    <t>300-IP-1564-2024</t>
  </si>
  <si>
    <t>300-PS-3134-2024</t>
  </si>
  <si>
    <t>CHRISTIAN CAMACHO</t>
  </si>
  <si>
    <t>PRESTACIÓN DE SERVICIOS PROFESIONALES ESPECIALIZADOS PARA EL APOYO DE LAS ACTIVIDADES PROPIAS DE LA GERENCIA UNIDAD ESTRATÉGICA DE NEGOCIOS DE ACUEDUCTO Y ALCANTARILLADO</t>
  </si>
  <si>
    <t>300-IP-1568-2024</t>
  </si>
  <si>
    <t>300-PS-3135-2024</t>
  </si>
  <si>
    <t>MIGUEL ARTURO CAMACHO BUENO</t>
  </si>
  <si>
    <t>300-IP-1573-2024</t>
  </si>
  <si>
    <t>300-PS-3154-2024</t>
  </si>
  <si>
    <t>LUCRECIANO LOPEZ TAMAYO</t>
  </si>
  <si>
    <t>DESARROLLAR LOS ESTUDIOS Y DISEÑOS DE DETALLE DE LA SECTORIZACIÓN (SECTORES HIDRÁULICOS) DE LA RED BAJA ORIENTAL Y DE RED BAJA SUR DEL SISTEMA DE DISTRIBUCIÓN DE AGUA POTABLE DE LA CIUDAD DE SANTIAGO DE CALI.</t>
  </si>
  <si>
    <t>300-IP-0126-2024</t>
  </si>
  <si>
    <t>300-AO-3569-2024</t>
  </si>
  <si>
    <t>CONSORCIO AGUAS DE CALI</t>
  </si>
  <si>
    <t>CONSTRUCTORA ATSIN SAS</t>
  </si>
  <si>
    <t>REALIZAR LA INTERVENTORÍA TÉCNICA, ADMINISTRATIVA, FINANCIERA Y LEGAL DEL CONTRATO QUE SE ADJUDIQUE CON EL OBJETO: "DESARROLLAR LOS ESTUDIOS Y DISEÑOS DE DETALLE DE LA SECTORIZACIÓN (SECTORES HIDRÁULICOS) DE LA RED BAJA ORIENTAL Y DE RED BAJA SUR DEL SISTEMA DE DISTRIBUCIÓN DE AGUA POTABLE DE LA CIUDAD DE SANTIAGO DE CALI."</t>
  </si>
  <si>
    <t>300-IP-0127-2024</t>
  </si>
  <si>
    <t>300-AO-3568-2024</t>
  </si>
  <si>
    <t>ANDRES FELIPE CUELLAR LOZANO</t>
  </si>
  <si>
    <t>REALIZAR LA REVISIÓN, ACTUALIZACIÓN Y AJUSTE DE DISEÑOS, PRESUPUESTOS, FICHA MGA Y ACOMPAÑAMIENTO ANTE EL MECANISMO DE VENTANILLA ÚNICA DEL VICEMINISTERIO DE AGUA Y SANEAMIENTO, PARA LOS PROYECTOS DE OPTIMIZACIÓN DE LAS PLANTAS DE POTABILIZACIÓN DE EMCALI E.I.C.E. E.S.P.</t>
  </si>
  <si>
    <t>300-IP-0135-2024</t>
  </si>
  <si>
    <t>300-AO-3571-2024</t>
  </si>
  <si>
    <t>CONSORCIO IH 2021</t>
  </si>
  <si>
    <t>CONSORCIO AGUA CALI 2024</t>
  </si>
  <si>
    <t>INTERVENTORÍA TÉCNICA Y FINANCIERA DE LA REVISIÓN, ACTUALIZACIÓN Y AJUSTE DE DISEÑOS, PRESUPUESTOS, FICHA MGA Y ACOMPAÑAMIENTO ANTE EL MECANISMO DE VENTANILLA ÚNICA DEL VICEMINISTERIO DE AGUA Y SANEAMIENTO.</t>
  </si>
  <si>
    <t>300-IP-0178-2024</t>
  </si>
  <si>
    <t>300-AO-3570-2024</t>
  </si>
  <si>
    <t>REALIZAR LA REVISION Y AJUSTE A LOS DISEÑOS Y PRESUPUESOS, A NIVEL DE INGENIERIA DE DETALLE, DEL PROYECTO DE MEJORAMIENTO DE LA ESTACION DE BOMBEO "PASO DEL COMERCIO - PASO IV", CON BASE EN LOS REQUERIMIENTOS DE LA RESOLUCION 0661 DE 2019 DEL MINISTERIO DE VIVIENDA, CIUDAD Y TERRITORIO - MVCT Y SUS MODIFICACIONES, ADICIONES Y/O ACTUALIZACIONES.</t>
  </si>
  <si>
    <t>300-IP-0184-2024</t>
  </si>
  <si>
    <t>300-AO-3567-2024</t>
  </si>
  <si>
    <t>CONSORCIO DISEÑOS EB PASO DEL COMERCIO P4</t>
  </si>
  <si>
    <t>CAFYRO CONSTRUCCIONES Y DISEÑOS SAS</t>
  </si>
  <si>
    <t>REALIZAR LA INTERVENTORÍA TÉCNICA, ADMINISTRATIVA, SOCIAL, LEGAL, FINANCIERA, AMBIENTAL, PREDIAL Y DE RIESGOS PARA EL CONTRATO CUYO OBJETO ES “REALIZAR LA REVISIÓN Y AJUSTE A LOS DISEÑOS Y PRESUPUESTOS, A NIVEL DE INGENIERÍA DE DETALLE, DEL PROYECTO DE MEJORAMIENTO DE LA ESTACIÓN DE BOMBEO “PASO DEL COMERCIO - PASO IV”, CON BASE EN LOS REQUERIMIENTOS DE LA RESOLUCIÓN 0661 DE 2019 DEL MINISTERIO DE VIVIENDA, CIUDAD Y TERRITORIO – MVCT Y SUS MODIFICACIONES, ADICIONES Y/O ACTUALIZACIONES.”</t>
  </si>
  <si>
    <t>300-IP-0185-2024</t>
  </si>
  <si>
    <t>300-AO-3566-2024</t>
  </si>
  <si>
    <t>GERMAN LIBREROS</t>
  </si>
  <si>
    <t>CONSULTORIA PARA GENERAR E INTEGRAR LOS INSUMOS TECNICOS, FINANCIEROS, LEGALES Y DE GESTION DE RIESGOS PARA ESTRUCTURAR UN MDOELO DE CONTRATO BASADO EN RESULTADOS PARRA LA GESTION INTEGRAL DE LAS PERDIDAS DE AGUA (ANF-CBR) EN SECTORES HIDRAULICOS DEL SISTEMA OPERADO POR EMCALI E.I.C.E. E.S.P.</t>
  </si>
  <si>
    <t>300-IP-0180-2024</t>
  </si>
  <si>
    <t>300-AO-3572-2024</t>
  </si>
  <si>
    <t>AQUADATOS SAS</t>
  </si>
  <si>
    <t>ALEXANDER CASTELLANOS ALVARES</t>
  </si>
  <si>
    <t>REALIZAR LA CONSULTORÍA PARA LA REVISIÓN INTEGRAL, AJUSTE Y ACTUALIZACIÓN DOCUMENTACIÓN TÉCNICA PARA CONTRATAR LA EJECUCIÓN DE OBRAS FALTANTES Y PUESTA EN MARCHA DE LA NUEVA LÍNEA DE ADUCCIÓN PTAP RÍO CALI.</t>
  </si>
  <si>
    <t>300-IP-0118-2024</t>
  </si>
  <si>
    <t>300-AO-2931-2024</t>
  </si>
  <si>
    <t>GEOTUNELES SAS</t>
  </si>
  <si>
    <t>SAMUEL GALLEGO GIRALDO</t>
  </si>
  <si>
    <t>INSCRIPCIÓN Y PARTICIPACIÓN EN ENSAYOS DE APTITUD PARA EL LABORATORIO DE MEDIDORES</t>
  </si>
  <si>
    <t>AA-0016-2024</t>
  </si>
  <si>
    <t>GUENAA-202400070</t>
  </si>
  <si>
    <t>PEAMCO</t>
  </si>
  <si>
    <t>JULIAN ALBERTO CAPURRO CAICEDO</t>
  </si>
  <si>
    <t>GAGHA</t>
  </si>
  <si>
    <t>900-CCE-0083-2024</t>
  </si>
  <si>
    <t>ART. 3,1</t>
  </si>
  <si>
    <t>800-CCE-2029-2024</t>
  </si>
  <si>
    <t>AUTOVALLE Y SERVICIOS SAS</t>
  </si>
  <si>
    <t xml:space="preserve">BERNARDO ACUÑA BUITRAGO
</t>
  </si>
  <si>
    <t>900-IP-0199-2024</t>
  </si>
  <si>
    <t>PRIVADA</t>
  </si>
  <si>
    <t>800-PS-2190-2024</t>
  </si>
  <si>
    <t>INTERNATIONAL PESTS CLEANING S.A.S.</t>
  </si>
  <si>
    <t>-</t>
  </si>
  <si>
    <t xml:space="preserve">SEBASTIAN GUZMAN RESTREPO </t>
  </si>
  <si>
    <t>PRESTAR LOS SERVICIOS DE DESMONTE, REPARACIÓN, DESPINCHE Y MONTAJE DE LLANTAS DE LOS VEHÍCULOS DEL PARQUE AUTOMOTOR DE EMCALI.</t>
  </si>
  <si>
    <t>900-CCE-0202-2024</t>
  </si>
  <si>
    <t>ART. 3.1</t>
  </si>
  <si>
    <t>800-CCE-2161-2024</t>
  </si>
  <si>
    <t>LUIS ALBERTO DE LA CRUZ – VULCANIZADORA DE LA CRUZ</t>
  </si>
  <si>
    <t>LADY DIANA PEDROZA PACHECO</t>
  </si>
  <si>
    <t>900-IP-0188-2024</t>
  </si>
  <si>
    <t>800-CS-2163-2024</t>
  </si>
  <si>
    <t xml:space="preserve">POTENCIA Y TECNOLOGIA S.A.S. </t>
  </si>
  <si>
    <t>EMERSON LARRY ORDOÑEZ RESTREPO</t>
  </si>
  <si>
    <t>900-IP-0179-2024</t>
  </si>
  <si>
    <t>800-CS-2165-2024</t>
  </si>
  <si>
    <t>FERRETERIA INDUSTRIAL DEL VALLE S.A.S</t>
  </si>
  <si>
    <t>900-IP-0243-2024</t>
  </si>
  <si>
    <t>800-PS-2309-2024</t>
  </si>
  <si>
    <t>LLANTAS E IMPORTACIONES SAGU SAS</t>
  </si>
  <si>
    <t>JULIO CESAR MAMBUSCAY TERÁN</t>
  </si>
  <si>
    <t>900-IP-0209-2024</t>
  </si>
  <si>
    <t xml:space="preserve">800-PS-2255-2024 </t>
  </si>
  <si>
    <t>CLUB SOCIAL Y DEPORTIVO DE TRABAJADORES Y PENSIONADOS DE EMCALI E.I.C.E. E.S.P.</t>
  </si>
  <si>
    <t>CLAUDIA PATRICIA GOMEZ GARCIA</t>
  </si>
  <si>
    <t>800-OS-2235-2024</t>
  </si>
  <si>
    <t>CONSTRUYAMOS FUTURO - CONSTRUFUTURO</t>
  </si>
  <si>
    <t>INDIRA ARCILA COLORADO</t>
  </si>
  <si>
    <t>900-IP-0302-2024</t>
  </si>
  <si>
    <t>800-CC-2520-2024</t>
  </si>
  <si>
    <t>MUNDO MADERAS DE COLOMBIA S.A.S</t>
  </si>
  <si>
    <t>JUAN CARLOS DELGADO MARTINEZ</t>
  </si>
  <si>
    <t xml:space="preserve">900-IP-0269-2024 </t>
  </si>
  <si>
    <t>800-PS-2683-2024</t>
  </si>
  <si>
    <t>UNION TEMPORAL BI INGENIERIA</t>
  </si>
  <si>
    <t>GERMAN HERNANDO HUERTAS CABRERA</t>
  </si>
  <si>
    <t>900-IP-0310-2024</t>
  </si>
  <si>
    <t>800-PS-2828-2024</t>
  </si>
  <si>
    <t>CARVAJAL TECNOLOGIA Y SERVICIOS SAS BIC</t>
  </si>
  <si>
    <t>BLANCA CECILIA CARDONA</t>
  </si>
  <si>
    <t>ADQUIRIR PAPEL HIGIENICO ROLLO X 500MTS COMO ELEMENTO DE ASEO NECESARIO PARA EMCALI EICE ESP</t>
  </si>
  <si>
    <t>900-IP-0185-2024</t>
  </si>
  <si>
    <t xml:space="preserve">
800-CS-2221-2024</t>
  </si>
  <si>
    <t>AS DISTRIBUCION INSTITUCIONAL S.A.S</t>
  </si>
  <si>
    <t xml:space="preserve">JAIRO HOLGUIN PARRA </t>
  </si>
  <si>
    <t>900-IP-0211-2024</t>
  </si>
  <si>
    <t>800-CS-2222-2024</t>
  </si>
  <si>
    <t>TRILLADORA COMERCIALIZADORA Y PROCESADORA COLOMBIANA DE CAFÉ S.A. - CAFEXCOOP S.A</t>
  </si>
  <si>
    <t>900-IP-0307-2024</t>
  </si>
  <si>
    <t>800-CS-2682-2024</t>
  </si>
  <si>
    <t>VICBAY S.A.S</t>
  </si>
  <si>
    <t xml:space="preserve">JOHNY WILSON MUÑOZ VILLADA </t>
  </si>
  <si>
    <t>PRESTAR LOS SERVICIOS DE INSTALACION Y SUMINISTRO DE BATERIAS NUEVA CON SUS RESPECTIVAS PRUEBAS DE FUNCIONAMIENTO CAMBIO DE TERMINALES PARA BORNE MARCO BASE  CABLE DE MASA BATERIA SI FUESE NECESARIO PARA LOS VEHICULOS Y EQUIPOS DE EMCALI EICE ESP</t>
  </si>
  <si>
    <t>900-IP-0229-2024</t>
  </si>
  <si>
    <t>800-PS-2234-2024</t>
  </si>
  <si>
    <t>ACUMULADORES DUNCAN S.A.S</t>
  </si>
  <si>
    <t>900-IP-0357-2024</t>
  </si>
  <si>
    <t>800-CM-2869-2024</t>
  </si>
  <si>
    <t>ARMERIA GUADALAJARA</t>
  </si>
  <si>
    <t>900-IP-0382-2024</t>
  </si>
  <si>
    <t>800-CS-2958-2024</t>
  </si>
  <si>
    <t xml:space="preserve">UNIFORMES INDUSTRIALES ROPA Y CALZADO QUINLOP S.A.S UNIROCA S.A.S. </t>
  </si>
  <si>
    <t>JORGE NELSON MONTOYA SALGADO</t>
  </si>
  <si>
    <t>900-IP-0418-2024</t>
  </si>
  <si>
    <t>800-PS-3037-2024</t>
  </si>
  <si>
    <t xml:space="preserve">SEGURIDAD ATLAS LTDA. </t>
  </si>
  <si>
    <t>900-IP-0317-2024</t>
  </si>
  <si>
    <t>800-PS-3045-2024</t>
  </si>
  <si>
    <t>UNION TEMPORAL BIOMETRIA ING</t>
  </si>
  <si>
    <t>900-IP-0332-2024</t>
  </si>
  <si>
    <t>800-CS-3005-2024</t>
  </si>
  <si>
    <t>ZU MOBILIARIO S.A.S.</t>
  </si>
  <si>
    <t>900-IP-0392-2024</t>
  </si>
  <si>
    <t>800-CS-3039-2024</t>
  </si>
  <si>
    <t>900-CCE-0435-2024</t>
  </si>
  <si>
    <t>ART.3.1</t>
  </si>
  <si>
    <t>800-CCE-3129-2024</t>
  </si>
  <si>
    <t>CAJA DE COMPENSACIÓN FAMILIAR DEL VALLE DEL CAUCA - COMFENALCO VALLE DELAGENTE.</t>
  </si>
  <si>
    <t>MARISOL LOPEZ VILORA</t>
  </si>
  <si>
    <t>900-IP-0458-2024</t>
  </si>
  <si>
    <t>800-CM-3157-2024</t>
  </si>
  <si>
    <t>MITSUBISHI ELECTRIC DE COLOMBIA LIMITADA</t>
  </si>
  <si>
    <t>ENRIQUE RAMIREZ CASTILLO</t>
  </si>
  <si>
    <t>900-IP-0465-2024</t>
  </si>
  <si>
    <t>800-CS-3163-2024</t>
  </si>
  <si>
    <t>KIM S.A.S</t>
  </si>
  <si>
    <t>900-IP-0242-2024</t>
  </si>
  <si>
    <t>800-PS-2491-2024</t>
  </si>
  <si>
    <t>C&amp;C INGENIERIA Y PROYECTOS S.A.S.</t>
  </si>
  <si>
    <t>JOHANA ELENA MORENO GUTIERREZ</t>
  </si>
  <si>
    <t>COLOMBIA COMPRA EFICIENTE</t>
  </si>
  <si>
    <t>DISTRACOM S.A</t>
  </si>
  <si>
    <t xml:space="preserve">SANDRA XIMENA MAGDALENA </t>
  </si>
  <si>
    <t>900-IP-0314-2024</t>
  </si>
  <si>
    <t>800-PS-2829-2024</t>
  </si>
  <si>
    <t>ACADEMIA DE CAPACITACION EN VIGILANCIA DE SEGURIDAD PRIVADA SIGMA LTDA.</t>
  </si>
  <si>
    <t>PAOLA ANDREA GOMEZ FIALLOS</t>
  </si>
  <si>
    <t>900-IP-0456-2024</t>
  </si>
  <si>
    <t>800-CM-3155-2024</t>
  </si>
  <si>
    <t xml:space="preserve">TK ELEVADORES COLOMBIA S.A. </t>
  </si>
  <si>
    <t>ATENDER Y TRAMITAR LOS SERVICIOS LEGALES INHERENTES AL PARQUE AUTOMOTOR DE EMCALI EICE ESP INCLUIDAS CAPACITACIONES,ASESORIAS Y EVALUACIONES,CONFORME A LA NORMATIVIDAD VIGENTE, VR.VIGENCIA 2024 83.088.700, VR. VF. 2025 282.240.000, VR.VF. 2026 200.348.000 VR. TOTAL DEL CONTRATO 565.676.700 AMPARADO EN CDP VF VO1080000130.</t>
  </si>
  <si>
    <t>800-AA-016-2024</t>
  </si>
  <si>
    <t>800-CIA-2961-2024</t>
  </si>
  <si>
    <t>CENTRO DIAGNOSTICO AUTOMOTOR DEL VALLE LTDA</t>
  </si>
  <si>
    <t>2024/11/06</t>
  </si>
  <si>
    <t>2026/10/31</t>
  </si>
  <si>
    <t>PRESTACION DE SERVICIOS PROFESIONALES ESPECIALIZADOS DE ASESORIA JURIDICA Y LEGAL EN LA GERENCIA DE AREA GESTION HUMANA Y ACTIVOS</t>
  </si>
  <si>
    <t>800-IP-005-2024</t>
  </si>
  <si>
    <t>800-PS-0193-2024</t>
  </si>
  <si>
    <t>MARTIN VICENTE MOLDON LOZANO</t>
  </si>
  <si>
    <t>2024/01/18</t>
  </si>
  <si>
    <t>2024/03/31</t>
  </si>
  <si>
    <t>PRESTACION DE SERVICIOS PROFESIONALES COMO ABOGADA ESPECIALIZADA EN LA UNIDAD GESTION ADMINISTRATIVA DE LA GERENCIA DE AREA GESTION HUMANA Y ACTIVOS.</t>
  </si>
  <si>
    <t>800-IP-008-2024</t>
  </si>
  <si>
    <t>2024/01/25</t>
  </si>
  <si>
    <t>2024/04/30</t>
  </si>
  <si>
    <t>PRESTACION DE SERVICIOS PROFESIONALES COMO ECONOMISTA EN LA GERENCIA DE AREA GESTION HUMANA Y ACTIVOS</t>
  </si>
  <si>
    <t>800-IP-036-2024</t>
  </si>
  <si>
    <t>800-PS-0524-2024</t>
  </si>
  <si>
    <t>LONDOÑO GARCIA CARLOS ALBERTO</t>
  </si>
  <si>
    <t>PRESTACION DE SERVICIOS PROFESIONALES COMO INGENIERA DE PRODUCCION EN LA GERENCIA DE AREA GESTION HUMANA Y ACTIVOS.</t>
  </si>
  <si>
    <t>800-IP-007-2024</t>
  </si>
  <si>
    <t>800-PS-0525-2024</t>
  </si>
  <si>
    <t>VANESSA ESPINOSA CABRERA</t>
  </si>
  <si>
    <t>PRESTACION DE SERVICIOS PROFESIONALES COMO INGENIERO INDUSTRIAL EN LA GERENCIA DE AREA GESTION HUMANA Y ACTIVOS.</t>
  </si>
  <si>
    <t>800-IP-039-2024</t>
  </si>
  <si>
    <t>800-PS-0526-2024</t>
  </si>
  <si>
    <t>JUAN FELIPE PEDRAZA FONTECHA</t>
  </si>
  <si>
    <t>800-IP-045-2024</t>
  </si>
  <si>
    <t>800-PS-0527-2024</t>
  </si>
  <si>
    <t>CARLOS ANDRES GARCIA GALLEGO</t>
  </si>
  <si>
    <t>PRESTACION DE SERVICIOS PROFESIONALES COMO INGENIERO INDUSTRIAL EN LA GERENCIA DE AREA GESTION HUMANA Y ACTIVOS</t>
  </si>
  <si>
    <t>800-IP-038-2024</t>
  </si>
  <si>
    <t>800-PS-0528-2024</t>
  </si>
  <si>
    <t>JUAN DAVID CASTILLO MARTINEZ</t>
  </si>
  <si>
    <t>2024/01/26</t>
  </si>
  <si>
    <t>PRESTACION DE SERVICIOS DE APOYO TECNICO EN LA UNIDAD GESTION ADMINISTRATIVA DE LA GERENCIA DE AREA GESTION HUMANA Y ACTIVOS</t>
  </si>
  <si>
    <t>800-PS-0529-2024</t>
  </si>
  <si>
    <t>TANIA PAOLA LOPEZ CAMPO</t>
  </si>
  <si>
    <t>PRESTACION DE SERVICIOS PROFESIONALES COMO ARQUITECTA EN LA UNIDAD GESTION ADMINISTRATIVA DE LA GERENCIA DE AREA GESTION HUMANA Y ACTIVOS.</t>
  </si>
  <si>
    <t>800-IP-016-2024</t>
  </si>
  <si>
    <t>800-PS-0530-2024</t>
  </si>
  <si>
    <t>LAURA VICTORIA ARBELAEZ CASTRO</t>
  </si>
  <si>
    <t>PRESTACION DE SERVICIOS DE APOYO TECNICO EN MANTENIMIENTO DE EQUIPOS DE REFRIGERACION, VENTILACION Y CLIMATIZACION EN LA UNIDAD GESTION ADMINISTRATIVA DE LA GERENCIA DE AREA GESTION HUMANA Y ACTIVOS</t>
  </si>
  <si>
    <t>800-IP-015-2024</t>
  </si>
  <si>
    <t>800-PS-0531-2024</t>
  </si>
  <si>
    <t>JAHIR VICTORIA CRUZ</t>
  </si>
  <si>
    <t>PRESTACION DE SERVICIOS COMO TECNOLOGO EN LA UNIDAD GESTION ADMINISTRATIVA DE LA GERENCIA DE AREA GESTION HUMANA Y ACTIVOS</t>
  </si>
  <si>
    <t>800-IP-018-2024</t>
  </si>
  <si>
    <t>800-PS-0532-2024</t>
  </si>
  <si>
    <t>SEBASTIAN  GUZMAN RESTREPO</t>
  </si>
  <si>
    <t>PRESTACION DE SERVICIOS PROFESIONALES COMO CONTADORA PUBLICA ESPECIALIZADA EN LA UNIDAD SEGURIDAD FISICA Y ELECTRONICA DE LA GERENCIA DE AREA GESTION HUMANA Y ACTIVOS</t>
  </si>
  <si>
    <t>800-IP-040-2024</t>
  </si>
  <si>
    <t>800-PS-0535-2024</t>
  </si>
  <si>
    <t>VIVIAN LISSETH OSORIO</t>
  </si>
  <si>
    <t>2024/02/05</t>
  </si>
  <si>
    <t>PRESTACION DE SERVICIOS PROFESIONALES COMO ESTADISTICO EN LA UNIDAD GESTION DE ACTIVOS DE LA GERENCIA DE AREA GESTION HUMANA Y ACTIVOS PARA EL PROYECTO DE IMPLEMENTACION DEL SISTEMA INTEGRAL DE GESTION DE ACTIVOS DE EMCALI EICE ESP</t>
  </si>
  <si>
    <t>800-IP-020-2024</t>
  </si>
  <si>
    <t>800-PS-0537-2024</t>
  </si>
  <si>
    <t>ALEJANDRO SOTO MURILLO</t>
  </si>
  <si>
    <t>2024/04/15</t>
  </si>
  <si>
    <t>PRESTACION DE SERVICIOS PROFESIONALES COMO INGENIERA DE MATERIALES EN LA UNIDAD GESTION DE ACTIVOS DE LA GERENCIA DE AREA GESTION HUMANA Y ACTIVOS PARA EL PROYECTO DE IMPLEMENTACION DEL SISTEMA INTEGRAL DE GESTION DE ACTIVOS DE EMCALI EICE ESP</t>
  </si>
  <si>
    <t>800-IP-025-2024</t>
  </si>
  <si>
    <t>800-PS-0539-2024</t>
  </si>
  <si>
    <t>STEFANIA PABON SANCHEZ</t>
  </si>
  <si>
    <t>PRESTACION DE SERVICIOS PROFESIONALES COMO INGENIERA INDUSTRIAL ESPECIALIZADA EN LA UNIDAD GESTION DE ACTIVOS DE LA GERENCIA DE AREA GESTION HUMANA Y ACTIVOS PARA EL PROYECTO DE IMPLEMENTACION DEL SISTEMA INTEGRAL DE GESTION DE ACTIVOS DE EMCALI</t>
  </si>
  <si>
    <t>800-IP-024-2024</t>
  </si>
  <si>
    <t>800-PS-0541-2024</t>
  </si>
  <si>
    <t>LAURA ROCIO ORTEGA FORERO</t>
  </si>
  <si>
    <t>PRESTACION DE SERVICIOS PROFESIONALES COMO INGENIERO MECANICO EN LA UNIDAD GESTION DE ACTIVOS DE LA GERENCIA DE AREA GESTION HUMANA Y ACTIVOS PARA EL PROYECTO DE IMPLEMENTACION DEL SISTEMA INTEGRAL DE GESTION DE ACTIVOS DE EMCALI EICE ESP</t>
  </si>
  <si>
    <t>800-IP-023-2024</t>
  </si>
  <si>
    <t>800-PS-0543-2024</t>
  </si>
  <si>
    <t>JUAN FELIPE SASTOQUE VERGARA</t>
  </si>
  <si>
    <t>800-IP-022-2024</t>
  </si>
  <si>
    <t>800-PS-0544-2024</t>
  </si>
  <si>
    <t>CRISTIAN ESTEBAN ARANGO COTACIO</t>
  </si>
  <si>
    <t>PRESTACION DE SERVICIOS PROFESIONALES COMO ABOGADA EN LA UNIDAD GESTION DE ACTIVOS DE LA GERENCIA DE AREA GESTION HUMANA Y ACTIVOS PARA EL PROYECTO DE IMPLEMENTACION DEL SISTEMA INTEGRAL DE GESTION DE ACTIVOS DE EMCALI EICE ESP.</t>
  </si>
  <si>
    <t>800-IP-026-2024</t>
  </si>
  <si>
    <t>800-PS-0545-2024</t>
  </si>
  <si>
    <t>VALENTINA MARQUEZ SUAREZ</t>
  </si>
  <si>
    <t>PRESTACION DE SERVICIOS PROFESIONALES COMO COMUNICADOR SOCIAL EN LA UNIDAD GESTION DE ACTIVOS DE LA GERENCIA DE AREA GESTION HUMANA Y ACTIVOS PARA EL PROYECTO DE IMPLEMENTACION DEL SISTEMA INTEGRAL DE GESTION DE ACTIVOS DE EMCALI EICE ESP</t>
  </si>
  <si>
    <t>800-IP-027-2024</t>
  </si>
  <si>
    <t>800-PS-0546-2024</t>
  </si>
  <si>
    <t>HERNAN HORMAZA GONZALEZ</t>
  </si>
  <si>
    <t>PRESTACION DE SERVICIOS PROFESIONALES COMO ABOGADO EN LA UNIDAD GESTION DE ACTIVOS DE LA GERENCIA DE AREA GESTION HUMANA Y ACTIVOS.</t>
  </si>
  <si>
    <t>800-IP-028-2024</t>
  </si>
  <si>
    <t>800-PS-0548-2024</t>
  </si>
  <si>
    <t>JAIME FELIPE SILVA SERRANO</t>
  </si>
  <si>
    <t>PRESTACION DE SERVICIOS PROFESIONALES COMO INGENIERO ELECTRICISTA EN LA UNIDAD GESTION DE ACTIVOS DE LA GERENCIA DE AREA GESTION HUMANA Y ACTIVOS PARA EL PROYECTO DE IMPLEMENTACION DEL SISTEMA INTEGRAL DE GESTION DE ACTIVOS DE EMCALI EICE ESP</t>
  </si>
  <si>
    <t>800-IP-021-2024</t>
  </si>
  <si>
    <t>800-PS-0549-2024</t>
  </si>
  <si>
    <t>ANDRES FELIPE TOBAR ALVAREZ</t>
  </si>
  <si>
    <t>PRESTACION DE SERVICIOS PROFESIONALES COMO ADMINISTRADORA DE EMPRESAS EN LA UNIDAD GESTION ADMINISTRATIVA DE LA GERENCIA DE AREA GESTION HUMANA Y ACTIVOS</t>
  </si>
  <si>
    <t>800-IP-004-2024</t>
  </si>
  <si>
    <t>800-PS-0642-2024</t>
  </si>
  <si>
    <t>MONICA AMELIA NUÑEZ ARTUNDUAGA</t>
  </si>
  <si>
    <t>2024/02/01</t>
  </si>
  <si>
    <t>PRESTACION DE SERVICIOS PROFESIONALES COMO ABOGADA ESPECIALIZADA EN LA UNIDAD GESTION ADMINISTRATIVA DE LA GERENCIA DE AREA GESTION HUMANA Y ACTIVOS</t>
  </si>
  <si>
    <t>800-IP-002-2024</t>
  </si>
  <si>
    <t>800-PS-0644-2024</t>
  </si>
  <si>
    <t>EMMA VIVIANA ALBARRACIN ARCILA</t>
  </si>
  <si>
    <t>PRESTACION DE SERVICIOS PROFESIONALES COMO ECONOMISTA EN LA UNIDAD GESTION ADMINISTRATIVA DE LA GERENCIA DE AREA GESTION HUMANA Y ACTIVOS</t>
  </si>
  <si>
    <t>800-IP-003-2024</t>
  </si>
  <si>
    <t>800-PS-0646-2024</t>
  </si>
  <si>
    <t>ANGIE LORENA BEDOYA SAMBONI</t>
  </si>
  <si>
    <t>PRESTACIOND E SERVICIOS PROFESIONALES COMO ABOGADA EN LA UNIDAD DE COMPENSACION Y BENEFICIOS GERENCIA DE AREA GESTION HUMANA Y ACTIVOS</t>
  </si>
  <si>
    <t>800-IP-011-2024</t>
  </si>
  <si>
    <t>800-PS-0648-2024</t>
  </si>
  <si>
    <t>MELISSA CATAÑO OSPINA</t>
  </si>
  <si>
    <t>2024/01/29</t>
  </si>
  <si>
    <t>PRESTACION DE SERVICIOS PROFESIONALES COMO PSICOLOGO EN LA UNIDAD GESTION COMPENSACION Y BENEFICIOS DE LA GERENCIA DE AREA GESTION HUMANA Y ACTIVOS</t>
  </si>
  <si>
    <t>800-IP-009-2024</t>
  </si>
  <si>
    <t>800-PS-0650-2024</t>
  </si>
  <si>
    <t>DANIELA YEPEZ NARANJO</t>
  </si>
  <si>
    <t>PRESTACION DE SERVICIOS PROFESIONALES ESPECIALIZADOS COMO ECONOMISTA EN LA UNIDAD GESTION COMPENSACION Y BENEFICIOS DE LA GERENCIA DE AREA GESTION HUMANA Y ACTIVOS</t>
  </si>
  <si>
    <t>800-IP-014-2024</t>
  </si>
  <si>
    <t>800-PS-0685-2024</t>
  </si>
  <si>
    <t>MARIBEL BONILLA PARDO</t>
  </si>
  <si>
    <t>2024/01/30</t>
  </si>
  <si>
    <t>PRESTACION DE SERVICIOS TECNICOS DE APOYO A LA GESTION EN LA UNIDAD DE GESTION TALENTO HUMANO Y ORGANIZACIONAL EN LA GERENCIA DE AREA GESTION HUMANA Y ACTIVOS</t>
  </si>
  <si>
    <t>800-IP-041-2024</t>
  </si>
  <si>
    <t>800-PS-0726-2024</t>
  </si>
  <si>
    <t>AURA CRISTINA YARPAZ ORTIZ</t>
  </si>
  <si>
    <t>PRESTACION DE SERVICIOS PROFESIONALES COMO TERAPEUTA OCUPACIONAL CON LICENCIA EN SEGURIDAD Y SALUD EN EL TRABAJO PARA LA GERENCIA DE AREA GESTION HUMANA Y ACTIVOS</t>
  </si>
  <si>
    <t>800-IP-035-2024</t>
  </si>
  <si>
    <t>800-PS-0727-2024</t>
  </si>
  <si>
    <t>LIZBETH FORY PAZ</t>
  </si>
  <si>
    <t>PRESTACION DE SERVICIOS PROFESIONALES ESPECIALIZADO COMO ABOGADO EN LA UNIDAD GESTION TALENTO HUMANO Y ORGANIZACIONAL DE LA GERENCIA DE AREA GESTION HUMANA Y ACTIVOS</t>
  </si>
  <si>
    <t>800-IP-043-2024</t>
  </si>
  <si>
    <t>800-PS-0728-2024</t>
  </si>
  <si>
    <t>JULIAN ENRIQUE CUERO HURTADO</t>
  </si>
  <si>
    <t>2024/03/30</t>
  </si>
  <si>
    <t>PRESTACION DE SERVICIOS COMO TECNOLOGA EN LA UNIDAD GESTION TALENTO HUMANO Y ORGANIZACIONAL DE LA GERENCIA DE AREA GESTION HUMANA Y ACTIVOS</t>
  </si>
  <si>
    <t>800-IP-042-2024</t>
  </si>
  <si>
    <t>800-PS-0729-2024</t>
  </si>
  <si>
    <t>JIMENA GUTIERREZ</t>
  </si>
  <si>
    <t>2024/02/02</t>
  </si>
  <si>
    <t>800-IP-029-2024</t>
  </si>
  <si>
    <t>800-PS-0730-2024</t>
  </si>
  <si>
    <t>JOSE JULIAN RIVERA MENESES</t>
  </si>
  <si>
    <t>PRESTACION DE SERVICIOS COMO PROFESIONAL EN SALUD OCUPACIONAL EN LA UNIDAD SEGURIDAD Y SALUD EN EL TRABAJO DE LA GERENCIA DE AREA GESTION HUMANA Y ACTIVOS</t>
  </si>
  <si>
    <t>800-IP-037-2024</t>
  </si>
  <si>
    <t>800-PS-0731-2024</t>
  </si>
  <si>
    <t>RAMIRO LENIS MEJIA</t>
  </si>
  <si>
    <t>PRESTACION DE SERVICIOS DE APOYO TECNICO EN LA EN LA UNIDAD SEGURIDAD Y SALUD EN EL TRABAJO DE LA GERENCIA DE AREA GESTION HUMANA Y ACTIVOS</t>
  </si>
  <si>
    <t>800-IP-030-2024</t>
  </si>
  <si>
    <t>800-PS-0732-2024</t>
  </si>
  <si>
    <t>CAROLINA RUEDA ARBOLEDA</t>
  </si>
  <si>
    <t>PRESTACION DE SERVICIOS COMO PROFESIONAL EN SALUD OCUPACIONAL EN LA UNIDAD SEGURIDAD Y SALUD EN EL TRABAJO DE LA GERENCIA DE AREA GESTION HUMANA Y ACTIVOS.</t>
  </si>
  <si>
    <t>PUENTES HERRERA PAOLA ANDREA</t>
  </si>
  <si>
    <t>PRESTACION DE SERVICIOS PROFESIONALES CON LICENCIA EN SEGURIDAD Y SALUD EN EL TRABAJO EN LA UNIDAD SEGURIDAD Y SALUD EN EL TRABAJO DE LA GERENCIA DE AREA GESTION HUMANA Y ACTIVOS.</t>
  </si>
  <si>
    <t>800-IP-034-2024</t>
  </si>
  <si>
    <t>800-PS-0734-2024</t>
  </si>
  <si>
    <t>HEELEN KATLYN MARTINEZ SALAZAR</t>
  </si>
  <si>
    <t>800-IP-032-2024</t>
  </si>
  <si>
    <t>800-PS-0735-2024</t>
  </si>
  <si>
    <t>ESTEFANIA CORREA PANTOJA</t>
  </si>
  <si>
    <t>PRESTACION DE SERVICIOS PROFESIONALES CON LICENCIA EN SEGURIDAD Y SALUD EN EL TRABAJO EN LA UNIDAD SEGURIDAD Y SALUD EN EL TRABAJO DE LA GERENCIA DE AREA GESTION HUMANA Y ACTIVOS</t>
  </si>
  <si>
    <t>800-IP-031-2024</t>
  </si>
  <si>
    <t>800-PS-0736-2024</t>
  </si>
  <si>
    <t>DOMICIANA RAMIREZ GONZALEZ</t>
  </si>
  <si>
    <t>PRESTACION DE SERVICIOS PROFESIONALES COMO ECONOMISTA ESPECIALIZADO PARA LA UNIDAD SEGURIDAD FISICA Y ELECTRONICA DE LA GERENCIA DE AREA GESTION HUMANA Y ACTIVOS</t>
  </si>
  <si>
    <t>800-IP-052-2024</t>
  </si>
  <si>
    <t>800-PS-0737-2024</t>
  </si>
  <si>
    <t>JHON FERNELLY FERNANDEZ QUINTERO</t>
  </si>
  <si>
    <t>800-IP-033-2024</t>
  </si>
  <si>
    <t>800-PS-0738-2024</t>
  </si>
  <si>
    <t>GUILLERMO ANDRES ACEVEDO GIL</t>
  </si>
  <si>
    <t>PRESTACION DE SERVICIOS PROFESIONALES COMO PSICOLOGA EN LA UNIDAD GESTION TALENTO HUMANO Y ORGANIZACIONAL DE LA GERENCIA DE AREA GESTION HUMANA Y ACTIVOS</t>
  </si>
  <si>
    <t>800-IP-044-2024</t>
  </si>
  <si>
    <t>800-PS-0739-2024</t>
  </si>
  <si>
    <t>LAURA YICEL BANGUERO REYES</t>
  </si>
  <si>
    <t>PRESTACION DE SERVICIOS DE APOYO A LA GESTION EN LA UNIDAD GESTION ADMINISTRATIVA DE LA GERENCIA DE AREA GESTION HUMANA Y ACTIVOS</t>
  </si>
  <si>
    <t>800-IP-051-2024</t>
  </si>
  <si>
    <t>800-PS-0831-2024</t>
  </si>
  <si>
    <t>CRISTIAN ANDRES CORTES ANGULO</t>
  </si>
  <si>
    <t>800-IP-047-2024</t>
  </si>
  <si>
    <t>800-PS-0832-2024</t>
  </si>
  <si>
    <t>YEINSON ALESSANDER MUTIZ BURITICA</t>
  </si>
  <si>
    <t>800-IP-050-2024</t>
  </si>
  <si>
    <t>800-PS-0833-2024</t>
  </si>
  <si>
    <t>JUAN CARLOS SANCHEZ PERALTA</t>
  </si>
  <si>
    <t>PRESTACION DE SERVICIOS PROFESIONALES COMO INGENIERO INDUSTRIAL EN EL AREA FUNCIONAL GESTION MANTENIMIENTO PARQUE AUTOMOTOR DE LA UNIDAD GESTION ADMINISTRATIVA DE LA GERENCIA DE AREA GESTION HUMANA Y ACTIVOS.</t>
  </si>
  <si>
    <t>800-IP-046-2024</t>
  </si>
  <si>
    <t>800-PS-0834-2024</t>
  </si>
  <si>
    <t>CRISTHIAN ARMANDO LLANTEN ROJAS</t>
  </si>
  <si>
    <t>PRESTACION DE SERVICIOS PROFESIONALES ESPECIALIZADOS COMO ABOGADO EN LA UNIDAD GESTION ADMINISTRATIVA DE LA GERENCIA DE AREA GESTION HUMANA Y ACTIVOS</t>
  </si>
  <si>
    <t>800-IP-056-2024</t>
  </si>
  <si>
    <t>800-PS-0844-2024</t>
  </si>
  <si>
    <t>JUAN MANUEL DUQUE ZUÑIGA</t>
  </si>
  <si>
    <t>2024/02/09</t>
  </si>
  <si>
    <t>PRESTACION DE SERVICIOS PROFESIONALES EN LA UNIDAD GESTION ADMINISTRATIVA DE LA GERENCIA DE AREA GESTION HUMANA Y ACTIVO</t>
  </si>
  <si>
    <t>800-IP-053-2024</t>
  </si>
  <si>
    <t>800-PS-0974-2024</t>
  </si>
  <si>
    <t>ERIKA ALEXANDRA MURILLO MOSQUERA</t>
  </si>
  <si>
    <t>2024/02/10</t>
  </si>
  <si>
    <t>PRESTACION DE SERVICIOS PROFESIONALES EN LA UNIDAD GESTION ADMINISTRATIVA DE LA GERENCIA DE AREA GESTION HUMANA Y ACTIVOS</t>
  </si>
  <si>
    <t xml:space="preserve">800-IP-048-2024 </t>
  </si>
  <si>
    <t>800-PS-0975-2024</t>
  </si>
  <si>
    <t>DIANA ALEJANDRA MUÑOZ MEDINA</t>
  </si>
  <si>
    <t>PRESTACION DE SERVICIOS PROFESIONALES COMO ECONOMISTA EN LA UNIDAD GESTION COMPENSACION Y BENEFICIOS DE LA GERENCIA DE AREA GESTION HUMANA Y ACTIVOS.</t>
  </si>
  <si>
    <t xml:space="preserve">800-IP-013-2024 </t>
  </si>
  <si>
    <t>800-PS-0976-2024</t>
  </si>
  <si>
    <t>GAMBOA  SEPULVEDA  SEBASTIAN</t>
  </si>
  <si>
    <t>2024/02/13</t>
  </si>
  <si>
    <t>PRESTACION DE SERVICIOS PROFESIONALES COMO PSICOLOGA ESPECIALIZADA EN LA UNIDAD GESTION COMPENSACION Y BENEFICIOS DE LA GERENCIA DE AREA GESTION HUMANA Y ACTIVOS.</t>
  </si>
  <si>
    <t xml:space="preserve">800-IP-010-2024 </t>
  </si>
  <si>
    <t>800-PS-0977-2024</t>
  </si>
  <si>
    <t>LILIANA SILVA DURAN</t>
  </si>
  <si>
    <t>PRESTACION DE SERVICIOS PROFESIONALES COMO ARQUITECTO EN LA UNIDAD GESTION ADMINISTRATIVA DE LA GERENCIA DE AREA GESTION HUMANA Y ACTIVOS.</t>
  </si>
  <si>
    <t xml:space="preserve">800-IP-017-2024 </t>
  </si>
  <si>
    <t>800-PS-0978-2024</t>
  </si>
  <si>
    <t>LUIS ALFONSO MUNERA CARDOZO</t>
  </si>
  <si>
    <t>800-IP-054-2024</t>
  </si>
  <si>
    <t>800-PS-0992-2024</t>
  </si>
  <si>
    <t>ANA CAROLINA MURCIA GARCIA</t>
  </si>
  <si>
    <t>2024/02/15</t>
  </si>
  <si>
    <t>PRESTACION DE SERVICIOS PROFESIONALES ESPECIALIZADOS EN LA UNIDAD GESTION TALENTO HUMANO Y ORGANIZACIONAL PARA REALIZAR ACTIVIDADES DE PLANEACION, EJECUCION, SEGUIMIENTO Y CONTROL DE LOS PLANES, PROGRAMAS Y PROYECTOS</t>
  </si>
  <si>
    <t>800-IP-060-2024</t>
  </si>
  <si>
    <t>800-PS-1063-2024</t>
  </si>
  <si>
    <t>RONALD FABIAN MORENO ARCINIEGAS</t>
  </si>
  <si>
    <t>2024/03/01</t>
  </si>
  <si>
    <t>2024/05/15</t>
  </si>
  <si>
    <t>PRESTACION DE SERVICIOS PROFESIONALES COMO COMUNICADORA SOCIAL EN LA UNIDAD GESTION DE ACTIVOS DE LA GERENCIA DE AREA GESTION HUMANA Y ACTIVOS PARA EL PROYECTO DE IMPLEMENTACION DEL SISTEMA INTEGRAL DE GESTION DE ACTIVOS DE EMCALI EICE ESP</t>
  </si>
  <si>
    <t>800-IP-055-2024</t>
  </si>
  <si>
    <t>800-PS-1078-2024</t>
  </si>
  <si>
    <t>ALEJANDRA PATRICIA ARIAS LUGO</t>
  </si>
  <si>
    <t>2024/02/22</t>
  </si>
  <si>
    <t>AUDITORIA DE SEGUIMIENTO A LA CERTIFICACION ISO 55001  SISTEMA INTEGRAL GESTION DE ACTIVOS DE EMCALI EICE ESP.</t>
  </si>
  <si>
    <t>800-IP-058-2024</t>
  </si>
  <si>
    <t>800-PS-1113-2024</t>
  </si>
  <si>
    <t>PMM ENTERPRISE CERTIFICATION</t>
  </si>
  <si>
    <t>2024/03/04</t>
  </si>
  <si>
    <t>2024/03/05</t>
  </si>
  <si>
    <t>PRESTACION DE SERVICIOS PROFESIONALES COMO ADMINISTRADORA DE EMPRESAS EN EL AREA FUNCIONAL GESTION MANTENIMIENTO PARQUE AUTOMOTOR DE LA UNIDAD GESTION ADMINISTRATIVA DE LA GERENCIA DE AREA GESTION.</t>
  </si>
  <si>
    <t>800-IP-063-2024</t>
  </si>
  <si>
    <t>800-PS-1119-2024</t>
  </si>
  <si>
    <t>PATRICIA REYES PULGARIN</t>
  </si>
  <si>
    <t>2024/03/08</t>
  </si>
  <si>
    <t>2024/05/30</t>
  </si>
  <si>
    <t>PRESTACION DE SERVICIOS PROFESIONALES EN EL AREA FUNCIONAL DESARROLLO DE COMPETENCIAS Y GESTION DEL CONOCIMIENTO PARA REALIZAR ACTIVIDADES DE LA GESTION CONTRACTUAL Y EL MODELO DE GESTION DEL CONOCIMIENTO DE EMCALI</t>
  </si>
  <si>
    <t>800-IP-064-2024</t>
  </si>
  <si>
    <t>800-PS-1139-2024</t>
  </si>
  <si>
    <t>NUMAR DEL PILAR ROSADA ESTRADA</t>
  </si>
  <si>
    <t>2024/05/31</t>
  </si>
  <si>
    <t>PRESTACION DE SERVICIOS PROFESIONALES COMO ARQUITECTA EN LA UNIDAD GESTION COMPENSACION Y BENEFICIOS DE LA GERENCIA DE AREA GESTION HUMANA Y ACTIVOS</t>
  </si>
  <si>
    <t>800-IP-062-2024</t>
  </si>
  <si>
    <t>800-PS-1140-2024</t>
  </si>
  <si>
    <t>VALENTINA RODRIGUEZ GAMBOA</t>
  </si>
  <si>
    <t>800-IP-066-2024</t>
  </si>
  <si>
    <t>800-PS-1141-2024</t>
  </si>
  <si>
    <t>KATHERINE DOMINGUEZ CHAVEZ</t>
  </si>
  <si>
    <t>PRESTACION DE SERVICIOS PROFESIONALES COMO ADMINISTRADORA DE EMPRESAS EN LA UNIDAD GESTION COMPENSACION Y BENEFICIOS DE LA GERENCIA DE AREA GESTION HUMANA Y ACTIVOS.</t>
  </si>
  <si>
    <t>800-IP-061-2024</t>
  </si>
  <si>
    <t>800-PS-1142-2024</t>
  </si>
  <si>
    <t>SANDRA MILENA MONSALVE LONDOÑO</t>
  </si>
  <si>
    <t>PRESTACION DE SERVICIOS PROFESIONALES ESPECIALIZADOS EN LA GERENCIA DE AREA GESTION HUMANA Y ACTIVOS DE EMCALI EICE ESP.</t>
  </si>
  <si>
    <t>800-IP-059-2024</t>
  </si>
  <si>
    <t>800-PS-1144-2024</t>
  </si>
  <si>
    <t>PAULA YULIANA SUAREZ GIL</t>
  </si>
  <si>
    <t>PRESTACION SERVICIOS PROFESIONALES COMO ADMINISTRADORA EMPRESARIAL PARA BRINDAR APOYO ADMINISTRATIVO, LOGISTICO Y OPERATIVO EN EL AREA FUNCIONAL DE CULTURA Y GESTION DEL CAMBIO.</t>
  </si>
  <si>
    <t>800-IP-068-2024</t>
  </si>
  <si>
    <t>800-PS-1154-2024</t>
  </si>
  <si>
    <t>VICTORIA ANDREA SERNA RENGIFO</t>
  </si>
  <si>
    <t>2024/03/14</t>
  </si>
  <si>
    <t>PRESTACION DE SERVICIOS PROFESIONALES CON LICENCIA EN LA UNIDAD SEGURIDAD Y SALUD EN EL TRABAJO DE LA GERENCIA DE AREA GESTION HUMANA Y ACTIVOS.</t>
  </si>
  <si>
    <t>800-IP-065-2024</t>
  </si>
  <si>
    <t>800-PS-1155-2024</t>
  </si>
  <si>
    <t>ANDRES FELIPE CAPOTE VARGAS</t>
  </si>
  <si>
    <t>PRESTACION DE SERVICIOS DE APOYO A LA GESTION EN LA GERENCIA DE AREA GESTION HUMANA Y ACTIVOS.</t>
  </si>
  <si>
    <t>800-IP-069-2024</t>
  </si>
  <si>
    <t>800-PS-1156-2024</t>
  </si>
  <si>
    <t>HAINARA MARCELA MOLINA SALAMANCA</t>
  </si>
  <si>
    <t>800-IP-072-2024</t>
  </si>
  <si>
    <t>800-PS-1394-2024</t>
  </si>
  <si>
    <t>NATALIA BERMÚDEZ TORRES</t>
  </si>
  <si>
    <t>2024/04/09</t>
  </si>
  <si>
    <t>2024/06/30</t>
  </si>
  <si>
    <t>PRESTAR LOS SERVICIOS PROFESIONALES COMO INGENIERO MECANICO EN EL AREA FUNCIONAL GESTION MANTENIMIENTO PARQUE AUTOMOTOR DE LA UNIDAD GESTION ADMINISTRATIVA DE LA GERENCIA DE AREA GESTION HUMANA Y ACTIVOS.</t>
  </si>
  <si>
    <t>800-IP-073-2024</t>
  </si>
  <si>
    <t>800-PS-1515-2024</t>
  </si>
  <si>
    <t>JESUS EDUARDO DIAZ VELASQUEZ</t>
  </si>
  <si>
    <t>2024/04/16</t>
  </si>
  <si>
    <t>800-IP-074-2024</t>
  </si>
  <si>
    <t>800-PS-1568-2024</t>
  </si>
  <si>
    <t>2024/04/22</t>
  </si>
  <si>
    <t>2024/07/31</t>
  </si>
  <si>
    <t>PRESTACION DE SERVICIOS PROFESIONALES COMO ABOGADO EN EL AREA FUNCIONAL GESTION MANTENIMIENTO PARQUE AUTOMOTOR DE LA UNIDAD GESTION ADMINISTRATIVA DE LA GERENCIA DE AREA GESTION HUMANA Y ACTIVOS.</t>
  </si>
  <si>
    <t>800-IP-071-2024</t>
  </si>
  <si>
    <t>800-PS-1586-2024</t>
  </si>
  <si>
    <t>GUSTAVO ADOLFO BALANTA GONZALEZ</t>
  </si>
  <si>
    <t>2024/04/25</t>
  </si>
  <si>
    <t>2024/07/15</t>
  </si>
  <si>
    <t>PRESTACION DE SERVICIOS PROFESIONALES ESPECIALIZADOS DE ASESORIA JURIDICA Y LEGAL EN LA GERENCIA DE AREA GESTION HUMANA Y ACTIVOS.</t>
  </si>
  <si>
    <t>800-IP-078-2024</t>
  </si>
  <si>
    <t>800-PS-1672-2024</t>
  </si>
  <si>
    <t>2024/05/06</t>
  </si>
  <si>
    <t>2024/12/31</t>
  </si>
  <si>
    <t>800-IP-079-2024</t>
  </si>
  <si>
    <t>800-PS-1673-2024</t>
  </si>
  <si>
    <t>800-IP-080-2024</t>
  </si>
  <si>
    <t>800-PS-1674-2024</t>
  </si>
  <si>
    <t>PRESTACION DE SERVICIOS DE APOYO A LA GESTION EN LA UNIDAD GESTION ADMINISTRATIVA DE LA GERENCIA DE AREA DE GESTION HUMANA Y ACTIVOS.</t>
  </si>
  <si>
    <t>800-IP-081-2024</t>
  </si>
  <si>
    <t>800-PS-1675-2024</t>
  </si>
  <si>
    <t>800-IP-108-2024</t>
  </si>
  <si>
    <t>800-PS-1780-2024</t>
  </si>
  <si>
    <t>2024/05/07</t>
  </si>
  <si>
    <t>800-IP-109-2024</t>
  </si>
  <si>
    <t>800-PS-1781-2024</t>
  </si>
  <si>
    <t>PRESTACION DE SERVICIOS PROFESIONALES COMO ECONOMISTA EN LA UNIDAD GESTION ADMINISTRATIVA DE LA GERENCIA DE AREA GESTION HUMANA Y ACTIVOS.</t>
  </si>
  <si>
    <t>800-IP-110-2024</t>
  </si>
  <si>
    <t>800-PS-1782-2024</t>
  </si>
  <si>
    <t>PRESTACION DE SERVICIOS PROFESIONALES COMO ADMINISTRADORA DE EMPRESAS EN LA UNIDAD GESTION ADMINISTRATIVA DE LA GERENCIA DE AREA GESTION HUMANA Y ACTIVOS.</t>
  </si>
  <si>
    <t>800-IP-111-2024</t>
  </si>
  <si>
    <t>800-PS-1783-2024</t>
  </si>
  <si>
    <t>PRESTACION DE SERVICIOS PROFESIONALES ESPECIALIZADOS COMO ECONOMISTA EN LA UNIDAD DE SEGURIDAD FISICA Y ELECTRONICA DE LA GERENCIA DE AREA DE GESTION HUMANA Y ACTIVOS.</t>
  </si>
  <si>
    <t>800-IP-093-2024</t>
  </si>
  <si>
    <t>800-PS-1784-2024</t>
  </si>
  <si>
    <t>PRESTACION DE SERVICIOS PROFESIONALES ESPECIALIZADOS COMO CONTADORA PUBLICA EN LA UNIDAD DE SEGURIDAD FISICA Y ELECTRONICA DE LA GERENCIA DE AREA GESTION HUMANA Y ACTIVOS</t>
  </si>
  <si>
    <t>800-IP-092-2024</t>
  </si>
  <si>
    <t>800-PS-1785-2024</t>
  </si>
  <si>
    <t>PRESTACION DE SERVICIOS PROFESIONALES COMO ABOGADA EN LA UNIDAD GESTION DE ACTIVOS DE LA GERENCIA DE AREA GESTION HUMANA Y ACTIVOS .</t>
  </si>
  <si>
    <t>800-IP-088-2024</t>
  </si>
  <si>
    <t>800-PS-1805-2024</t>
  </si>
  <si>
    <t>2024/05/09</t>
  </si>
  <si>
    <t>PRESTACION DE SERVICIOS PROFESIONALES ESPECIALIZADOS COMO ABOGADO EN LA UNIDAD GESTION DE ACTIVOS DE LA GERENCIA DE AREA GESTION HUMANA Y ACTIVOS.</t>
  </si>
  <si>
    <t>800-IP-091-2024</t>
  </si>
  <si>
    <t>800-PS-1806-2024</t>
  </si>
  <si>
    <t>800-IP-090-2024</t>
  </si>
  <si>
    <t>800-PS-1807-2024</t>
  </si>
  <si>
    <t>PRESTACION DE SERVICIOS PROFESIONALES ESPECIALIZADOS COMO ABOGADA EN LA GERENCIA DE AREA GESTION HUMANA Y ACTIVOS DE EMCALI EICE ESP</t>
  </si>
  <si>
    <t>800-IP-101-2024</t>
  </si>
  <si>
    <t>800-PS-1808-2024</t>
  </si>
  <si>
    <t>2024/05/08</t>
  </si>
  <si>
    <t>PRESTACION DE SERVICIOS PROFESIONALES ESPECIALIZADOS COMO ABOGADO EN LA UNIDAD GESTION ADMINISTRATIVA DE LA GERENCIA DE AREA GESTION HUMANA Y ACTIVOS.</t>
  </si>
  <si>
    <t>800-IP-100-2024</t>
  </si>
  <si>
    <t>800-PS-1809-2024</t>
  </si>
  <si>
    <t>2024/05/14</t>
  </si>
  <si>
    <t>800-IP-128-2024</t>
  </si>
  <si>
    <t>800-PS-1821-2024</t>
  </si>
  <si>
    <t>2024/05/10</t>
  </si>
  <si>
    <t>PRESTACION DE SERVICIOS TECNICOS EN LA UNIDAD GESTION ADMINISTRATIVA DE LA GERENCIA DE AREA GESTION HUMANA Y ACTIVOS.</t>
  </si>
  <si>
    <t>800-IP-127-2024</t>
  </si>
  <si>
    <t>800-PS-1822-2024</t>
  </si>
  <si>
    <t>800-IP-129-2024</t>
  </si>
  <si>
    <t>800-PS-1823-2024</t>
  </si>
  <si>
    <t>PRESTACION DE SERVICIOS PROFESIONALES COMO COMUNICADOR SOCIAL EN LA UNIDAD GESTION DE ACTIVOS DE LA GERENCIA DE AREA GESTION HUMANA Y ACTIVOS .</t>
  </si>
  <si>
    <t>800-IP-087-2024</t>
  </si>
  <si>
    <t>800-PS-1824-2024</t>
  </si>
  <si>
    <t>PRESTACION DE SERVICIOS PROFESIONALES COMO INGENIERA DE MATERIALES EN LA UNIDAD GESTION DE ACTIVOS DE LA GERENCIA DE AREA GESTION HUMANA Y ACTIVOS .</t>
  </si>
  <si>
    <t>800-IP-089-2024</t>
  </si>
  <si>
    <t>800-PS-1825-2024</t>
  </si>
  <si>
    <t>PRESTACION DE SERVICIOS PROFESIONALES COMO INGENIERO ELECTRICISTA EN LA UNIDAD GESTION DE ACTIVOS DE LA GERENCIA DE AREA GESTION HUMANA Y ACTIVOS</t>
  </si>
  <si>
    <t>800-IP-083-2024</t>
  </si>
  <si>
    <t>800-PS-1826-2024</t>
  </si>
  <si>
    <t>PRESTACION DE SERVICIOS PROFESIONALES COMO INGENIERA INDUSTRIAL ESPECIALIZADA EN LA UNIDAD GESTION DE ACTIVOS DE LA GERENCIA DE AREA GESTION HUMANA Y ACTIVOS .</t>
  </si>
  <si>
    <t>800-IP-082-2024</t>
  </si>
  <si>
    <t>800-PS-1827-2024</t>
  </si>
  <si>
    <t>PRESTACION DE SERVICIOS DE APOYO COMO TECNOLOGA EN LA UNIDAD GESTION TALENTO HUMANO Y ORGANIZACIONAL DE LA GERENCIA DE AREA GESTION HUMANA Y ACTIVOS.</t>
  </si>
  <si>
    <t>800-IP-097-2024</t>
  </si>
  <si>
    <t>800-PS-1828-2024</t>
  </si>
  <si>
    <t>PRESTACION DE SERVICIOS PROFESIONALES COMO INGENIERO MECANICO EN LA UNIDAD GESTION DE ACTIVOS DE LA GERENCIA DE AREA GESTION HUMANA Y ACTIVOS .</t>
  </si>
  <si>
    <t>800-IP-085-2024</t>
  </si>
  <si>
    <t>800-PS-1829-2024</t>
  </si>
  <si>
    <t>800-IP-084-2024</t>
  </si>
  <si>
    <t>800-PS-1830-2024</t>
  </si>
  <si>
    <t>PRESTACION DE SERVICIOS PROFESIONALES COMO ESTADISTICO EN LA UNIDAD GESTION DE ACTIVOS DE LA GERENCIA DE AREA GESTION HUMANA Y ACTIVOS .</t>
  </si>
  <si>
    <t>800-IP-086-2024</t>
  </si>
  <si>
    <t>800-PS-1831-2024</t>
  </si>
  <si>
    <t>PRESTACION DE SERVICIOS PROFESIONALES ESPECIALIZADO COMO ABOGADO EN LA UNIDAD GESTION TALENTO HUMANO Y ORGANIZACIONAL DE LA GERENCIA DE AREA GESTION HUMANA Y ACTIVOS.</t>
  </si>
  <si>
    <t>800-IP-098-2024</t>
  </si>
  <si>
    <t>800-PS-1832-2024</t>
  </si>
  <si>
    <t>800-IP-099-2024</t>
  </si>
  <si>
    <t>800-PS-1833-2024</t>
  </si>
  <si>
    <t>PRESTACION DE SERVICIOS COMO TECNOLOGO INDUSTRIAL A LA GESTION DE LA UNIDAD GESTION DE ACTIVOS DE LA GERENCIA DE AREA GESTION HUMANA Y ACTIVOS.</t>
  </si>
  <si>
    <t>800-IP-075-2024</t>
  </si>
  <si>
    <t>800-PS-1838-2024</t>
  </si>
  <si>
    <t>ANTONY ALEJANDRO ANTERO RODRÍGUEZ</t>
  </si>
  <si>
    <t>PRESTACION DE SERVICIOS PROFESIONALES COMO ADMINISTRADORA EN SALUD OCUPACIONAL CON LICENCIA EN SEGURIDAD Y SALUD EN EL TRABAJO EN LA UNIDAD SEGURIDAD Y SALUD EN EL TRABAJO DE LA GERENCIA DE AREA GESTION HUMANA Y ACTIVOS.</t>
  </si>
  <si>
    <t>800-IP-125-2024</t>
  </si>
  <si>
    <t>800-PS-1841-2024</t>
  </si>
  <si>
    <t>PRESTACION DE SERVICIOS TECNICOS EN LA UNIDAD SEGURIDAD Y SALUD EN EL TRABAJO DE LA GERENCIA DE AREA GESTION HUMANA Y ACTIVOS</t>
  </si>
  <si>
    <t>800-IP-118-2024</t>
  </si>
  <si>
    <t>800-PS-1842-2024</t>
  </si>
  <si>
    <t>PRESTACION DE SERVICIOS PROFESIONALES COMO TERAPEUTA OCUPACIONAL CON LICENCIA EN SEGURIDAD Y SALUD EN EL TRABAJO PARA LA GERENCIA DE AREA GESTION HUMANA Y ACTIVOS.</t>
  </si>
  <si>
    <t>800-IP-122-2024</t>
  </si>
  <si>
    <t>800-PS-1853-2024</t>
  </si>
  <si>
    <t>PRESTACION DE SERVICIOS PROFESIONALES COMO INGENIERO MECANICO EN EL AREA FUNCIONAL GESTION MANTENIMIENTO PARQUE AUTOMOTOR DE LA UNIDAD GESTION ADMINISTRATIVA DE LA GERENCIA DE AREA GESTION HUMANA Y ACTIVOS.</t>
  </si>
  <si>
    <t>800-IP-067-2024</t>
  </si>
  <si>
    <t>800-PS-1854-2024</t>
  </si>
  <si>
    <t>VICTOR HUGO BEJARANO TENORIO</t>
  </si>
  <si>
    <t>2024/05/16</t>
  </si>
  <si>
    <t>800-IP-123-2024</t>
  </si>
  <si>
    <t>800-PS-1855-2024</t>
  </si>
  <si>
    <t>PRESTACION DE SERVICIOS DE APOYO A LA GESTION COMO TECNICA EN LA UNIDAD GESTION COMPENSACION Y BENEFICIOS DE LA GERENCIA DE AREA GESION HUMANA Y</t>
  </si>
  <si>
    <t>800-IP-116-2024</t>
  </si>
  <si>
    <t>800-PS-1856-2024</t>
  </si>
  <si>
    <t>PAULA ANDREA ECHEVERRY CANO</t>
  </si>
  <si>
    <t>2024/05/20</t>
  </si>
  <si>
    <t>PRESTACION DE SERVICIOS PROFESIONALES COMO ECONOMISTA EN LA UNIDAD GESTION COMPENSACION Y BENEFICIOS DE LA GERENCIA DE AREA GESTION HUMANA Y ACTIVOS</t>
  </si>
  <si>
    <t>800-IP-117-2024</t>
  </si>
  <si>
    <t>800-PS-1857-2024</t>
  </si>
  <si>
    <t>800-PS-1858-2024</t>
  </si>
  <si>
    <t>PRESTACION DE SERVICIOS PROFESIONALES EN SALUD OCUPACIONAL EN LA UNIDAD SEGURIDAD Y SALUD EN EL TRABAJO DE LA GERENCIA DE AREA GESTION HUMANA</t>
  </si>
  <si>
    <t>800-IP-121-2024</t>
  </si>
  <si>
    <t>800-PS-1859-2024</t>
  </si>
  <si>
    <t>PRESTACION DE SERVICIOS PROFESIONALES CON LICIENCIA EN SEGURIDAD Y SALUD EN EL TRABAJO DE LA GERENCIA DE AREA GESTION HUMANA Y ACTIVOS</t>
  </si>
  <si>
    <t>800-IP-119-2024</t>
  </si>
  <si>
    <t>800-PS-1860-2024</t>
  </si>
  <si>
    <t>800-IP-120-2024</t>
  </si>
  <si>
    <t>800-PS-1861-2024</t>
  </si>
  <si>
    <t>800-IP-095-2024</t>
  </si>
  <si>
    <t>800-PS-1862-2024</t>
  </si>
  <si>
    <t>PRESTACION DE SERVICIOS PROFESIONALES COMO ECONOMISTA EN EL AREA PLANEACION Y EVALUACION DE LA GESTION DE LA GERENCIA DE AREA GESTION HUMANA Y ACTIVOS</t>
  </si>
  <si>
    <t>800-IP-094-2024</t>
  </si>
  <si>
    <t>800-PS-1883-2024</t>
  </si>
  <si>
    <t>800-IP-113-2024</t>
  </si>
  <si>
    <t>800-PS-1884-2024</t>
  </si>
  <si>
    <t>PRESTACION DE SERVICIOS PROFESIONALES COMO ABOGADA EN LA UNIDAD GESTION COMPENSACION Y BENEFICIOS DE LA GERENCIA DE AREA GESTION HUMANA Y ACTIVOS</t>
  </si>
  <si>
    <t>800-IP-114-2024</t>
  </si>
  <si>
    <t>800-PS-1885-2024</t>
  </si>
  <si>
    <t>PRESTACION DE SERVICIOS PROFESIONALES COMO PSICOLOGA EN LA UNIDAD GESTION COMPENSACION Y BENEFICIOS DE LA GERENCIA DE AREA GESTION HUMANA Y ACTIVOS.</t>
  </si>
  <si>
    <t>800-IP-112-2024</t>
  </si>
  <si>
    <t>800-PS-1886-2024</t>
  </si>
  <si>
    <t>PRESTACION DE SERVICIOS TECNICOS EN LA GESTION EN LA UNIDAD GESTION ADMINISTRATIVA DE LA GERENCIA DE AREA GESTION HUMANA Y ACTIVOS</t>
  </si>
  <si>
    <t>800-IP-104-2024</t>
  </si>
  <si>
    <t>800-PS-1887-2024</t>
  </si>
  <si>
    <t>2024/07/30</t>
  </si>
  <si>
    <t>PRESTACION DE SERVICIOS PROFESIONALES COMO INGENIERO INDUSTRIAL ESPECIALIZADO EN EL AREA FUNCIONAL GESTION MANTENIMIENTO PARQUE AUTOMOTOR DE LA UNIDAD GESTION ADMINISTRATIVA DE LA GERENCIA DE AREA GESTION HUMANA Y ACTIVOS</t>
  </si>
  <si>
    <t>800-IP-105-2024</t>
  </si>
  <si>
    <t>800-PS-1888-2024</t>
  </si>
  <si>
    <t>PRESTACION DE SERVICIOS PROFESIONALES COMO ABOGADA ESPECIALIZADA EN EL AREA FUNCIONAL GESTION MANTENIMIENTO PARQUE AUTOMOTOR DE LA UNIDAD GESTION ADMINISTRATIVA DE LA GERENCIA DE AREA GESTION HUMANA Y ACTIVOS HUMANA Y ACTIVOS.</t>
  </si>
  <si>
    <t>800-IP-102-2024</t>
  </si>
  <si>
    <t>800-PS-1889-2024</t>
  </si>
  <si>
    <t>PRESTACION DE SERVICIOS PROFESIONALES COMO ADMINISTRADOR PUBLICO EN EL AREA FUNCIONAL GESTION MANTENIMIENTO PARQUE AUTOMOTOR DE LA UNIDAD GESTION ADMINISTRATIVA DE LA GERENCIA DE AREA GESTION HUMANA Y ACTIVOS</t>
  </si>
  <si>
    <t>800-IP-106-2024</t>
  </si>
  <si>
    <t>800-PS-1898-2024</t>
  </si>
  <si>
    <t>CARLOS ALBERTO PERLAZA QUINTERO</t>
  </si>
  <si>
    <t>PRESTACION DE SERVICIOS DE APOYO EN LA UNIDAD GESTION ADMINISTRATIVA DE LA GERENCIA DE AREA GESTION HUMANA Y ACTIVOS</t>
  </si>
  <si>
    <t>800-IP-103-2024</t>
  </si>
  <si>
    <t>800-PS-1899-2024</t>
  </si>
  <si>
    <t>800-IP-107-2024</t>
  </si>
  <si>
    <t>800-PS-1919-2024</t>
  </si>
  <si>
    <t>VALENCIA OSORIO DERLING</t>
  </si>
  <si>
    <t>2024/08/15</t>
  </si>
  <si>
    <t>800-IP-130-2024</t>
  </si>
  <si>
    <t>800-PS-1929-2024</t>
  </si>
  <si>
    <t>DIDIER TRUJILLO VARON</t>
  </si>
  <si>
    <t>2024/05/22</t>
  </si>
  <si>
    <t>800-IP-126-2024</t>
  </si>
  <si>
    <t>800-PS-1931-2024</t>
  </si>
  <si>
    <t>JUAN PABLO PEREZ BOHORQUEZ</t>
  </si>
  <si>
    <t>800-IP-124-2024</t>
  </si>
  <si>
    <t>800-PS-1932-2024</t>
  </si>
  <si>
    <t>IVETH YENNYFER MURCIA LOZANO</t>
  </si>
  <si>
    <t>2024/05/23</t>
  </si>
  <si>
    <t>PRESTACION DE SERVICIOS DE APOYO EN EL AREA FUNCIONAL GESTION MANTENIMIENTO PARQUE AUTOMOTOR DE LA UNIDAD GESTION ADMINISTRATIVA DE LA GERENCIA DE AREA GESTION HUMANA Y ACTIVOS.</t>
  </si>
  <si>
    <t>800-IP-132-2024</t>
  </si>
  <si>
    <t>800-PS-2052-2024</t>
  </si>
  <si>
    <t>MARIA ALEJANDRA TOBAR ORTIZ</t>
  </si>
  <si>
    <t>2024/06/17</t>
  </si>
  <si>
    <t>2024/08/31</t>
  </si>
  <si>
    <t>PRESTACION DE SERVICIOS TECNICO DE APOYO A LA GESTION EN LA UNIDAD GESTION TALENTO HUMANO Y ORGANIZACIONAL DE LA GERENCIA DE AREA GESTION HUMANA Y ACTIVOS</t>
  </si>
  <si>
    <t>800-IP-096-2024</t>
  </si>
  <si>
    <t>800-PS-2053-2024</t>
  </si>
  <si>
    <t>YULIETH MARCELA OTERO TEJADA</t>
  </si>
  <si>
    <t>2024/06/12</t>
  </si>
  <si>
    <t>PRESTACION DE SERVICIOS PROFESIONALES COMO ABOGADA ESPECIALIZADA EN EL AREA GESTION DE ASEGURAMIENTO DE BIENES Y SERVICIOS GENERALES DE LA GERENCIA DE AREA GESTION HUMANA Y ACTIVOS.</t>
  </si>
  <si>
    <t>800-IP-136-2024</t>
  </si>
  <si>
    <t>800-PS-2054-2024</t>
  </si>
  <si>
    <t>GISELLE ANGELICA VIDAL GONZALEZ</t>
  </si>
  <si>
    <t>PRESTACION DE SERVICIOS PROFESIONALES COMO ADMINISTRADORA DE EMPRESAS EN EL AREA FUNCIONAL GESTION MANTENIMIENTO PARQUE AUTOMOTOR DE LA UNIDAD GESTION ADMINISTRATIVA DE LA GERENCIA DE AREA GESTION HUMANA Y ACTIVOS.</t>
  </si>
  <si>
    <t>800-IP-139-2024</t>
  </si>
  <si>
    <t>800-PS-2058-2024</t>
  </si>
  <si>
    <t>800-IP-134-2024</t>
  </si>
  <si>
    <t>800-PS-2061-2024</t>
  </si>
  <si>
    <t>PRESTACION DE SERVICIOS PROFESIONALES ESPECIALIZADO COMO ARQUITECTO EN EL AREA GESTION MANTENIMIENTO DE BIENES DE LA GERENCIA DE AREA GESTION HUMANA Y ACTIVOS</t>
  </si>
  <si>
    <t>800-IP-135-2024</t>
  </si>
  <si>
    <t>800-PS-2063-2024</t>
  </si>
  <si>
    <t>NILSON HERNANDO GARAVITO VALENCIA</t>
  </si>
  <si>
    <t>2024/06/21</t>
  </si>
  <si>
    <t>2024/09/15</t>
  </si>
  <si>
    <t>800-IP-137-2024</t>
  </si>
  <si>
    <t>800-PS-2076-2024</t>
  </si>
  <si>
    <t>2024/06/20</t>
  </si>
  <si>
    <t>800-IP-138-2024</t>
  </si>
  <si>
    <t>800-PS-2077-2024</t>
  </si>
  <si>
    <t>PRESTAR LOS SERVICIOS PROFESIONALES EN SALUD OCUPACIONAL EN LA UNIDAD SEGURIDAD Y SALUD EN EL TRABAJO DE LA GERENCIA DE AREA GESTION HUMANA Y ACTIVOS</t>
  </si>
  <si>
    <t>800-IP-140-2024</t>
  </si>
  <si>
    <t>800-PS-2099-2024</t>
  </si>
  <si>
    <t>2024/06/25</t>
  </si>
  <si>
    <t>PRESTAR LOS SERVICIOS PROFESIONALES EN SALUD OCUPACIONAL EN LA UNIDAD SEGURIDAD Y SALUD EN EL TRABAJO DE LA GERENCIA DE AREA GESTION HUMANA Y ACTIVOS.</t>
  </si>
  <si>
    <t>800-IP-141-2024</t>
  </si>
  <si>
    <t>800-PS-2100-2024</t>
  </si>
  <si>
    <t>PRESTACION DE SERVICIOS PROFESIONALES ESPECIALIZADOS COMO INGENIERO ELECTRONICO EN EL AREA FUNCIONAL GESTION MANTENIMIENTO PARQUE AUTOMOTOR DE LA UNIDAD GESTION ADMINISTRATIVA DE LA GERENCIA DE AREA GESTION HUMANA Y ACTIVOS.</t>
  </si>
  <si>
    <t>800-IP-143-2024</t>
  </si>
  <si>
    <t>800-PS-2101-2024</t>
  </si>
  <si>
    <t>PRESTACION DE SERVICIOS PROFESIONALES COMO ADMINISTRADORA DE EMPRESAS EN EL AREA FUNCIONAL DESARROLLO DE COMPETENCIAS Y GESTION DEL CONOCIMIENTO DE LA GERENCIA DE AREA GESTION HUMANA Y ACTIVOS</t>
  </si>
  <si>
    <t>800-IP-145-2024</t>
  </si>
  <si>
    <t>800-PS-2108-2024</t>
  </si>
  <si>
    <t>2024/06/27</t>
  </si>
  <si>
    <t>PRESTAR LOS SERVICIOS PROFESIONALES PARA APOYAR EN EL DISEÑO, CONSTRUCCION, APLICACION, EVALUACION, CALIFICACION Y RESPUESTAS A LAS RECLAMACIONES DE LAS PRUEBAS PRACTICAS A TRAVES DE LOS CONCURSOS INTERNOS QUE SE LLEVAN A CABO PARA EL CUBRIMIENTO DE LAS CASILLAS DE LOS TRABAJADORES OFICIALES DE EMCALI EICE.ESP.</t>
  </si>
  <si>
    <t>800-IP-144-2024</t>
  </si>
  <si>
    <t>800-PS-2148-2024</t>
  </si>
  <si>
    <t>YEPES GIRALDO RUBEN DARIO</t>
  </si>
  <si>
    <t>2024/07/03</t>
  </si>
  <si>
    <t>2024/09/30</t>
  </si>
  <si>
    <t>PRESTACION DE SERVICIOS PROFESIONALES COMO PSICOLOGA EN EL AREA FUNCIONAL UNIDAD SEGURIDAD Y SALUD EN EL TRABAJO DE LA GERENCIA DE AREA GESTION HUMANA Y ACTIVOS.</t>
  </si>
  <si>
    <t>800-IP-133-2024</t>
  </si>
  <si>
    <t>800-PS-2155-2024</t>
  </si>
  <si>
    <t>LAURA DANIELA GARCIA REYES</t>
  </si>
  <si>
    <t>PRESTACION DE SERVICIOS PROFESIONALES COMO ADMINISTRADORA DE EMPRESAS EN EL AREA DE PLANEACION Y EVALUACION DE LA GESTION EN LA GERENCIA DE AREA GESTION.</t>
  </si>
  <si>
    <t>800-IP-146-2024</t>
  </si>
  <si>
    <t>800-PS-2204-2024</t>
  </si>
  <si>
    <t>2024/07/19</t>
  </si>
  <si>
    <t>PRESTACION DE SERVICIOS PROFESIONALES COMO ABOGADA EN LA UNIDAD DE GESTION ADMINISTRATIVA DE A GAGHA</t>
  </si>
  <si>
    <t>800-IP-150-2024</t>
  </si>
  <si>
    <t>800-PS-2228-2024</t>
  </si>
  <si>
    <t>2024/07/25</t>
  </si>
  <si>
    <t>800-IP-148-2024</t>
  </si>
  <si>
    <t>800-PS-2230-2024</t>
  </si>
  <si>
    <t>2024/08/01</t>
  </si>
  <si>
    <t>PRESTACION DE SERVICIOS PROFESIONALES COMO PSICOLOGA EN LA UNIDAD SEGURIDAD Y SALUD EN EL TRABAJO DE LA GERENCIA DE AREA GESTION HUMANA Y ACTIVOS.</t>
  </si>
  <si>
    <t>800-IP-149-2024</t>
  </si>
  <si>
    <t>800-PS-2232-2024</t>
  </si>
  <si>
    <t>DIANA ALEJANDRA FIGUEROA MORA</t>
  </si>
  <si>
    <t>PRESTAR LOS SERVICIOS DE APOYO EN EL AREA FUNCIONAL GESTION MANTENIMIENTO DE BIENES DE LA GERENCIA DE AREA GESTION HUMANA Y ACTIVOS.</t>
  </si>
  <si>
    <t>800-IP-131-2024</t>
  </si>
  <si>
    <t>800-PS-2236-2024</t>
  </si>
  <si>
    <t>OSCAR ANDRES RAMIREZ VALENCIA</t>
  </si>
  <si>
    <t>PRESTACION DE SERVICIOS DE APOYO A LA GESTION EN LA UNIDAD GESTION COMPENSACION Y BENEFICIOS DE LA GERENCIA DE AREA GESTION HUMANA Y ACTIVOS.</t>
  </si>
  <si>
    <t>800-IP-147-2024</t>
  </si>
  <si>
    <t>800-PS-2237-2024</t>
  </si>
  <si>
    <t>PRESTACION DE SERVICIOS PROFESIONALES ESPECIALIZADOS COMO ABOGADA EN LA UNIDAD GESTION ADMINISTRATIVA DE LA GERENCIA DE AREA GESTION HUMANA Y ACTIVOS.</t>
  </si>
  <si>
    <t>800-IP-154-2024</t>
  </si>
  <si>
    <t>800-PS-2327-2024</t>
  </si>
  <si>
    <t>2024/08/13</t>
  </si>
  <si>
    <t>2024/10/31</t>
  </si>
  <si>
    <t>PRESTACION DE SERVICIOS PROFESIONALES ESPECIALIZADOS COMO ECONOMISTA EN LA UNIDAD GESTION ADMINISTRATIVA DE LA GERENCIA DE AREA GESTION HUMANA Y ACTIVOS.</t>
  </si>
  <si>
    <t>800-IP-156-2024</t>
  </si>
  <si>
    <t>800-PS-2328-2024</t>
  </si>
  <si>
    <t>PRESTACION DE SERVICIOS PROFESIONALES COMO COMUNICADOR SOCIAL EN LA UNIDAD GESTION DE ACTIVOS DE LA GERENCIA DE AREA GESTION HUMANA Y ACTIVOS DE EMCALI EICE ESP</t>
  </si>
  <si>
    <t>800-IP-162-2024</t>
  </si>
  <si>
    <t>800-PS-2329-2024</t>
  </si>
  <si>
    <t>800-IP-168-2024</t>
  </si>
  <si>
    <t>800-PS-2330-2024</t>
  </si>
  <si>
    <t>2024/08/14</t>
  </si>
  <si>
    <t>PRESTACION DE SERVICIOS PROFESIONALES ESPECIALIZADOS Y ASEORIA EN LA UNIDAD GESTION DE ACTIVOS DE LA GERENCIA DE AREA GESTION HUMANA Y ACTIVOS DE EMCALI EICE ESP</t>
  </si>
  <si>
    <t>800-IP-157-2024</t>
  </si>
  <si>
    <t>800-PS-2331-2024</t>
  </si>
  <si>
    <t>PRESTACION DE SERVICIOS PROFESIONALES COMO INGENIERO MECANICO EN LA UNIDAD GESTION DE ACTIVOS DE LA GERENCIA DE AREA GESTION HUMANA Y ACTIVOS DE EMCALI EICE ESP</t>
  </si>
  <si>
    <t>800-IP-160-2024</t>
  </si>
  <si>
    <t>800-PS-2332-2024</t>
  </si>
  <si>
    <t>800-IP-167-2024</t>
  </si>
  <si>
    <t>800-PS-2333-2024</t>
  </si>
  <si>
    <t>PRESTACION DE SERVICIOS PROFESIONALES COMO INGENIERO MECANICO EN LA UNIDAD GESTION DE ACTIVOS DE LA GERENCIA DE AREA GESTION HUMANA Y ACTIVOS DE GESTION DE ACTIVOS DE EMCALI EICE ESP.</t>
  </si>
  <si>
    <t>800-IP-159-2024</t>
  </si>
  <si>
    <t>800-PS-2334-2024</t>
  </si>
  <si>
    <t>PRESTACION DE SERVICIOS PROFESIONALES COMO INGENIERO ELECTRICISTA EN LA UNIDAD GESTION DE ACTIVOS DE LA GERENCIA DE AREA GESTION HUMANA Y ACTIVOS DE EMCALI EICE ESP.</t>
  </si>
  <si>
    <t>800-IP-158-2024</t>
  </si>
  <si>
    <t>800-PS-2335-2024</t>
  </si>
  <si>
    <t>PRESTACION DE SERVICIOS PROFESIONALES COMO ABOGADA EN LA UNIDAD GESTION DE ACTIVOS DE LA GERENCIA DE AREA GESTION HUMANA Y ACTIVOS DE ACTIVOS DE EMCALI EICE ESP.</t>
  </si>
  <si>
    <t>800-IP-163-2024</t>
  </si>
  <si>
    <t>800-PS-2336-2024</t>
  </si>
  <si>
    <t>PRESTACION DE SERVICIOS COMO TECNOLOGO INDUSTRIAL A LA GESTION EN LA UNIDAD GESTION DE ACTIVOS DE LA GERENCIA DE AREA GESTION HUMANA Y ACTIVOS DE EMCALI EICE ESP</t>
  </si>
  <si>
    <t>800-IP-165-2024</t>
  </si>
  <si>
    <t>800-PS-2337-2024</t>
  </si>
  <si>
    <t>PRESTACION DE SERVICIOS PROFESIONALES COMO INGENIERA DE MATERIALES EN LA UNIDAD GESTION DE ACTIVOS DE LA GERENCIA DE AREA GESTION HUMANA Y ACTIVOS DE GESTION DE ACTIVOS DE EMCALI EICE ESP</t>
  </si>
  <si>
    <t>800-IP-166-2024</t>
  </si>
  <si>
    <t>800-PS-2338-2024</t>
  </si>
  <si>
    <t>PRESTACION DE SERVICIOS PROFESIONALES COMO ESTADISTICO EN LA UNIDAD GESTION DE ACTIVOS DE LA GERENCIA DE AREA GESTION HUMANA Y ACTIVOS DE EMCALI EICE ESP</t>
  </si>
  <si>
    <t>800-IP-161-2024</t>
  </si>
  <si>
    <t>800-PS-2339-2024</t>
  </si>
  <si>
    <t>800-IP-164-2024</t>
  </si>
  <si>
    <t>800-PS-2340-2024</t>
  </si>
  <si>
    <t>800-IP-181-2024</t>
  </si>
  <si>
    <t>800-PS-2446-2024</t>
  </si>
  <si>
    <t>2024/08/16</t>
  </si>
  <si>
    <t>800-IP-180-2024</t>
  </si>
  <si>
    <t>800-PS-2447-2024</t>
  </si>
  <si>
    <t>BRINDAR APOYO A LA GESTION EN LA UNIDAD GESTION ADMINISTRATIVA DE LA GERENCIA DE AREA GESTION HUMANA Y ACTIVOS DE EMCALI EICE ESP.</t>
  </si>
  <si>
    <t>800-IP-151-2024</t>
  </si>
  <si>
    <t>800-PS-2448-2024</t>
  </si>
  <si>
    <t>YERLY JAMILTON LASSO SANCHEZ</t>
  </si>
  <si>
    <t>800-IP-182-2024</t>
  </si>
  <si>
    <t>800-PS-2451-2024</t>
  </si>
  <si>
    <t>800-IP-183-2024</t>
  </si>
  <si>
    <t>800-PS-2452-2024</t>
  </si>
  <si>
    <t>800-IP-184-2024</t>
  </si>
  <si>
    <t>800-PS-2453-2024</t>
  </si>
  <si>
    <t>800-IP-185-2024</t>
  </si>
  <si>
    <t>800-PS-2455-2024</t>
  </si>
  <si>
    <t>800-IP-188-2024</t>
  </si>
  <si>
    <t>800-PS-2456-2024</t>
  </si>
  <si>
    <t>2024/08/20</t>
  </si>
  <si>
    <t>800-IP-179-2024</t>
  </si>
  <si>
    <t>800-PS-2474-2024</t>
  </si>
  <si>
    <t>800-IP-177-2024</t>
  </si>
  <si>
    <t>800-PS-2475-2024</t>
  </si>
  <si>
    <t>800-IP-178-2024</t>
  </si>
  <si>
    <t>800-PS-2476-2024</t>
  </si>
  <si>
    <t>PRESTACION DE SERVICIOS PROFESIONALES COMO ABOGADA EN LA UNIDAD GESTION COMPENSACION Y BENEFICIOS DE LA GERENCIA DE AREA GESTION HUMANA Y ACTIVOS.</t>
  </si>
  <si>
    <t>800-IP-176-2024</t>
  </si>
  <si>
    <t>800-PS-2477-2024</t>
  </si>
  <si>
    <t>800-IP-175-2024</t>
  </si>
  <si>
    <t>800-PS-2478-2024</t>
  </si>
  <si>
    <t>PRESTACION DE SERVICIOS PROFESIONALES ESPECIALIZADOS COMO CONTADORA PUBLICA EN LA UNIDAD DE SEGURIDAD FISICA Y ELECTRONICA DE LA GERENCIA DE AREA GESTION HUMANA Y ACTIVOS.</t>
  </si>
  <si>
    <t>800-IP-191-2024</t>
  </si>
  <si>
    <t>800-PS-2479-2024</t>
  </si>
  <si>
    <t>800-IP-155-2024</t>
  </si>
  <si>
    <t>800-PS-2480-2024</t>
  </si>
  <si>
    <t>PRESTACION DE SERVICIOS PROFESIONALES COMO PSICOLOGA PARA EL PROGRAMA DE MEDICINA PREVENTIVA Y DEL TRABAJO DE EMCALI DE LA GERENCIA DE AREA GESTION HUMANA Y ACTIVOS PARA EJECUTAR LAS ACTIVIDADES DE INTERVENCION ASOCIADAS AL PLAN DE ACCION DE SALUD MENTAL, RIESGO PSICOSOCIAL Y LINEAMIENTOS DEL PROGRAMA DE MEDICINA PREVENTIVA Y DEL TRABAJO DE</t>
  </si>
  <si>
    <t>800-IP-190-2024</t>
  </si>
  <si>
    <t>800-PS-2481-2024</t>
  </si>
  <si>
    <t>CINDY ALEXANDRA LOZANO RODRIGUEZ</t>
  </si>
  <si>
    <t>PRESTACION DE SERVICIOS TECNICOS EN LA UNIDAD SEGURIDAD Y SALUD EN EL TRABAJO DE LA GERENCIA DE AREA GESTION HUMANA Y ACTIVOS.</t>
  </si>
  <si>
    <t>800-IP-187-2024</t>
  </si>
  <si>
    <t>800-PS-2482-2024</t>
  </si>
  <si>
    <t>PRESTACION LOS SERVICIOS PROFESIONALES COMO INGENIERO MECANICO EN EL AREA FUNCIONAL GESTION MANTENIMIENTO PARQUE AUTOMOTOR DE LA UNIDAD GESTION ADMINISTRATIVA DE LA GERENCIA DE AREA GESTION HUMANA Y ACTIVOS.</t>
  </si>
  <si>
    <t>800-IP-169-2024</t>
  </si>
  <si>
    <t>800-PS-2483-2024</t>
  </si>
  <si>
    <t>PRESTACION DE SERVICIOS DE APOYO EN EL AREA FUNCIONAL GESTION MANTENIMIENTO PARQUE AUTOMOTOR DE LA UNIDAD GESTION ADMINISTRATIVA DE LA GERENCIA DE AREA GESTION HUMANA Y ACTIVOS</t>
  </si>
  <si>
    <t>800-IP-171-2024</t>
  </si>
  <si>
    <t>800-PS-2484-2024</t>
  </si>
  <si>
    <t>PRESTACION DE SERVICIOS PROFESIONALES COMO ADMINISTRADOR PUBLICO EN EL AREA FUNCIONAL GESTION MANTENIMIENTO PARQUE AUTOMOTOR DE LA UNIDAD GESTION ADMINISTRATIVA DE LA GERENCIA DE AREA GESTION HUMANA Y ACTIVOS.</t>
  </si>
  <si>
    <t>800-IP-174-2024</t>
  </si>
  <si>
    <t>800-PS-2485-2024</t>
  </si>
  <si>
    <t>PRESTACION DE SERVICIOS DE TECNICOS EN EL AREA FUNCIONAL GESTION MANTENIMIENTO PARQUE AUTOMOTOR DE LA UNIDAD GESTION ADMINISTRATIVA DE LA GERENCIA DEA GESTION HUMANA Y ACTIVOS</t>
  </si>
  <si>
    <t>800-IP-172-2024</t>
  </si>
  <si>
    <t>800-PS-2486-2024</t>
  </si>
  <si>
    <t>PRESTACION DE SERVICIOS PROFESIONALES ESPECIALIZADOS COMO ABOGADA EN EL AREA FUNCIONAL GESTION MANTENIMIENTO PARQUE AUTOMOTOR DE LA UNIDAD GESTION ADMINISTRATIVA DE LA GERENCIA DE AREA GESTION HUMANA Y ACTIVOS.</t>
  </si>
  <si>
    <t>800-IP-173-2024</t>
  </si>
  <si>
    <t>800-PS-2487-2024</t>
  </si>
  <si>
    <t>800-IP-170-2024</t>
  </si>
  <si>
    <t>800-PS-2488-2024</t>
  </si>
  <si>
    <t>2024/08/22</t>
  </si>
  <si>
    <t>REALIZAR CAPACITACION Y ENTRENAMIENTO PARA LA CERTIFICACION DE TRABAJO EN ALTURAS Y ESPACIOS CONFINADOS DE ACUERDO A NORMATIVA VIGENTE.</t>
  </si>
  <si>
    <t>800-IP-057-2024</t>
  </si>
  <si>
    <t>800-PS-2505-2024</t>
  </si>
  <si>
    <t>ULTRA SCALA S.A.S BIC</t>
  </si>
  <si>
    <t>2024/08/29</t>
  </si>
  <si>
    <t>2024/11/30</t>
  </si>
  <si>
    <t>PRESTACION DE SERVICIOS PROFESIONALES COMO INGENIERA INDUSTRIAL EN LA UNIDAD GESTION ADMINISTRATIVA DE LA GERENCIA DE AREA GESTION HUMANA Y ACTIVOS.</t>
  </si>
  <si>
    <t>800-IP-192-2024</t>
  </si>
  <si>
    <t>800-PS-2507-2024</t>
  </si>
  <si>
    <t>MAGDA ELBY GIRON MONTAÑEZ</t>
  </si>
  <si>
    <t>2024/08/23</t>
  </si>
  <si>
    <t>800-186-2024</t>
  </si>
  <si>
    <t>800-PS-2509-2024</t>
  </si>
  <si>
    <t>2024/08/27</t>
  </si>
  <si>
    <t>2024/11/22</t>
  </si>
  <si>
    <t>800-IP-196-2024</t>
  </si>
  <si>
    <t>800-PS-2514-2024</t>
  </si>
  <si>
    <t>PRESTACION DE SERVICIOS PROFESIONALES COMO INGENIERO INDUSTRIAL EN LA UNIDAD GESTION DE ACTIVOS DE LA GERENCIA DE AREA GESTION HUMANA Y ACTIVOS.</t>
  </si>
  <si>
    <t>800-IP-198-2024</t>
  </si>
  <si>
    <t>800-PS-2515-2024</t>
  </si>
  <si>
    <t>800-IP-197-2024</t>
  </si>
  <si>
    <t>800-PS-2526-2024</t>
  </si>
  <si>
    <t>2024/08/28</t>
  </si>
  <si>
    <t>800-IP-200-2024</t>
  </si>
  <si>
    <t>800-PS-2686-2024</t>
  </si>
  <si>
    <t>2024/09/10</t>
  </si>
  <si>
    <t>2024/11/29</t>
  </si>
  <si>
    <t>800-IP-202-2024</t>
  </si>
  <si>
    <t>800-PS-2687-2024</t>
  </si>
  <si>
    <t>800-IP-201-2024</t>
  </si>
  <si>
    <t>800-PS-2688-2024</t>
  </si>
  <si>
    <t>800-IP-199-2024</t>
  </si>
  <si>
    <t>800-PS-2689-2024</t>
  </si>
  <si>
    <t>2024/09/12</t>
  </si>
  <si>
    <t>PRESTACION DE SERVICIOS PROFESIONALES COMO ADMINISTRADORA DE EMPRESAS EEN LA UNIDAD GESTION COMPENSACION Y BENEFICIOS DE LA GERENCIA DE AREA GESTION HUMANA Y ACTIVOS.</t>
  </si>
  <si>
    <t>800-IP-203-2024</t>
  </si>
  <si>
    <t>800-PS-2727-2024</t>
  </si>
  <si>
    <t>2024/09/24</t>
  </si>
  <si>
    <t>800-IP-189-2024</t>
  </si>
  <si>
    <t>800-PS-2732-2024</t>
  </si>
  <si>
    <t>YEISON BEDOYA ARIAS</t>
  </si>
  <si>
    <t>2024/09/23</t>
  </si>
  <si>
    <t>2024/12/15</t>
  </si>
  <si>
    <t>PRESTACION DE SERVICIOS PROFESIONALES COMO ADMINSTRADORA DE EMPRESAS EN EL AREA FUNCIONAL GESTION MANTENIMIENTO PARQUE AUTOMOTOR DE LA UNIDAD GESTION ADMINISTRATIVA DE LA GERENCIA DE AREA GESTION HUMANA Y ACTIVOS.</t>
  </si>
  <si>
    <t>800-IP-204-2024</t>
  </si>
  <si>
    <t>800-PS-2739-2024</t>
  </si>
  <si>
    <t>PRESTACION DE SERVICIOS PROFESIONALES COMO ABOGADA ESPECIALIZADA EN EL AREA FUNCIONAL GESTION DE ASEGURAMIENTO DE BIENES Y SERVICIOS GENERALES DE LA GERENCIA DE AREA GESTION HUMANA Y ACTIVOS.</t>
  </si>
  <si>
    <t>800-IP-208-2024</t>
  </si>
  <si>
    <t>800-PS-2743-2024</t>
  </si>
  <si>
    <t>800-IP-207-2024</t>
  </si>
  <si>
    <t>800-PS-2756-2024</t>
  </si>
  <si>
    <t>2024/09/25</t>
  </si>
  <si>
    <t>REALIZAR AUDITORIA INTERNA AL SISTEMA DE GESTION DE ACTIVOS DE EMCALI EICE ESP, CONFORME A LA CERTIFICACION DE LA NORMA ISO 550012014 A LOS ACTIVOS PRODUCTIVOS DEL SUBPROCESO DE DISTRIBUCION DE LOS SERVICIOS ENERGETICOS DE LA UNIDAD ESTRATEGICA DE NEGOCIO DE ENERGIA.</t>
  </si>
  <si>
    <t>800-IP-216-2025</t>
  </si>
  <si>
    <t>800-PS-2780-2024</t>
  </si>
  <si>
    <t>INSTITUTO COLOMBIANO DE NORMAS TECNICAS Y CERTIFICACION ICONTEC, O ICONTEC O ICONTEC INTERNACIONAL</t>
  </si>
  <si>
    <t>2024/10/04</t>
  </si>
  <si>
    <t>CONTRATAR EL SERVICIO DE CAPACITACION YO TALLERES, INCLUIDA LA LOGISTICA NECESARIA PARA DESARROLLAR LAS ESTRATEGIAS DE INTERVENCION Y MEJORAMIENTO DEL CLIMA LABORAL DE ACUERDO A LAS NECESIDADES DE EMCALI E.I.C.E. E.S.P EXPRESADAS POR LA UNIDAD GESTION COMPENSACION Y BENEFICIOS DE LA GERENCIA DE AREA GESTION HUMANA Y ACTIVOS, CON BASE A LOS RESULTADOS DE</t>
  </si>
  <si>
    <t>800-IP-070-2024</t>
  </si>
  <si>
    <t>800-PS-2800-2024</t>
  </si>
  <si>
    <t>CONCRETAR ASESORES</t>
  </si>
  <si>
    <t>2024/10/08</t>
  </si>
  <si>
    <t>DESARROLLAR ESTRATEGIAS DEL CONOCIMIENTO Y REALIZAR FORMACION POR COMPETENCIAS CONFORME LA UNIVERSIDAD CORPORATIVA DE EMCALI</t>
  </si>
  <si>
    <t>800-IP-076-2024</t>
  </si>
  <si>
    <t>800-PS-2802-2024</t>
  </si>
  <si>
    <t>PONTIFICIA UNIVERSIDAD JAVERIANA</t>
  </si>
  <si>
    <t>2024/10/03</t>
  </si>
  <si>
    <t>PRESTACION DE SERVICIOS TECNICOS EN LA UNIDAD GESTION COMPENSACION Y BENEFICIOS DE LA GERENCIA DE AREA GESTION HUMANA Y ACTIVOS.</t>
  </si>
  <si>
    <t>800-IP-210-2024</t>
  </si>
  <si>
    <t>800-PS-2832-2024</t>
  </si>
  <si>
    <t>PRESTACION DE SERVICIOS PROFESIONALES PARA BRINDAR APOYO EN LAS ACTIVIDADES RELACIONADAS CON EL PROGRAMA DE RIESGO PSICOSOCIAL ADSCRITO AL AREA FUNCIONAL GESTION DE LA SALUD EN EL TRABAJO DE LA UNIDAD SEGURIDAD Y SALUD EN EL TRABAJO DE EMCALI EICE ESP</t>
  </si>
  <si>
    <t>800-IP-214-2024</t>
  </si>
  <si>
    <t>800-PS-2906-2024</t>
  </si>
  <si>
    <t>2024/10/18</t>
  </si>
  <si>
    <t>PRESTAR LOS SERVICIOS PROFESIONALES ESPECIALIZADOS COMO ABOGADA EN LA UNIDAD GESTION ADMINISTRATIVA DE LA GERENCIA DE AREA GESTION HUMANA Y ACTIVOS.</t>
  </si>
  <si>
    <t>800-IP-209-2024</t>
  </si>
  <si>
    <t>800-PS-2907-2024</t>
  </si>
  <si>
    <t>2024/10/21</t>
  </si>
  <si>
    <t>PRESTACION DE SERVICIOS DE APOYO A LA GESTION COMO TECNICO EN LA UNIDAD SEGURIDAD Y SALUD EN EL TRABAJO DE LA GERENCIA DE AREA GESTION HUMANA Y ACTIVOS</t>
  </si>
  <si>
    <t>800-IP-153-2024</t>
  </si>
  <si>
    <t>800-PS-2908-2024</t>
  </si>
  <si>
    <t>VALERIA MARTINEZ MARMOLEJO</t>
  </si>
  <si>
    <t>2024/11/01</t>
  </si>
  <si>
    <t>PRESTACION DE SERVICIOS PROFESIONALES COMO ADMINISTRADORA DE EMPRESAS EN EL AREA DE PLANEACION Y EVALUACION DE LA GESTION EN LA GERENCIA DE AREA GESTION HUMANA Y ACTIVOS.</t>
  </si>
  <si>
    <t>800-IP-212-2024</t>
  </si>
  <si>
    <t>800-PS-2909-2024</t>
  </si>
  <si>
    <t>2024/10/16</t>
  </si>
  <si>
    <t>PRESTACION DE SERVICIOS PROFESIONALES COMO INGENIERA INDUSTRIAL EN LA UNIDAD GESTION TALENTO HUMANO Y ORGANIZACIONAL DE LA GERENCIA DE AREA GESTION HUMANA Y ACTIVOS.</t>
  </si>
  <si>
    <t>800-IP-211-2024</t>
  </si>
  <si>
    <t>800-PS-2939-2024</t>
  </si>
  <si>
    <t>LUZ AMPARO LENIS SERNA</t>
  </si>
  <si>
    <t>AVALUO COMERCIAL DEL LOTE DE TERRENO UBICADO EN EL SECTOR DE LA LAGUNA DEL PONDAJE CON UN AREA DE 24.252,8 M2 DE PROPIEDAD DE EMCALI.</t>
  </si>
  <si>
    <t>800-IP-205-2024</t>
  </si>
  <si>
    <t>800-PS-2948-2024</t>
  </si>
  <si>
    <t>ALEJANDRO REYES JIMENEZ</t>
  </si>
  <si>
    <t>2024/10/28</t>
  </si>
  <si>
    <t>PRESTACION DE SERVICIOS PROFESIONALES ESPECIALIZADOS COMO ARQUITECTO EN EL AREA FUNCIONAL GESTION MANTENIMIENTO DE BIENES DE LA GERENCIA DE AREA GESTION</t>
  </si>
  <si>
    <t>800-IP-213-2024</t>
  </si>
  <si>
    <t>800-PS-2986-2024</t>
  </si>
  <si>
    <t>800-IP-217-2024</t>
  </si>
  <si>
    <t>800-PS-3027-2024</t>
  </si>
  <si>
    <t>2024/11/12</t>
  </si>
  <si>
    <t>PRESTACION DE SERVICIOS PROFESIONALES COMO ADMINISTRADOR DE EMPRESAS EN EL AREA DE PLANEACION Y EVALUACION DE LA GESTION EN LA GERENCIA DE AREA GESTION HUMANA Y ACTIVOS.</t>
  </si>
  <si>
    <t>800-IP-215-2024</t>
  </si>
  <si>
    <t>800-PS-3028-2024</t>
  </si>
  <si>
    <t>ANDRES FELIPE BEDOYA SIERRA</t>
  </si>
  <si>
    <t>REALIZAR CAPACITACION Y FORMACION EN RECUPERACION DE PERDIDAS DE ENERGIA DE MEDIDA DIRECTA, SEMIDIRECTA E INDIRECTA DIRIGIDA AL PERSONAL TECNICO, ADMINISTRATIVO Y COORDINADOR RESPONSABLE DE A RECUPERACION DE PERDIDAS DE ENERGIA DE EMCALI.</t>
  </si>
  <si>
    <t>800-IP-195-2024</t>
  </si>
  <si>
    <t>800-PS-3034-2024</t>
  </si>
  <si>
    <t>SOLUCIONES COMERCIALES PV S.A.S. MERXCO S.A.S.</t>
  </si>
  <si>
    <t>2024/11/18</t>
  </si>
  <si>
    <t>COMERCIAL</t>
  </si>
  <si>
    <t>900-CCE-0213-2024</t>
  </si>
  <si>
    <t>600-CCE-2160-2024</t>
  </si>
  <si>
    <t>FUNDACION FE URBANA NACIONAL E INTERNACIONAL</t>
  </si>
  <si>
    <t xml:space="preserve">MELLEMBERG CARDONA GUTIERREZ </t>
  </si>
  <si>
    <t>900-CCE-0208-2024</t>
  </si>
  <si>
    <t>600-CCE-2159-2024</t>
  </si>
  <si>
    <t>TODO FÁCIL S.A.S.</t>
  </si>
  <si>
    <t>MELLEMBERG CARDONA GUTIERREZ</t>
  </si>
  <si>
    <t>PARTICIPACION PUBLICITARIA Y PRESENCIA DE MARCA DE EMCALI-EICE-E.S.P EN EL EVENTO "ANDICOM CONGRESO INTERNACIONAL DE TIC".</t>
  </si>
  <si>
    <t>900-CCE-0260-2024</t>
  </si>
  <si>
    <t>600-CCE-2253-2024</t>
  </si>
  <si>
    <t>CENTRO DE INVESTIGACION Y DESARROLLO EN TECNOLOGIAS DE LA INFORMACION Y LAS COMUNICACIONES CINTEL</t>
  </si>
  <si>
    <t>PARTICIPACION PUBLICITARIA Y PRESENCIA DE MARCA DE EMCALI-EICE-E.S.P EN EL EVENTO "SEGUNDA EDICION DEL FORO DE EDUCACION LA TERCERA ORILLA”.".</t>
  </si>
  <si>
    <t>900-CCE-0322-2024</t>
  </si>
  <si>
    <t>600-CCE-2670-2024</t>
  </si>
  <si>
    <t>FONDO MIXTO DE PROMOCIÓN DE LA CULTURA Y LAS ARTES DEL VALLE DEL CAUCA, REPUBLICA DE COLOMBIA</t>
  </si>
  <si>
    <t>PARTICIPACION PUBLICITARIA Y PRESENCIA DE MARCA DE EMCALI-EICE-ESP MEDIANTE PAUTA PUBLICITARIA EN LA "REVISTA DEL CONGRESO - INNOVACION Y SOSTENIBILIDAD EN SERVICIOS PUBLICOS"</t>
  </si>
  <si>
    <t>900-CCE-0355-2024</t>
  </si>
  <si>
    <t>600-CCE-2752-2024</t>
  </si>
  <si>
    <t>REVISTA EL CONGRESO SIGLO XXI S.A.S.</t>
  </si>
  <si>
    <t>PARTICIPACION PUBLICITARIA Y PRESENCIA DE MARCA DE EMCALI-EICE-ESP EN EL EVENTO "SEMANA DEL PATRIMONIO</t>
  </si>
  <si>
    <t>900-CCE-0371-2024</t>
  </si>
  <si>
    <t>600-CCE-2801-2024</t>
  </si>
  <si>
    <t>FUNDACIÓN PARA EL DESARROLLO ECONÓMICO, EDUCATIVO Y AMBIENTAL DE LAS COMUNIDADES NEGRAS “JUVENTUD DEL PACIFICO FUNDECOA”</t>
  </si>
  <si>
    <t>PARTICIPACION PUBLICITARIA Y PRESENCIA DE MARCA DE EMCALI-EICE-ESP EN EL EVENTO "LA SEMANA POR COLOMBIA VALLE DEL CAUCA".</t>
  </si>
  <si>
    <t>900-CCE-0372-2024</t>
  </si>
  <si>
    <t>600-CCE-2823-2024</t>
  </si>
  <si>
    <t>PUBLICACIONES SEMANA S.A</t>
  </si>
  <si>
    <t>900-CCE-0383-2024</t>
  </si>
  <si>
    <t>600-CCE-2839-2024</t>
  </si>
  <si>
    <t>FEDERACIÓN NACIONAL DE COMERCIANTES EMPRESARIOS – FENALCO</t>
  </si>
  <si>
    <t>900-CCE-0401-2024</t>
  </si>
  <si>
    <t>600-CCE-2938-2024</t>
  </si>
  <si>
    <t>PUBLICIDAD MOVIL DE COLOMBIA S.A.S. - PMOVIL.</t>
  </si>
  <si>
    <t>900-CCE-0416-2024</t>
  </si>
  <si>
    <t>600-CCE-2969-2024</t>
  </si>
  <si>
    <t>CACUMEN POST S.A.S.</t>
  </si>
  <si>
    <t>900-CCE-0238-2024</t>
  </si>
  <si>
    <t>600-CCE-2203-2024</t>
  </si>
  <si>
    <t>900-CCE-0234-2021</t>
  </si>
  <si>
    <t>600-CCE-2248-2024</t>
  </si>
  <si>
    <t>PARTICIPACION PUBLICITARIA Y PRESENCIA DE MARCA DE EMCALI-EICE-E.S.P EN EL EVENTO "BI-ON 2024 CONGRESO NACIONAL DE ENERGIA INTELIGENTE</t>
  </si>
  <si>
    <t>900-CCE-0296-2024</t>
  </si>
  <si>
    <t>600-CCE-2512-2024</t>
  </si>
  <si>
    <t>CAMARA DE COMERCIO DE CALI</t>
  </si>
  <si>
    <t>900-CCE-0445-2024</t>
  </si>
  <si>
    <t>600-CCE-3057-2024</t>
  </si>
  <si>
    <t>FONDO MIXTO DE PROMOCION DE LA CULTURA Y LAS ARTES DEL VALLE DEL CAUCA, REPUBLICA DE COLOMBIA.</t>
  </si>
  <si>
    <t>900-CCE-0473-2024</t>
  </si>
  <si>
    <t>600-CCE-3159-2024</t>
  </si>
  <si>
    <t>ASOCIACIÓN PARA LA PROMOCIÓN DE LAS ARTES PROARTES.</t>
  </si>
  <si>
    <t>900-IPU-0344-2024</t>
  </si>
  <si>
    <t>600-PS-3574-2024</t>
  </si>
  <si>
    <t>COMWARE S.A.</t>
  </si>
  <si>
    <t>TANIA MARCELA OROZCO ARANGO</t>
  </si>
  <si>
    <t>900-CCE-0479-2024</t>
  </si>
  <si>
    <t>600-CCE-3578-2024</t>
  </si>
  <si>
    <t xml:space="preserve">	
FUNDACION CASA DE ANTIOQUIA PARA EL VALLE</t>
  </si>
  <si>
    <t>900-CCE-0476-2024</t>
  </si>
  <si>
    <t>600-CCE-3369-2024</t>
  </si>
  <si>
    <t>GESTION INSTITUCIONAL DE COLOMBIA S.A.S.</t>
  </si>
  <si>
    <t>PARTICIPACIÓN PUBLICITARIA Y PRESENCIA DE MARCA EN EL EVENTO "DIA NACIONAL DEL TENDERO 2024"</t>
  </si>
  <si>
    <t>900-CCE-0288-2024</t>
  </si>
  <si>
    <t>600-CCE-2522-2024</t>
  </si>
  <si>
    <t xml:space="preserve"> FEDERACION NACIONAL DE COMERCIANTES EMPRESARIOS - FENALCO SECCIONAL VALLE</t>
  </si>
  <si>
    <t>PARTICIPACION PUBLICITARIA Y PRESENCIA DE MARCA DE EMCALI EICE ESP EN EL EVENTO "RUN FOR FUN MARRIOTT 6K".</t>
  </si>
  <si>
    <t>900-CCE-0379-2024</t>
  </si>
  <si>
    <t>600-CCE-3021-2024</t>
  </si>
  <si>
    <t>MARKETING &amp; SPORTS LOGISTICS S.A.S</t>
  </si>
  <si>
    <t>GUENE</t>
  </si>
  <si>
    <t>900-CA-0411-2020</t>
  </si>
  <si>
    <t>500-PS-2169-2020</t>
  </si>
  <si>
    <t xml:space="preserve">UNION TEMPORAL SINERGIA </t>
  </si>
  <si>
    <t>DIELMAN PENAGOS</t>
  </si>
  <si>
    <t>SUMINISTRO DDP DE DOS SUBESTACIÓNES  MÓVILES DE 30 MVA 115/13,2 KV, CON SUS EQUIPOS COMPLEMENTARIOS, DE ACUERDO CON LAS CARACTERÍSTICAS TÉCNICAS QUE SE INDICAN EN LAS ESPECIFICACIONES TÉCNICAS.</t>
  </si>
  <si>
    <t>900-IPU-0359-2021</t>
  </si>
  <si>
    <t>INVITACIÓN PUBLICA</t>
  </si>
  <si>
    <t>500-CS-2149-2021</t>
  </si>
  <si>
    <t>POTENCIAS Y TECNOLOGIAS INCORPORADAS</t>
  </si>
  <si>
    <t>JORGE MAURICIO DONNEYS</t>
  </si>
  <si>
    <t>900-IPU-0526-2021</t>
  </si>
  <si>
    <t>500-PS-2142-2021</t>
  </si>
  <si>
    <t xml:space="preserve">CONSORCIO CALI ILUMINADA </t>
  </si>
  <si>
    <t>ANGELA MARIA PEREA</t>
  </si>
  <si>
    <t>900-IPU-0303-2021</t>
  </si>
  <si>
    <t>500-CMA-1743-2021</t>
  </si>
  <si>
    <t>CENTELSA  890300431 8</t>
  </si>
  <si>
    <t>ADALBERTO VALENCIA</t>
  </si>
  <si>
    <t>900-IPU-0522-2021</t>
  </si>
  <si>
    <t>500-CO-0590-2022</t>
  </si>
  <si>
    <t xml:space="preserve">PROYECTOS DE INGENIERIA S.A.- PROING S.A. </t>
  </si>
  <si>
    <t>JUAN CARLOS LARA</t>
  </si>
  <si>
    <t>900-IPU-0523-2021</t>
  </si>
  <si>
    <t>500-CO-1683-2022</t>
  </si>
  <si>
    <t xml:space="preserve">CONSORCIO SB MELENDEX 115 </t>
  </si>
  <si>
    <t>VICTOR JULIAN ACOSTA</t>
  </si>
  <si>
    <t>SUMINISTRO DE LAS LUMINARIAS Y PROYECTORES LED PARA SISTEMAS DE ALUMBRADO PÚBLICO DE ACUERDO A LOS DISEÑOS FOTOMÉTRICOS DETALLADOS POR PROYECTO</t>
  </si>
  <si>
    <t>900-IP-0049-2023</t>
  </si>
  <si>
    <t>500-CS-3402-2023</t>
  </si>
  <si>
    <t>LIC SOLUCIONES SOSTENIBLES SAS</t>
  </si>
  <si>
    <t>ANGELA MARIA PEREA MENESES</t>
  </si>
  <si>
    <t>900-AA-0080-2023</t>
  </si>
  <si>
    <t>ARTÍCULO 3.1</t>
  </si>
  <si>
    <t>500-AA-1797-2023</t>
  </si>
  <si>
    <t>UT PODASTECNICAS</t>
  </si>
  <si>
    <t>SUMINISTRO Y CALIBRACIÓN DE CARGAS Y TRANSFORMADORES PATRÓN DE TENSIÓN Y DE CORRIENTE DEL EQUIPO DE PRUEBA DE TRANSFORMADORES DE MEDIDA</t>
  </si>
  <si>
    <t>900-IP-0508-2023</t>
  </si>
  <si>
    <t>500-CS-3927-2023</t>
  </si>
  <si>
    <t>IGT SAS</t>
  </si>
  <si>
    <t>GAMALIEL SANDOVAL AVILA</t>
  </si>
  <si>
    <t>SUMINISTRO DE CINTAS</t>
  </si>
  <si>
    <t>900-IP-0519-2023</t>
  </si>
  <si>
    <t>500-CS-4069-2023</t>
  </si>
  <si>
    <t>COMERSEG INDUSTRIAL SAS</t>
  </si>
  <si>
    <t>GYANI ALBERTO LOZANO</t>
  </si>
  <si>
    <t>LOGRAR LA TRANSVERSALIZACIÓN Y AUTOMATIZACIÓN DEL DESPACHO OPERATIVO DE LA UCE INTEGRADA A LOS SISTEMAS REQUERIDOS Y ACTUALES DE EMCALI CON EL SISTEMA DE INFORMACIÓN - APLICATIVOS DEL OSS DE EMALAEA ADQUIRIDO POR EMCALI</t>
  </si>
  <si>
    <t>900-CCE-0604-2023</t>
  </si>
  <si>
    <t>500-CCE-4030-2023</t>
  </si>
  <si>
    <t>IP TOTAL SOFTWARE SA</t>
  </si>
  <si>
    <t>ADRIANA HERNANDEZ MOLINA</t>
  </si>
  <si>
    <t>SERVICIO DE CONSULTORIA PARA LA OBTENCION DE LICENCIA AMBIENTAL POR MEDIO DE ESTUDIOS REQUERIDOS QUE PERMITA LA CONSTRUCCION DEL PROYECTO DE GRANJA SOLAR  MULALO</t>
  </si>
  <si>
    <t>900-IP-0746-2023</t>
  </si>
  <si>
    <t>500-CCE-4508-2023</t>
  </si>
  <si>
    <t>GLOBALEM SAS</t>
  </si>
  <si>
    <t>OSCAR EDUARDO AREVALO AMAYA</t>
  </si>
  <si>
    <t>900-IPU-0691-2023</t>
  </si>
  <si>
    <t>500-CCE-4399-2023</t>
  </si>
  <si>
    <t xml:space="preserve">HG INGENIERIA </t>
  </si>
  <si>
    <t>900-IP-0751-2023</t>
  </si>
  <si>
    <t>500-CS-4484-2023</t>
  </si>
  <si>
    <t>DIGITRON LTDA</t>
  </si>
  <si>
    <t>CARLOS FELIPE FLOREZ</t>
  </si>
  <si>
    <t>900-IP-0692-2023</t>
  </si>
  <si>
    <t>500-CO-4357-2023</t>
  </si>
  <si>
    <t>UNION TEMPORAL ARME</t>
  </si>
  <si>
    <t>WALTER ALFONSO ORTIZ</t>
  </si>
  <si>
    <t>SUMINISTRO E INSTALACIÓN DE UN TRANSFORMADOR DE POTENCIA TRIFASICO DE 58.5 MVA , RELACIÓN DE TRASFORMACION 115KV/34.5KV/13.2 KV EN LA SUBESTACIÓN SAN LUIS.</t>
  </si>
  <si>
    <t>900-CCE-0745-2023</t>
  </si>
  <si>
    <t>500-CCE-4496-2023</t>
  </si>
  <si>
    <t>NACIONAL DE ELECTRICOS HH LTDA</t>
  </si>
  <si>
    <t>JORGE MAURICIO DONNEYS CAMACHO</t>
  </si>
  <si>
    <t>900-IP-0650-2023</t>
  </si>
  <si>
    <t>500-PS-4320-2023</t>
  </si>
  <si>
    <t>CONFECCIONES ELECTRICAS S.A.S EN REORGANIZACIÓN</t>
  </si>
  <si>
    <t>31/1272023</t>
  </si>
  <si>
    <t>JAIRO FERNANDO AGUIRRE</t>
  </si>
  <si>
    <t>PRESTAR LOS SERVICIOS DE SOPORTE, ACTUALIZACIÓN Y MANTENIMIENTO (SAM) DEL SOFTWARE SGEEPP UTILIZADA PARA LOS ENSAYOS A ELEMENTOS DE PROTECCIÓN PERSONAL EN EL LABORATORIO DE ENSAYOS Y MEDIDAS ELÉCTRICAS DE LA GERENCIA UNIDAD ESTRATÉGICA DE NEGOCIO DE ENERGÍA</t>
  </si>
  <si>
    <t>900-CCE-0035-2024</t>
  </si>
  <si>
    <t>500-CCE-1112-2024</t>
  </si>
  <si>
    <t>SERVICIOS DE COMUNICACIÓN INTELIGENTE AMI), FRONTERAS COMERCIALES, MERCADO NO REGULADO Y OPERACIÓN DE TELECONTROL DE LA GERENCIA DE ENERGÍA DE LAS EMPRESAS MUNICIPALES DE CALI – EMCALI. (TRANSPORTE Y CONECTIVIDAD) INALÁMBRICOS M2M CON PLAN BÁSICO INCLUIDO SIMCARDS PARA APLICACIONES DE TELEMETRÍA (MEDICIÓN</t>
  </si>
  <si>
    <t>900-IP-0024-2024</t>
  </si>
  <si>
    <t>500-PS-0995-2024</t>
  </si>
  <si>
    <t>MOABITS SL</t>
  </si>
  <si>
    <t>LUIS FERNANDO ALEGRIA CAICEDO</t>
  </si>
  <si>
    <t>COMPRA DE SUMINISTROS DE SELLOS DE BORNERA EN POLICARBONATO TIPO DOBLE ANCLA PARA MEDIDOR DE ENERGÍA.</t>
  </si>
  <si>
    <t>900-IP-0042-2024</t>
  </si>
  <si>
    <t>500-CS-1574-2024</t>
  </si>
  <si>
    <t>NORMARH S.A.S.</t>
  </si>
  <si>
    <t>CARLOS HERNANDO GOMEZ YUNDA</t>
  </si>
  <si>
    <t>CMA-1743-2021</t>
  </si>
  <si>
    <t/>
  </si>
  <si>
    <t>CENTELSA.</t>
  </si>
  <si>
    <t>HEBERT ANTONIO ECHEVERRI CHAVEZ</t>
  </si>
  <si>
    <t>SUMINISTRO DE MATERIALES REQUERIDOS PARA LA OPERACIÓN DE LA SUBESTACIÓN MÓVIL DE ENERGÍA,</t>
  </si>
  <si>
    <t>NO TIENE</t>
  </si>
  <si>
    <t>500-OC-1516-2024</t>
  </si>
  <si>
    <t>ELECTRICOS DEL VALLE SAS</t>
  </si>
  <si>
    <t>SUMINISTRO, INSTALACIÓN Y PUESTA EN SERVICIO DE LA INFRAESTRUCTURA Y REDES EXCLUSIVAS DE ALUMBRADO PÚBLICO EN EL PUENTE DE JUANCHITO Y SU ÁREA DE INFLUENCIA, DE ACUERDO A LOS DISEÑOS LUMÍNICOS Y ELÉCTRICOS APROBADOS POR EMCALI EICE ESP Y SUMINISTRADOS POR LA GOBERNACIÓN DEL VALLE DEL CAUCA</t>
  </si>
  <si>
    <t>900-IP-1666-2024</t>
  </si>
  <si>
    <t>500-CO-1666-2024</t>
  </si>
  <si>
    <t>DYNAMO TECNOLOGIA E INNOVACION S.A.S</t>
  </si>
  <si>
    <t>MARIO GERMAN OCAÑA GUERRERO</t>
  </si>
  <si>
    <t>SUMINISTRO DE TRANSFORMADORES ELÉCTRICOS PARA EL SISTEMA DE ALUMBRADO PÚBLICO DEL DISTRITO DE SANTIAGO DE CALI</t>
  </si>
  <si>
    <t>900-CCE-00702024</t>
  </si>
  <si>
    <t>500-CCE-1902-2024</t>
  </si>
  <si>
    <t>RYMEL INGENIERIA ELECTRICA SAS</t>
  </si>
  <si>
    <t>YAZMIN GONZALEZ</t>
  </si>
  <si>
    <t>SUMINISTRAR GASES DE QUEMA Y ARRASTRE PARA EL LABORATORIO DE ENSAYOS A ACEITES DIELÉCTRICOS DE EMCALI E.I.C.E. – E.S.P.</t>
  </si>
  <si>
    <t>900-IP-0049-2024</t>
  </si>
  <si>
    <t>500-CS-1536–2024</t>
  </si>
  <si>
    <t>MESSER COLOMBIA S.A.S.</t>
  </si>
  <si>
    <t xml:space="preserve"> ADQUISICIÓN DE SELLOS DE SEGURIDAD PARA LA TAPA PRINCIPAL DE MEDIDORES DE ENERGÍA ELÉCTRICA</t>
  </si>
  <si>
    <t>900-IP-0109-2024</t>
  </si>
  <si>
    <t>500-CS-1949-2024</t>
  </si>
  <si>
    <t>SUMINISTRO DE PÉRTIGAS PARA LA APERTURA DE LOS CORTACIRCUITOS DE LOS TRANSFORMADORES DE USO EXCLUSIVO DEL SISTEMA DE ALUMBRADO PÚBLICO DEL DISTRITO DE SANTIAGO DE CALI.</t>
  </si>
  <si>
    <t>900-CCE-0140-2024</t>
  </si>
  <si>
    <t>500-CCE-2057-2024</t>
  </si>
  <si>
    <t>ACP Y CIA S.A.S.</t>
  </si>
  <si>
    <t>ANGELA MARIA  PEREA</t>
  </si>
  <si>
    <t>REALIZAR EL MANTENIMIENTO A EQUIPO DE RIGIDEZ DIELÉCTRICA MARCA AVO MEGGER Y EQUIPO DE PRUEBA A ELEMENTOS DE PROTECCIÓN MARCA HANCO.</t>
  </si>
  <si>
    <t>900-IP-0145-2024</t>
  </si>
  <si>
    <t>500-CM-2127-2024</t>
  </si>
  <si>
    <t>HECTOR FABIO OSORIO</t>
  </si>
  <si>
    <t>MANTENIMIENTO AL SISTEMA DE CONTROL DE LAS PUERTAS DE ACCESO A LOS LABORATORIOS DE ENSAYOS Y MEDIDAS ELECTRICAS.</t>
  </si>
  <si>
    <t>900-IP-0105-2024</t>
  </si>
  <si>
    <t>500-PS-2064-2024</t>
  </si>
  <si>
    <t>SERVICIOS ESPECIALIZADOS</t>
  </si>
  <si>
    <t>COMPRA DE PROBETAS Y BEAKERS DE VIDRIO</t>
  </si>
  <si>
    <t>900-IP-0152-2024</t>
  </si>
  <si>
    <t>500-CC-2065-2024</t>
  </si>
  <si>
    <t>WALTER VELASCO S.A.S.</t>
  </si>
  <si>
    <t>EL OBJETO DEL PRESENTE CONTRATO DE COLABORACION EMPRESARIAL TIENE COMO FINALIDAD QUE EL AGENTE COLABORADOR PRESTE A LOS USUARIOS DE ENERGÍA DE EMCALI QUE ASÍ LO SOLICITEN Y AUTORICEN, LOS SERVICIOS COMPLEMENTARIOS Y/O DE SUMINISTRO DE BIENES (MATERIALES Y EQUIPOS) INHERENTES AL SERVICIO PÚBLICO DE ENERGÍA QUE SE DESCRIBEN EN EL ALCANCE DEL OBJETO. EMCALI A SU VEZ FACTURARÁ Y RECAUDARÁ LOS MENCIONADOS SERVICIOS Y/O SUMINISTRO DE BIENES (MATERIALES Y EQUIPOS) QUE EL AGENTE COLABORADOR SUMINISTRE Y FINANCIE A LOS USUARIOS DE ENERGÍA. EN TODO CASO, LA RESPONSABILIDAD DE EMCALI SERÁ DE MEDIO Y NO DE RESULTADO. PARÁGRAFO PRIMERO: EL AGENTE COLABORADOR PODRÁ ESTABLECER DE COMÚN ACUERDO CON EL USUARIO DE EMCALI EL PAGO DE CONTADO O FINANCIADO DE LOS SERVICIOS Y/O EQUIPOS A SUMINISTRAR. EN NINGÚN CASO, CUANDO EL CLIENTE HAYA SIDO REFERIDO POR EMCALI, EL AGENTE COLABORADOR PODRÁ PACTAR EL PAGO DE MANERA DIRECTA CON EL USUARIO, RAZÓN POR LA CUAL EL COBRO DE LOS SERVICIOS PRESTADOS SE DEBERÁ HACER A TRAVÉS DE LA FACTURA DE EMCALI, INDEPENDIENTEMENTE DE QUE EL PAGO SE FINANCIE O NO. PARÁGRAFO SEGUNDO: EL AGENTE COLABORADOR PRESTARÁ LOS SERVICIOS Y/O EL SUMINISTRO DE BIENES A NIVEL LOCAL Y/O NACIONAL.</t>
  </si>
  <si>
    <t>CONTRATO DE COLABORACION EMPRESARIL</t>
  </si>
  <si>
    <t>500-ACE-3477-2024</t>
  </si>
  <si>
    <t>CUANTIA INDETERMINABLE PERO DETERMINABLE CON EL TIEMPO</t>
  </si>
  <si>
    <t>BOBINADOS TECNICOS INGENIERIA S.A.  (AGENTE COLABORADOR)</t>
  </si>
  <si>
    <t>18/12/2024</t>
  </si>
  <si>
    <t>18/12/2026</t>
  </si>
  <si>
    <t>MARIO GERMAN OCAÑA</t>
  </si>
  <si>
    <t>500-ACE-3476-2024</t>
  </si>
  <si>
    <t>GYTRA S.A.S E.S.P (AGENTE COLABORADOR)</t>
  </si>
  <si>
    <t>500-ACE-3586-2024</t>
  </si>
  <si>
    <t>GATRIAS S.A.S.  (AGENTE COLABORADOR)</t>
  </si>
  <si>
    <t>31/12/2026</t>
  </si>
  <si>
    <t>500-ACE-3478-2024</t>
  </si>
  <si>
    <t>SICE S.A.S (AGENTE COLABORADOR)</t>
  </si>
  <si>
    <t>DIANA MARCELA ZUÑIGA PAREDES</t>
  </si>
  <si>
    <t>500-ACE-3475-2024</t>
  </si>
  <si>
    <t>EFFI ENERGIA EFICIENTE S.A (AGENTE COLABORADOR)</t>
  </si>
  <si>
    <t>OBJETO: DISEÑAR, DESARROLLAR, FINANCIAR, CONSTRUIR, OPERAR Y MANTENER PROYECTOS DE GENERACIÓN DE ENERGÍA A PARTIR DE FUENTES NO CONVENCIONALES DE ENERGÍA RENOVABLE (FNCER) POR CUENTA DE LOS ALIADOS ESTRATÉGICOS  . 
PARÁGRAFO: LA EJECUCIÓN DEL PRESENTE OBJETO ESTÁ SUJETA A QUE LA OFERTA PRESENTADA SEA SELECCIONADA.</t>
  </si>
  <si>
    <t>CONTRATO ALIANZAS ESTRATEGICAS</t>
  </si>
  <si>
    <t>EN PROCESO DE FIRMAS PARA SOLICITAR LA NUMERACION</t>
  </si>
  <si>
    <t>GREENYELLOW ENERGIA DE COLOMBIA S.A.S 
GENERCOL S.A.S. E.S.P ZOMAC 
UNCOLOMBIA S.A.S</t>
  </si>
  <si>
    <t xml:space="preserve">La duración de la ALIANZA ESTRATÉGICA será de tres (3) años contados a partir de la suscripción de la misma, sin embargo, podrá ser prorrogado automáticamente por el término igual al inicial, si las partes así lo consideran, en caso contrario, deberán comunicarlo por escrito dentro del término de treinta (30) días calendario antes de cumplimiento de la fecha de terminación del periodo inicial y las prórrogas, si la hubiere. </t>
  </si>
  <si>
    <t>COMPRAVENTA DE ACTIVOS ELÉCTRICOS PROYECTO DPE-6534-21 EDIFICIO RÍO MAGGIORE CITY TOWER</t>
  </si>
  <si>
    <t>500-CCV-2748-2024</t>
  </si>
  <si>
    <t>QUADRATTO GRUPO CONSTRUCTOR S.A.S.</t>
  </si>
  <si>
    <t>JOAQUIN EMILIO ARENAS</t>
  </si>
  <si>
    <t>COMPRAVENTA DE ACTIVOS ELECTRICOS PROYECTO  DPE-6566-21 TREBOLES EL VENDEDOR TRANSMITE A TÍTULO DE VENTA A FAVOR DE EL COMPRADOR Y ESTE ADQUIERE A TÍTULO DE COMPRA LOS SIGUIENTES ACTIVOS ELÉCTRICOS DE CONEXIÓN DEL PROYECTO   DPE-6566-21 TREBOLES UBICADO EN LA DIRECCION: CRA 104 # 53 - 143 DE LA CIUDAD DE CALI</t>
  </si>
  <si>
    <t xml:space="preserve"> 500-CCV-2788-2024</t>
  </si>
  <si>
    <t>CONSTRUCTORA BOLIVAR CALI S.A.</t>
  </si>
  <si>
    <t>COMPRAVENTA DE ACTIVOS ELECTRICOS PROYECTO  DPE-6269-20 SEGOVIA. EL VENDEDOR TRANSMITE A TÍTULO DE VENTA A FAVOR DE EL COMPRADOR Y ESTE ADQUIERE A TÍTULO DE COMPRA LOS SIGUIENTES ACTIVOS ELÉCTRICOS DE CONEXIÓN DEL PROYECTO   DPE-6269-20 SEGOVIA UBICADO EN LA DIRECCION: CALLE 55 # 94 - 34 DE LA CIUDAD DE CALI</t>
  </si>
  <si>
    <t>500-CCV-2789-2024</t>
  </si>
  <si>
    <t>COMPRAVENTA DE ACTIVOS ELECTRICOS PROYECTO  DPE-6313-20 RIOJA. EL VENDEDOR TRANSMITE A TÍTULO DE VENTA A FAVOR DE EL COMPRADOR Y ESTE ADQUIERE A TÍTULO DE COMPRA LOS SIGUIENTES ACTIVOS ELÉCTRICOS DE CONEXIÓN DEL PROYECTO   DPE-6313-20 RIOJA UBICADO EN LA DIRECCION: CALLE 54 # 94 - 24 DE LA CIUDAD DE CALI</t>
  </si>
  <si>
    <t>500-CCV-2790-2024</t>
  </si>
  <si>
    <t>COMPRAVENTA DE ACTIVOS ELECTRICOS PROYECTO  DPE-6393-20 PORTOBELLO. EL VENDEDOR TRANSMITE A TÍTULO DE VENTA A FAVOR DE EL COMPRADOR Y ESTE ADQUIERE A TÍTULO DE COMPRA LOS SIGUIENTES ACTIVOS ELÉCTRICOS DE CONEXIÓN DEL PROYECTO   DPE-6393-20 PORTOBELLO UBICADO EN LA DIRECCION: CRA 103 # 53 - 138 DE LA CIUDAD DE CALI</t>
  </si>
  <si>
    <t>500-CCV-2791-2024</t>
  </si>
  <si>
    <t>COMPRAVENTA DE ACTIVOS ELECTRICOS PROYECTO  DPE-6612-21 CANARIA. EL VENDEDOR TRANSMITE A TÍTULO DE VENTA A FAVOR DE EL COMPRADOR Y ESTE ADQUIERE A TÍTULO DE COMPRA LOS SIGUIENTES ACTIVOS ELÉCTRICOS DE CONEXIÓN DEL PROYECTO   DPE-6612-21 CANARIA UBICADO EN LA DIRECCION: CALLE 60A # 108 - 104 DE LA CIUDAD DE CALI</t>
  </si>
  <si>
    <t>500-CCV-2792-2024</t>
  </si>
  <si>
    <t>COMPRAVENTA DE ACTIVOS ELECTRICOS PROYECTO  DPE-6364-20 CARACOLÍ. EL VENDEDOR TRANSMITE A TÍTULO DE VENTA A FAVOR DE EL COMPRADOR Y ESTE ADQUIERE A TÍTULO DE COMPRA LOS SIGUIENTES ACTIVOS ELÉCTRICOS DE CONEXIÓN DEL PROYECTO   DPE-6364-20 CARACOLÍ UBICADO EN LA DIRECCION: CALLE 60B # 107 - 75 DE LA CIUDAD DE CALI</t>
  </si>
  <si>
    <t>500-CCV-2793-2024</t>
  </si>
  <si>
    <t>COMPRAVENTA DE ACTIVOS ELECTRICOS PROYECTO  DPE-6465-20 AVELLANA. EL VENDEDOR TRANSMITE A TÍTULO DE VENTA A FAVOR DE EL COMPRADOR Y ESTE ADQUIERE A TÍTULO DE COMPRA LOS SIGUIENTES ACTIVOS ELÉCTRICOS DE CONEXIÓN DEL PROYECTO   DPE-6465-20 AVELLANA UBICADO EN LA DIRECCION: CALLE 55 # 103 - 125 DE LA CIUDAD DE CALI</t>
  </si>
  <si>
    <t>500-CCV-2794-2024</t>
  </si>
  <si>
    <t>COMPRAVENTA DE ACTIVOS ELECTRICOS PROYECTO  DPE-6568-21 CEDRO AZUL. EL VENDEDOR TRANSMITE A TÍTULO DE VENTA A FAVOR DE EL COMPRADOR Y ESTE ADQUIERE A TÍTULO DE COMPRA LOS SIGUIENTES ACTIVOS ELÉCTRICOS DE CONEXIÓN DEL PROYECTO   DPE-6568-21 CEDRO AZUL UBICADO EN LA DIRECCION: CRA 121 # 25-65 DE LA CIUDAD DE CALI</t>
  </si>
  <si>
    <t>500-CCV-2795-2024</t>
  </si>
  <si>
    <t>COMPRAVENTA DE ACTIVOS ELECTRICOS PROYECTO DPE-6562-21 ROSALES</t>
  </si>
  <si>
    <t>500-CCV-2849-2024 </t>
  </si>
  <si>
    <t>COMPRAVENTA DE ACTIVOS ELECTRICOS PROYECTO DPE-6386-20 AGAVE</t>
  </si>
  <si>
    <t>500-CCV-2850-2024</t>
  </si>
  <si>
    <t>COMPRAVENTA DE ACTIVOS ELECTRICOS PROYECTODPE-6791-21 VERDE STANZA</t>
  </si>
  <si>
    <t>500-CCV-2851-2024</t>
  </si>
  <si>
    <t>COMPRAVENTA DE ACTIVOS ELECTRICOS PROYECTODPE-6387-20 ACACIAS</t>
  </si>
  <si>
    <t>500-CCV-2852-2024</t>
  </si>
  <si>
    <t>COMPRAVENTA DE ACTIVOS ELECTRICOS PROYECTODPE-7155-22 PLAZA PACIFICA</t>
  </si>
  <si>
    <t>500-CCV-2853-2024</t>
  </si>
  <si>
    <t>COMPRA DE ACTIVOS ELECTRICOS DPE-5083-16 CONJUNTO RESIDENCIAL SANTA ANA MARVAL</t>
  </si>
  <si>
    <t>500-CCV-2887-2024</t>
  </si>
  <si>
    <t>MARVAL S.A.</t>
  </si>
  <si>
    <t>COMPRA DE ACTIVOS ELECTRICOS DPE-5351-17 CONJUNTO RESIDENCIAL MASARI MARVAL</t>
  </si>
  <si>
    <t>500-CCV-2888-2024</t>
  </si>
  <si>
    <t>COMPRA DE ACTIVOS ELECTRICOS DPE-5314-17 CONJUNTO RESIDENCIAL MORETTI MARVAL</t>
  </si>
  <si>
    <t>500-CCV-2899-2024</t>
  </si>
  <si>
    <t>COMPRAVENTA DE ACTIVOS ELECTRICOS PROYECTO DPE-5752-18 URB RÍO LILI - ALTOS DE C. JARDÍN EL VENDEDOR TRANSMITE A TÍTULO DE VENTA A FAVOR DE EL COMPRADOR Y ESTE ADQUIERE A TÍTULO DE COMPRA LOS SIGUIENTES ACTIVOS ELÉCTRICOS DE CONEXIÓN DEL PROYECTODPE-5752-18 URB RÍO LILI - ALTOS DE C. JARDÍN, UBICADO EN LA DIRECCION: CRA 103 Y 109 ENTRE CALLE 5A Y 6 DE LA CIUDAD DE CALI.</t>
  </si>
  <si>
    <t>500-CCV-2833-2024</t>
  </si>
  <si>
    <t>J.R. VELASQUEZ S.A.S.</t>
  </si>
  <si>
    <t>COMPRAVENTA DE ACTIVOS ELECTRICOS  - DPE-7409-2023 PARQUE INDUSTRIAL VALLEMÍO</t>
  </si>
  <si>
    <t>500-CCV-3020-2024</t>
  </si>
  <si>
    <t>RB CONSTRUCTORES ASOCIADOS</t>
  </si>
  <si>
    <t>COMPRAVENTA DE ACTIVOS ELECTRICOS - DPE-5676-18 PANCE CAMPESTRE</t>
  </si>
  <si>
    <t>500-CCV-3061-2024</t>
  </si>
  <si>
    <t>JARAMILLO MORA CONSTRUCTORA S.A.</t>
  </si>
  <si>
    <t>COMPRAVENTA DE ACTIVOS ELECTRICOS PROYECTO  DPE-5427-17 VILLA MAGNA CIUDAD 2000 ETAPA 10. EL VENDEDOR TRANSMITE A TÍTULO DE VENTA A FAVOR DE EL COMPRADOR Y ESTE ADQUIERE A TÍTULO DE COMPRA LOS SIGUIENTES ACTIVOS ELÉCTRICOS DE CONEXIÓN DEL PROYECTODPE-5427-17 VILLA MAGNA CIUDAD 2000 ETAPA 10, UBICADOS EN LA CIUDAD DE CALI</t>
  </si>
  <si>
    <t>500-CCV-3055-2024</t>
  </si>
  <si>
    <t>CORDOBA &amp; CIA SAS</t>
  </si>
  <si>
    <t>COMPRAVENTA DE ACTIVOS ELECTRICOS PROYECTO  DPE- 6281-20 ARBOLEDA DE SANTA BÁRBARA EL VENDEDOR TRANSMITE A TÍTULO DE VENTA A FAVOR DE EL COMPRADOR Y ESTE ADQUIERE A TÍTULO DE COMPRA LOS SIGUIENTES ACTIVOS ELÉCTRICOS DE CONEXIÓN DEL PROYECTODPE- 6281-20 ARBOLEDA DE SANTA BÁRBARA, UBICADOS EN LA CIUDAD DE CALI</t>
  </si>
  <si>
    <t>500-CCV-3095-2024</t>
  </si>
  <si>
    <t>HACIENDA LA RIVERA SAS</t>
  </si>
  <si>
    <t>EVALUACIÓN DE LAS ACREDITACIONES 11-LAB-006 Y 12-LAB-001 DE LOS LABORATORIOS DE ENSAYOS Y CALIBRACIONES DE EMCALI ANTE EL ORGANISMO NACIONAL DE ACREDITACIÓN DE COLOMBIA ONAC</t>
  </si>
  <si>
    <t>500-IP-159-2024</t>
  </si>
  <si>
    <t>500-PS-1120-2024</t>
  </si>
  <si>
    <t>ONAC</t>
  </si>
  <si>
    <t>CARLOS FELIPE FLOREZ LAMOS</t>
  </si>
  <si>
    <t>PRESTACIÓN DE SERVICIOS PROFESIONALES ESPECIALIZADOS A LA GERENCIA DE UNIDAD ESTRATEGICOS DE NEGOCIO DE ENERGÍA EN LA ASESORIA DE SIMULACIONES ENERGÉTICAS DEL MERCADO DE ENERGÍA MAYORISTA (MEM) PARA LA TOMA DE DESICIONES CORRESPONDIENTES AL NEGOCIO</t>
  </si>
  <si>
    <t>500-IP-230-2024</t>
  </si>
  <si>
    <t>500-PS-1513-2024</t>
  </si>
  <si>
    <t>ENERSINC SAS</t>
  </si>
  <si>
    <t>RAFAEL SALAS</t>
  </si>
  <si>
    <t>PRESTACION DE SERVICIOS DE APOYO A LA SUPERVISION EN EL DESARROLLO DE LOS CONTRATOS DE PROYECTOS DE INFRAESTRUCTURA ELECTRICA DE MEDIA TENSION A CARGO DE EMCALI EN LAS ACTIVIDADES DE GESTION DOCUMENTAL Y DE DIGITACIÓN DE INFORMACION EN LOS SISTEMAS APLICATIVOS QUE SE REQUIEREN CON ENFASIS EN EL APLICATIVO OPEN SMART FLEX</t>
  </si>
  <si>
    <t>500-IP-193-2024</t>
  </si>
  <si>
    <t xml:space="preserve">500-PS-1873-2024 </t>
  </si>
  <si>
    <t>DANIELA MARTINEZ ARANGO</t>
  </si>
  <si>
    <t>ANA MARIA BENJUMEA GIL</t>
  </si>
  <si>
    <t>PRESTAR SERVICIOS ESPECIALIZADOS PARA AUDITORIA INTERNA CON TESTIFICACIONES PARA EVALUAR EL CUMPLIMIENTO DE LOS REQUISITOS TECNICOS DEL SISTEMA DE GESTION ISO/IEC 17025 IMPLEMENTADO EN LOS LABORATORIOS DE LA GUENE DE EMCALI</t>
  </si>
  <si>
    <t>500-IP-260-2024</t>
  </si>
  <si>
    <t>500-PS-1985-2024</t>
  </si>
  <si>
    <t>SIAMED SAS</t>
  </si>
  <si>
    <t>PRESTACION DE SERVICIOS DE CONSULTORIA PARA LLEVAR A CABO LA REVISION Y ACTUALIZACIÓN DE LOS ESTUDIOS ELECTRICOS DEL PLAN DE EXPANSION DEL SISTEMA DE DISTRIBUCION LOCAL SDL Y CONSULTORIA PARA LLEVAR A CABO LA REVISION Y ACTUALIZACION DEL PLAN DE INVERSIONES DE EMCALI 2025-2029</t>
  </si>
  <si>
    <t>500-IP-238-2024</t>
  </si>
  <si>
    <t>500-PS-2008-2024</t>
  </si>
  <si>
    <t>GERS SAS</t>
  </si>
  <si>
    <t>JULIO FERMIN JIMENEZ</t>
  </si>
  <si>
    <t>PRESTACIÓN DE SERVICOS DE APOYO ASISTENCIAL A EMCALI PARA LA SOCIALIZACIÓN, RECOLECCIÓN, GESTIÓN Y DILIGENCIAMIENTO DE LA INFORMACIÓN DE LOS POTENCIALES USUARIOS BENEFICIAROS DEL PROYECTO HOGARES ENERGÉTICAMENTE SOSTENIBLES, CONVENIO EMCALI - FENOGE</t>
  </si>
  <si>
    <t>500-IP-231-2024</t>
  </si>
  <si>
    <t>500-PS-2112-2024</t>
  </si>
  <si>
    <t>JONATAN DAVID DULCEY</t>
  </si>
  <si>
    <t>MARIA LUCERO QUINTERO MURILLO</t>
  </si>
  <si>
    <t xml:space="preserve">ELABORACION DE DISEÑOS DE LAS SUBESTACIONES DE ENERGIA EN EL SISTEMA DE DISTRIBUCION DE EMCALI EICE ESP </t>
  </si>
  <si>
    <t>500-IP-363-2024</t>
  </si>
  <si>
    <t>500-AO-2539-2024</t>
  </si>
  <si>
    <t>GUENTIC</t>
  </si>
  <si>
    <t>900-IPU-0046-2021</t>
  </si>
  <si>
    <t>400-PS-1478-2021</t>
  </si>
  <si>
    <t xml:space="preserve">UNION TEMPORAL LOS VALLES 2021 </t>
  </si>
  <si>
    <t>JOSE RICARDO SOLORZANO</t>
  </si>
  <si>
    <t>GAE</t>
  </si>
  <si>
    <t>900-IP-0518-2021</t>
  </si>
  <si>
    <t>900-AO-1931-2021</t>
  </si>
  <si>
    <t>ALMAGRARIO S.A. - EN REORGANIZACIÓN</t>
  </si>
  <si>
    <t>RUBEN CALVO</t>
  </si>
  <si>
    <t>900-IPU-0600-2020</t>
  </si>
  <si>
    <t>400-PS-1307-2021</t>
  </si>
  <si>
    <t>PROYECTOS DE INGENIERIA S.A. PROING S.A.</t>
  </si>
  <si>
    <t>WILLIAM JARAMILLO JAMES CORDOBA</t>
  </si>
  <si>
    <t>900-IPU-0328-2021</t>
  </si>
  <si>
    <t>400-CO-2169-2021</t>
  </si>
  <si>
    <t xml:space="preserve">UNIÓN TEMPORAL VELOCIDAD EXTREMA FTTH </t>
  </si>
  <si>
    <t>900-IP-0049-2022</t>
  </si>
  <si>
    <t>GTI</t>
  </si>
  <si>
    <t>900-IP-0073-2023</t>
  </si>
  <si>
    <t>200-AO-1676-2023</t>
  </si>
  <si>
    <t>COMSISTELCO SAS</t>
  </si>
  <si>
    <t>HAYDER XAVIER GOMEZ MUÑOZ</t>
  </si>
  <si>
    <t>900-IPU-0693-2023</t>
  </si>
  <si>
    <t>500-CS-4398-2023</t>
  </si>
  <si>
    <t>HG INGENIERIA</t>
  </si>
  <si>
    <t>SUMINISTRO E INSTALACION DE UN EQUIPO DE PRUEBA DE MEDIDORES DE ENERGÍA ELECTRICA (EPM), DOS FUENTES TRIFASICAS ELECTRONICAS PARA EPM CON SU RESPECTIVO PATRON DE MEDIDA DE ENERGÍA Y UN PATRON COMPARADOR TRIFASICO PARA CALIBRACION DE EPM</t>
  </si>
  <si>
    <t>REPOSICION DE POSTES EN LA RED DE MEDIA Y BAJA TENSION CON SU SISTEMA DE PUESTA A TIERRA, DEL SISTEMA DE DISTRIBUCION LOCAL DE ENERGIA, DE ACUERDO A ESPECIFICACIONES TECNICAS Y NORMA TECNICA DE EMCALI EICE ESP VIGENTE.</t>
  </si>
  <si>
    <t>GG</t>
  </si>
  <si>
    <t>900-IP-0115-2023</t>
  </si>
  <si>
    <t>100-AO-1756-2023</t>
  </si>
  <si>
    <t>CALI EXPRESS SAS</t>
  </si>
  <si>
    <t>JUAN CARLOS DELGADO</t>
  </si>
  <si>
    <t>900-IP-0627-2023</t>
  </si>
  <si>
    <t>200-PS-4121-2023</t>
  </si>
  <si>
    <t>ABKA COLOMBIA S.A.S.</t>
  </si>
  <si>
    <t xml:space="preserve">RODRIGO BOLAÑOS                    </t>
  </si>
  <si>
    <t>900-CCE-0640-2023</t>
  </si>
  <si>
    <t>400-CCE-4192-2023</t>
  </si>
  <si>
    <t>BALUM S.A.</t>
  </si>
  <si>
    <t>GLORIA EUGENIA HERNANDEZ CAPOTE</t>
  </si>
  <si>
    <t>900-CCE-0194-2024</t>
  </si>
  <si>
    <t>200-CCE-2152-2024</t>
  </si>
  <si>
    <t>CONTROLES EMPRESARIALES S.A.S.</t>
  </si>
  <si>
    <t>BENJAMIN DORADO ALFONSO</t>
  </si>
  <si>
    <t>900-CCE-0186-2024</t>
  </si>
  <si>
    <t>500-CCE-2151-2024</t>
  </si>
  <si>
    <t>RADIONET SOLUCIONES S.A.</t>
  </si>
  <si>
    <t xml:space="preserve">WALTER ALFONSO ORTIZ </t>
  </si>
  <si>
    <t>900-IP-0189-2024</t>
  </si>
  <si>
    <t>500-PS-2166-2024</t>
  </si>
  <si>
    <t>GESTION AMBIENTAL MAS INGENIERIA SAS</t>
  </si>
  <si>
    <t>JASSHON RAIGOSA BENITEZ</t>
  </si>
  <si>
    <t>SUSCRIPCIÓN EN LA NUBE PARA USO DE LA PLATAFORMA DE SERVICIOS DE LAS API'S (APPLICATION PROGRAMMING INTERFACE) DE GOOGLE MAPS</t>
  </si>
  <si>
    <t>900-CCE-0138-2024</t>
  </si>
  <si>
    <t>200-CCE-2196-2024</t>
  </si>
  <si>
    <t>INFORMACION LOCALIZADA</t>
  </si>
  <si>
    <t>ARMANDO ALDANA OLAVE</t>
  </si>
  <si>
    <t>900-IP-0214-2024</t>
  </si>
  <si>
    <t>500-PS-2242-2024</t>
  </si>
  <si>
    <t>CERTIFICACIONES DE COLOMBIA CERTICOL SAS</t>
  </si>
  <si>
    <t>OSCAR EDUAR AREVALO AMAYA</t>
  </si>
  <si>
    <t>MANTENIMIENTO DE LA CUBA DE ACEITE DE LA UENE</t>
  </si>
  <si>
    <t>900-IP-0197-2024</t>
  </si>
  <si>
    <t>500-CM-2195-2024</t>
  </si>
  <si>
    <t>ELECTRICIDAD Y TRANSFORMADORES SAS</t>
  </si>
  <si>
    <t>VICTOR HUGO GIRALDO MUÑOZ</t>
  </si>
  <si>
    <t>REALIZAR LA CALIBRACION DE EQUIPOS DE PRUEBAS DE MEDIDORES DE ENERGIA EPM Y PUENTES DE MEDIDA DE TENSION Y CORRIENTE</t>
  </si>
  <si>
    <t>900-IP-0190-2024</t>
  </si>
  <si>
    <t>500-CM-2189-2024</t>
  </si>
  <si>
    <t>UNION TEMPORAL M&amp;C 2021</t>
  </si>
  <si>
    <t>REALIZAR MANTENIMIENTO PREVENTIVO Y CORRECTIVO CON SUMINISTRO DE EQUIPOS Y MATERIALES PARA PROYECTOS SOLARES DE AUTO GENERACION PROPIOS DE EMCALI, A DIFERENTES ESCALAS DE POTENCIA, QUE SE ENCUENTRA EN OPERACIÓN</t>
  </si>
  <si>
    <t>900-IP-0200-2024</t>
  </si>
  <si>
    <t>500-PS-2162-2024</t>
  </si>
  <si>
    <t>TELKES SOLAR QUEEN SAS</t>
  </si>
  <si>
    <t>CALIBRACION DE EQUIPOS E INSTRUMENTOS DEL LABORATORIO DE ENSAYOS Y MEDIDAS ELECTRICAS</t>
  </si>
  <si>
    <t>900-IP-0167-2024</t>
  </si>
  <si>
    <t>500-PS-2211-2024</t>
  </si>
  <si>
    <t>LABORATORIO ELECTROMECANICO QTEST S.A.S.</t>
  </si>
  <si>
    <t>HECTOR FABIO OSORIO MUÑOZ</t>
  </si>
  <si>
    <t>900-CCE-0193-2024</t>
  </si>
  <si>
    <t>500-CCE-2293-2024</t>
  </si>
  <si>
    <t>IMCOMELEC INGENIEROS SAS</t>
  </si>
  <si>
    <t>900-IP-0228-2024</t>
  </si>
  <si>
    <t>500-CM-2256-2024</t>
  </si>
  <si>
    <t>CONFECCIONES ELECTRICAS S.A.S.</t>
  </si>
  <si>
    <t>900-CCE-0072-2024</t>
  </si>
  <si>
    <t>400-CCE-2254-2024</t>
  </si>
  <si>
    <t>NUEVA ITALTEL COLOMBIA SAS.</t>
  </si>
  <si>
    <t>PAULO  ANDRES MARTINEZ MENDEZ</t>
  </si>
  <si>
    <t>900-IP-0268-2024</t>
  </si>
  <si>
    <t>200-PS-2518-2024</t>
  </si>
  <si>
    <t>CCD COMPAÑIA DE CIBERSEGURIDAD Y DEFENSA</t>
  </si>
  <si>
    <t>LENNART ENRIQUE MADERA VILLADA</t>
  </si>
  <si>
    <t>900-IP-0156-2024</t>
  </si>
  <si>
    <t>500-CM-2681-2024</t>
  </si>
  <si>
    <t>CORPORACIÓN CENTRO DE DESARROLLO TECNOLOGICO DEL GAS</t>
  </si>
  <si>
    <t>900-IP-0175-2024</t>
  </si>
  <si>
    <t>500-CS-2523-2024</t>
  </si>
  <si>
    <t>INDUSTRIA ELECTRICA DEL VALLE</t>
  </si>
  <si>
    <t>900-IP-0273-2024</t>
  </si>
  <si>
    <t>500-CM-2519-2024</t>
  </si>
  <si>
    <t>CONFECCIONES ELECTRICAS</t>
  </si>
  <si>
    <t>900-IP-0261-2024</t>
  </si>
  <si>
    <t>100-PS-2372-2024 </t>
  </si>
  <si>
    <t>RECUPERADORA Y FUNDICIONES</t>
  </si>
  <si>
    <t xml:space="preserve">MIGUEL ANGEL FLOREZ GUERRERO </t>
  </si>
  <si>
    <t>900-IP-0257-2024</t>
  </si>
  <si>
    <t>200-CS-2524-2024</t>
  </si>
  <si>
    <t>SPECTRA INGENIERIA SAS</t>
  </si>
  <si>
    <t xml:space="preserve">RODRIGO BOLAÑOS BOLAÑOS   </t>
  </si>
  <si>
    <t>900-IP-0237-2024</t>
  </si>
  <si>
    <t>500-CM-2504-2024</t>
  </si>
  <si>
    <t>MESSEN SAS</t>
  </si>
  <si>
    <t>JORGE ANDRES BUSTOS PUERTO</t>
  </si>
  <si>
    <t>900-CCE-0275-2024</t>
  </si>
  <si>
    <t>400-CCE-2684-2024</t>
  </si>
  <si>
    <t xml:space="preserve">
NEC DE COLOMBIA S.A.</t>
  </si>
  <si>
    <t>MILTON MARINO SANCHEZ</t>
  </si>
  <si>
    <t>900-CCE-0162-2024</t>
  </si>
  <si>
    <t>500-CCE-2201-2024</t>
  </si>
  <si>
    <t>ANTS GROUP LTDA</t>
  </si>
  <si>
    <t>SUMINISTRO DE CAJA METALICA PARA ALOJAR EQUIPO DE MEDIDA</t>
  </si>
  <si>
    <t>900-IP-0231-2024</t>
  </si>
  <si>
    <t>500-CS-2525-2024</t>
  </si>
  <si>
    <t>INDUSTRIAS REBRA SAS</t>
  </si>
  <si>
    <t>MANTENIMIENTO PREVENTIVO Y CALIFICACION A CAMPANAS EXTRACTORAS DE GASES DEL LABORATORIO DE ENSAYOS Y MEDIDAS ELECTRICAS</t>
  </si>
  <si>
    <t>900-IP-0212-2024</t>
  </si>
  <si>
    <t>500-CM-2567-2024</t>
  </si>
  <si>
    <t>C4 PASCAL SAS</t>
  </si>
  <si>
    <t>HECTOR MARIO OSORIO GARCIA</t>
  </si>
  <si>
    <t>SERVICIO DE COMPUTACIÓN EN LA NUBE, EN LA MODALIDAD DE SOFTWARE COMO UN SERVICIO (SAAS), PARA: ENERGIS MÓVIL/ÓRDENES DE TRABAJO Y ENERGIS AVATAR/SUPERVISIÓN, CONTROL Y APOYO EN INTERFAZ CON EL PRODUCTO SOFTWARE ENERGIS /OPERADOR DE RED.</t>
  </si>
  <si>
    <t>500-CCE-2708-2024</t>
  </si>
  <si>
    <t xml:space="preserve"> 
ELECTRO SOFTWARE S.A.S BIC</t>
  </si>
  <si>
    <t>900-CCE-0341-2024</t>
  </si>
  <si>
    <t>400-PS-2744-2024</t>
  </si>
  <si>
    <t>CAS TECHNOLOGY S.A.S.</t>
  </si>
  <si>
    <t xml:space="preserve">OSCAR RENE TREJOS </t>
  </si>
  <si>
    <t>900-IP-0168-2024</t>
  </si>
  <si>
    <t>500-CM-2250-2024</t>
  </si>
  <si>
    <t>SELLOS HIDRÁULICOS DE COLOMBIA SAS</t>
  </si>
  <si>
    <t>900-IP-0298-2024</t>
  </si>
  <si>
    <t>400-PS-2758-2024</t>
  </si>
  <si>
    <t xml:space="preserve"> 
SOLUCIONES DE TELECOMUNICACIONES Y COMPUTO S.A.S.</t>
  </si>
  <si>
    <t>900-CCE-0227-2024</t>
  </si>
  <si>
    <t>500-CCE-2521-2024</t>
  </si>
  <si>
    <t>HITACHI ENERGY COLOMBIA LTDA</t>
  </si>
  <si>
    <t>JAIRO TORREZ ECHEVERRY</t>
  </si>
  <si>
    <t>CMA-1743-2021--500-CMA-2740-2024</t>
  </si>
  <si>
    <t>GIANY ALBERTO LOZANO DOMINGUEZ</t>
  </si>
  <si>
    <t>900-IP-0346-2024</t>
  </si>
  <si>
    <t>500-CS-2742-2024</t>
  </si>
  <si>
    <t>FACELEC S.A.S- FABRICA COLOMBIANA DE CONDUCTORES ELECTRICOS</t>
  </si>
  <si>
    <t>900-IP-0232-2024</t>
  </si>
  <si>
    <t>200-PS-2760-2024</t>
  </si>
  <si>
    <t>DISCOVERY PARTNERS S.A.S.</t>
  </si>
  <si>
    <t>DIEGO FERNANDO ECHEVERRY SEGURA</t>
  </si>
  <si>
    <t>900-CCE-0248-2024</t>
  </si>
  <si>
    <t>400-CCE-2728-2024</t>
  </si>
  <si>
    <t>INNOVA NETWOKS SAS  </t>
  </si>
  <si>
    <t>JAVIER ALBERTO AMELINES SARRIA</t>
  </si>
  <si>
    <t>900-IP-0336-2024</t>
  </si>
  <si>
    <t>500-PS-2778-2024.</t>
  </si>
  <si>
    <t>COMPUCOM S.A.S.</t>
  </si>
  <si>
    <t>900-CCE-0295-2024</t>
  </si>
  <si>
    <t>500-CCE-2819-2024</t>
  </si>
  <si>
    <t>VELPA SOLUCIONES INTEGRALES S.A.S</t>
  </si>
  <si>
    <t>DEIVER JIMENEZ CARDONA</t>
  </si>
  <si>
    <t>900--CCE-0315-2024</t>
  </si>
  <si>
    <t>400-CCE-2733-2024</t>
  </si>
  <si>
    <t>INNOVA NETWORKS SAS</t>
  </si>
  <si>
    <t>FRANCISCO ANDRES MUÑOZ CASTAÑEDA</t>
  </si>
  <si>
    <t>900-IP-0264-2024</t>
  </si>
  <si>
    <t>200-CS-2685-2024</t>
  </si>
  <si>
    <t xml:space="preserve">SELLING </t>
  </si>
  <si>
    <t>MAURICIO RAMIREZ</t>
  </si>
  <si>
    <t>900-IP-0304-2024</t>
  </si>
  <si>
    <t>200-CCE-2881-2024</t>
  </si>
  <si>
    <t>GLOBAL BI S.A.S.</t>
  </si>
  <si>
    <t>FREDY HERNEY OSPINA PARRA</t>
  </si>
  <si>
    <t>900-IP-0358-2024</t>
  </si>
  <si>
    <t>500-CS-2848-2024</t>
  </si>
  <si>
    <t>RODOLFO JAVIER ACOSTA ECHEVERRY</t>
  </si>
  <si>
    <t>JAIRO FERNANDO AGUIRRE TRUJILLO</t>
  </si>
  <si>
    <t>PRESTAR EL SERVICIO DE MANTENIMIENTO A TODO COSTO, PARA LA PUESTA EN FUNCIONAMIENTO DE LAS 12 PANTALLAS LED DE PROPIEDAD DE EMCALI UBICADAS EN EL BULEVAR DEL RIO, INCLUYENDO INCORPORACIÓN DE FUNCIONAL</t>
  </si>
  <si>
    <t>900-IP-0397-2024</t>
  </si>
  <si>
    <t>200-PS-2928-2024</t>
  </si>
  <si>
    <t>SUNTIC SAS</t>
  </si>
  <si>
    <t>900-CCE-0247-2024</t>
  </si>
  <si>
    <t>400-CCE-2669-2024</t>
  </si>
  <si>
    <t>S&amp;S IP S.A.S</t>
  </si>
  <si>
    <t>WILLIAM MAURICIO CARABALI ZAMBRANO</t>
  </si>
  <si>
    <t>MANTENIMIENTO DE MARCACIONES DE EQUIPOS DE PATIO Y SALA DE LAS SUBESTACIONES DE ENERGIA DEL SDL DE EMCALI EICE ESP</t>
  </si>
  <si>
    <t>900-IP-0192-2024</t>
  </si>
  <si>
    <t>500-CM-2506-2024</t>
  </si>
  <si>
    <t>JAIME EDUARDO DUQUE GUTIERREZ</t>
  </si>
  <si>
    <t>900-CCE-0333-2024</t>
  </si>
  <si>
    <t>500-CCE-2707-2024</t>
  </si>
  <si>
    <t>ELECTRO SOFTWARE S.A.S BIC</t>
  </si>
  <si>
    <t>900-IP-0135-2024</t>
  </si>
  <si>
    <t>500-CS-2264-2024</t>
  </si>
  <si>
    <t xml:space="preserve">MESSER COLOMBIA S.A. </t>
  </si>
  <si>
    <t>900-IP-0267-2024</t>
  </si>
  <si>
    <t>200-PS-2731-2024</t>
  </si>
  <si>
    <t>GRUPOSIT S.A.S.</t>
  </si>
  <si>
    <t>LUIS ALBERTO BELTRAN ROMERO</t>
  </si>
  <si>
    <t>900-CCE-0271-2024</t>
  </si>
  <si>
    <t>200-CCE-2712-2024</t>
  </si>
  <si>
    <t>NEWTECH SYSTEM LTDA</t>
  </si>
  <si>
    <t>REALIZAR ACTIVIDADES DE RESTAURACION ECOLOGICA EN LOS PREDIOS RURALES PRIORIZADOS POR EMCALI EICE ESP</t>
  </si>
  <si>
    <t>900-IP-0365-2024</t>
  </si>
  <si>
    <t>100-PS-2922-2024</t>
  </si>
  <si>
    <t>FUNDACION EXPRESION LIBRE ESP</t>
  </si>
  <si>
    <t>PRESTAR EL SERVICIO PARA EL MANTENIMIENTO PREVENTIVO DEL EQUIPO DESMINERALIZADOR DE AGUA DE LA GERENCIA DE UNIDAD ESTRATEGICA NEGOCIO DE TECNOLOGIAS DE LA INFORMACION Y COMUNICACIÓN DE EMCALI EICE ESP</t>
  </si>
  <si>
    <t>900-IP-0369-2024</t>
  </si>
  <si>
    <t>400-CM-2932-2024</t>
  </si>
  <si>
    <t>METALMECANICA JAN S.A.S</t>
  </si>
  <si>
    <t>JUAN PABLO BEJARANO PERDOMO</t>
  </si>
  <si>
    <t>900-IP-0386-2024</t>
  </si>
  <si>
    <t xml:space="preserve"> 
100-PS-2951-2024</t>
  </si>
  <si>
    <t>SAFEDOC S.A.S.</t>
  </si>
  <si>
    <t xml:space="preserve"> 
PRESTAR EL SERVICIO DE RECALCE DE CONTACTOS DEL BRAZO MOVIL DE SECCIONADORES. CAMBIO DE PASTILLAS EN ALEACION PLATA-NIQUEL DE 121 MM X 9 MM X 3 MM) PRESTAR EL SERVICIO DE RECALCE DE CONTACTOS DEL BRAZO MOVIL DE SECCIONADORES. CAMBIO DE PASTILLAS EN ALEACION PLATA-NIQUEL DE 121 MM X 9 MM X 3 MM).</t>
  </si>
  <si>
    <t>900-IP-0263-2024</t>
  </si>
  <si>
    <t>500-PS-2900-2024</t>
  </si>
  <si>
    <t>PRODUCTOS ELECTRICOS Y DE TELECOMUNICACIONES LIMITADA (PROEL TEL).</t>
  </si>
  <si>
    <t>900-CCE-0375-2024</t>
  </si>
  <si>
    <t>100-CCE-2937-2024</t>
  </si>
  <si>
    <t>COLOMBIA SOLUTIONS SAS</t>
  </si>
  <si>
    <t>DIEGO JAVIER GOMEZ CALDERON</t>
  </si>
  <si>
    <t>REALIZAR EL SUMINISTRO, IMPLEMENTACIÓN Y SOPORTE DEL FIREWALL QUE ATIENDA LOS REQUERIMIENTOS DE CIBERSEGURIDAD EN EL MARCO DE LA COP16.</t>
  </si>
  <si>
    <t>NUMERAL 1.2.5.6 - NORMA COMPLEMENTARIA</t>
  </si>
  <si>
    <t xml:space="preserve"> 
400-OS-2926-2024</t>
  </si>
  <si>
    <t>INGENIERIA DE SISTEMAS TELEMATICOS S.A INSITEL SA</t>
  </si>
  <si>
    <t>ANDRES FELIPE GONZALEZ CORONADO</t>
  </si>
  <si>
    <t>SUMINISTRO DE MATERIALES DE FERRETERIA METALICA</t>
  </si>
  <si>
    <t>CMA-1974-2020-500-AO-CS-2947-2024</t>
  </si>
  <si>
    <t>EQUIPOS Y HERRAMIENTAS INDUSTRIALES SAS</t>
  </si>
  <si>
    <t>900-IPU-0148-2024</t>
  </si>
  <si>
    <t>500-PS-2495-2024</t>
  </si>
  <si>
    <t>UNION TEMPORAL CALI LUZ 2024</t>
  </si>
  <si>
    <t>500-PS-2496-2024</t>
  </si>
  <si>
    <t>MEDELLIN INGENIERIA Y SERVICIOS SAS</t>
  </si>
  <si>
    <t>500-PS-2497-2024</t>
  </si>
  <si>
    <t>900-CCE-0384-2024</t>
  </si>
  <si>
    <t>500-CCE-2929-2024</t>
  </si>
  <si>
    <t>900-IP-0289-2024</t>
  </si>
  <si>
    <t>500-PS-2882-2024.</t>
  </si>
  <si>
    <t>AG CONSULTORES AMBIENTALES SAS</t>
  </si>
  <si>
    <t>RUBEN ANDRES ERAZO</t>
  </si>
  <si>
    <t>PRESTACION DEL SERVICIO AL MANTENIMIENTO A EQUIPO COULOMÉTRO,  MARCA METROHM,  DEL  LABORATORIO DE ENSAYOS A ACEITES DIELÉCTRICOS DE EMCALI EICE ESP.</t>
  </si>
  <si>
    <t>900-IP-0313-2024</t>
  </si>
  <si>
    <t xml:space="preserve"> 
500-PS-3003-2024</t>
  </si>
  <si>
    <t xml:space="preserve"> SERCO SERVICIO Y SUMINISTRO QUIMICO LTDA</t>
  </si>
  <si>
    <t>900-CCE-0426-2024</t>
  </si>
  <si>
    <t xml:space="preserve">200-CCE-3038-2024 </t>
  </si>
  <si>
    <t>SAP COLOMBIA SAS</t>
  </si>
  <si>
    <t>900-IP-0423-2024</t>
  </si>
  <si>
    <t>500-CS-3046-2024</t>
  </si>
  <si>
    <t>TRANSEQUIPOS S A</t>
  </si>
  <si>
    <t>MANTENIMIENTO PREVENTIVO A UN EQUIPO DE TENSION INTERFACIAL MARCA FISHER SCIENTIFICY EQUIPO COMPRADOR DE COLOR LOVIBOND</t>
  </si>
  <si>
    <t>900-IP-0374-2024</t>
  </si>
  <si>
    <t>500-CS-3058-2024</t>
  </si>
  <si>
    <t>TRASEQUIPOS SA</t>
  </si>
  <si>
    <t>900-IP-0404-2024</t>
  </si>
  <si>
    <t>900-PS-3043-2024</t>
  </si>
  <si>
    <t>GREEN OAK SAS</t>
  </si>
  <si>
    <t>CARLOS FERNEY ROSERO</t>
  </si>
  <si>
    <t>900-IP-0354-2024</t>
  </si>
  <si>
    <t>500-CM-3015-2024</t>
  </si>
  <si>
    <t>ELECTROMET LTDA</t>
  </si>
  <si>
    <t>900-IP-0359-2024</t>
  </si>
  <si>
    <t>500-CS-2827-2024</t>
  </si>
  <si>
    <t>INPEL SA</t>
  </si>
  <si>
    <t>GERARDO ROJAS SIERRA</t>
  </si>
  <si>
    <t>900-CCE-0408-2024</t>
  </si>
  <si>
    <t>100-CCE-2983-2024</t>
  </si>
  <si>
    <t xml:space="preserve">JERO SAS EN REORGANIZACION </t>
  </si>
  <si>
    <t>900-IP-0364-2024</t>
  </si>
  <si>
    <t>500-CM-3047-2024</t>
  </si>
  <si>
    <t>MESURA &amp; METROLOGIA LTDA</t>
  </si>
  <si>
    <t>900-CCE-0381-2024</t>
  </si>
  <si>
    <t>500-CCE-3006-2024</t>
  </si>
  <si>
    <t>POTENCIA Y TECNLOGIAS INCORPORADAS S.A</t>
  </si>
  <si>
    <t>CARLOS ARTURO GONZALEZ CAMPUZANO</t>
  </si>
  <si>
    <t>900-IP-0411-2024</t>
  </si>
  <si>
    <t>500-PS-3079-2024</t>
  </si>
  <si>
    <t>GRUPO M2 SAS</t>
  </si>
  <si>
    <t>900-CCE-0424-2024</t>
  </si>
  <si>
    <t>200-CCE-3088-2024</t>
  </si>
  <si>
    <t>ARIA PSW SAS</t>
  </si>
  <si>
    <t>RODRIGO RODRIGUEZ RANGEL</t>
  </si>
  <si>
    <t>900-IP-0441-2024</t>
  </si>
  <si>
    <t>500-CS-3101-2024</t>
  </si>
  <si>
    <t>IMATIC INGENIERIA SAS</t>
  </si>
  <si>
    <t>900-IP-0233-2024</t>
  </si>
  <si>
    <t>500-PS-3133-2024</t>
  </si>
  <si>
    <t>FUNDACION EQUIPO PROFESIONAL PARA EL DESARROLLO ECONOMICO SOCIAL Y AMBIENTAL- EPRODESA ONG</t>
  </si>
  <si>
    <t>SUMINISTRO DE HERRAMIENTAS ELECTRICAS (HERRAMIENTAS DE LINEA VIVA)</t>
  </si>
  <si>
    <t>900-IP0450-2024</t>
  </si>
  <si>
    <t>500-CS-3168-2024</t>
  </si>
  <si>
    <t>IMPORTAREX  .SA.S.</t>
  </si>
  <si>
    <t xml:space="preserve">REALIZAR MANTENIMIENTO DEL ALUMBRADO DE PATIO DE SUBESTACIONES DE POTENCIA DEL SISTEMA DE DISTRIBUCCION LOCAL DE EMCALI EICE GERENCIA DE ENERGIA </t>
  </si>
  <si>
    <t>900-IP-0444-2024</t>
  </si>
  <si>
    <t>500-CM-3162-2024</t>
  </si>
  <si>
    <t>CAFYRO CONSTRUCCIONES Y DISEÑO SAS</t>
  </si>
  <si>
    <t>900-CCE-0225-2024</t>
  </si>
  <si>
    <t>500-CCE-2980-2024</t>
  </si>
  <si>
    <t>HITACHI ENERGY COLOMBIA SAS</t>
  </si>
  <si>
    <t>SUMINISTRO DE PROTECCIONES PARA LOS TRANSFORMADORES DE USO EXCLUSIVO DEL SISTEMA DE ALUMBRADO PUBLICO DEL DISTRITO DE SANTIAGO DE CALI</t>
  </si>
  <si>
    <t>900-CCE-0427-2024</t>
  </si>
  <si>
    <t>500-CCE-3076-2024</t>
  </si>
  <si>
    <t>ANGIE LICETH CUERO GONGORA</t>
  </si>
  <si>
    <t>SUMINISTRO DDP DE PROTECCIONES ELECTRICAS TIPO FUSIBLE TIPO T</t>
  </si>
  <si>
    <t>900-CCE-0290-2024</t>
  </si>
  <si>
    <t xml:space="preserve"> 500-CCE-2759-2024</t>
  </si>
  <si>
    <t>ELEMENTOS ELECTRICOS S.A.</t>
  </si>
  <si>
    <t>JAIME HOLGUIN HURTADO</t>
  </si>
  <si>
    <t>900-IP-0300-2024</t>
  </si>
  <si>
    <t>500-PS-2824-2024</t>
  </si>
  <si>
    <t>METALMECANICA JAN SAS</t>
  </si>
  <si>
    <t>900-IP-0338-2024</t>
  </si>
  <si>
    <t>500-CM-2962-2024</t>
  </si>
  <si>
    <t>POLCO SAS</t>
  </si>
  <si>
    <t>ADQUIRIR ACEITE DIELECTRICO TIPO II PARA TRANSFORMADORES DEL SISTEMA DE DISTRIBUCION DE EMCALI</t>
  </si>
  <si>
    <t>900-IP-0321-2024</t>
  </si>
  <si>
    <t xml:space="preserve">500-CS-2844-2024 </t>
  </si>
  <si>
    <t>COEXITO S.A.S</t>
  </si>
  <si>
    <t>ADQUISICION DE PAPELERIA ESPECIAL PARA CERTIFICADOS DE ENSAYO Y CALIBRACION CON LOGOS DE EMCALI Y LA ONAC.</t>
  </si>
  <si>
    <t>900-IP-0155-2024</t>
  </si>
  <si>
    <t>500-CS-2971-2024</t>
  </si>
  <si>
    <t>ESTELAR IMPRESORES LTDA</t>
  </si>
  <si>
    <t>MANTENIMIENTO PREVENTIVO A COMPRESORES DE AIRE DEL LAB DE ENSAYOS Y MEDIDAS</t>
  </si>
  <si>
    <t>900-IP-0340-2024</t>
  </si>
  <si>
    <t>500-CM-3029-2024</t>
  </si>
  <si>
    <t>REALIZAR EL MANTENIMIENTO DE EQUIPO CROMATOGRAFO DE GASES DISUELTOS EN ACEITE MINERAL DIELECTRICO MARCA AGILENT CON SERIAL CN10071015</t>
  </si>
  <si>
    <t>900-IP-0370-2024</t>
  </si>
  <si>
    <t>500-CM-3062-2024</t>
  </si>
  <si>
    <t>KYMOS SAS</t>
  </si>
  <si>
    <t>COMPRA DE CARTUCHOS DE TINTAS DE 130ML PARA PLOTTER HP DESIGN JET T1100 ROLLO PAPEL BOND DE 75 GRS PSTS PLOTER, PARA PLOTER HP T1100 (CASTASTRO DE ENERGÍA)</t>
  </si>
  <si>
    <t>900-IP-0431-2024</t>
  </si>
  <si>
    <t>500-CS-3075-2024</t>
  </si>
  <si>
    <t>DEPOSITO Y ABARROTES MINEVA SAS</t>
  </si>
  <si>
    <t>JOSE ADOLFO PORTILLA</t>
  </si>
  <si>
    <t>900-IP-351-2024</t>
  </si>
  <si>
    <t>500-CS-3044-2024</t>
  </si>
  <si>
    <t>4S INGENIERIA SAS</t>
  </si>
  <si>
    <t>NILSON MUÑOZ</t>
  </si>
  <si>
    <t>MANTENIMIENTO PREVENTIVO A EQUIPOS DE PRUEBA A MEDIDORES DE ENERGIA ELECTRICA - EPM MARCA LANDIS &amp; GRY.</t>
  </si>
  <si>
    <t>900-IP-0410-2024</t>
  </si>
  <si>
    <t>500-CM-3059-2024</t>
  </si>
  <si>
    <t>IMECTRO PROCESOS INDUSTRIALES SAS</t>
  </si>
  <si>
    <t>900-IP-0405-2024</t>
  </si>
  <si>
    <t>500-PS-3368-2024</t>
  </si>
  <si>
    <t xml:space="preserve"> RUBEN DARIO AYALA CASTAÑEDA</t>
  </si>
  <si>
    <t>900-IPU-0378-2024</t>
  </si>
  <si>
    <t>500-PS-3324-2024</t>
  </si>
  <si>
    <t xml:space="preserve"> DISICO S.A.</t>
  </si>
  <si>
    <t>900-IP-0475-2024</t>
  </si>
  <si>
    <t>500-PS-3565-2024</t>
  </si>
  <si>
    <t>ITIS SUPPORT S.A.S</t>
  </si>
  <si>
    <t>900-CCE-0421-2024</t>
  </si>
  <si>
    <t>200-CCE-3072-2024</t>
  </si>
  <si>
    <t>ALL GROUP TECHNOLOGY S.A.S.</t>
  </si>
  <si>
    <t>900-IP-0282-2024</t>
  </si>
  <si>
    <t>200-PS-2703-2024</t>
  </si>
  <si>
    <t>CITCOMM ENTERPRISE S.A.S.</t>
  </si>
  <si>
    <t>MAURICIO RAMIREZ RODRIGUEZ</t>
  </si>
  <si>
    <t>900-CCE-0366-2024</t>
  </si>
  <si>
    <t>200-PS-3024-2024</t>
  </si>
  <si>
    <t>TECNOSOFT VEHICULAR S.A.</t>
  </si>
  <si>
    <t>SUMINISTRO E IMPLEMENTACIÓN DE TECNOLOGÍAS ESPECIALIZADAS PARA LA GESTIÓN DE CIBERSEGURIDAD CON EL FIN DE MEJORAR LA PROTECCIÓN Y SEGURIDAD DE LA INFRAESTRUCTURA TECNOLÓGICA CORE SOPORTADA POR LA GERENCIA DE ÁREA DE TECNOLOGÍA DE INFROMACIÓN DE EMCALI.</t>
  </si>
  <si>
    <t>900-IP-0297-2024</t>
  </si>
  <si>
    <t>200-CS-2542-2024</t>
  </si>
  <si>
    <t>OPEN GROUP S.A.S.</t>
  </si>
  <si>
    <t>900-CCE-0436-2024</t>
  </si>
  <si>
    <t>200-CCE-3146-2024</t>
  </si>
  <si>
    <t>VENNEX GROUP S.A.S.</t>
  </si>
  <si>
    <t>900-CCE-0420-2024</t>
  </si>
  <si>
    <t>200-CCE-2966-2024</t>
  </si>
  <si>
    <t>SAP COLOMBIA S.A.S</t>
  </si>
  <si>
    <t>900-CCE-0480-2024</t>
  </si>
  <si>
    <t>200-CCE-3585-2024</t>
  </si>
  <si>
    <t>MCAD TRAINIG &amp; CONSULTING S.A.S.</t>
  </si>
  <si>
    <t>ADRIAN JOSÉ IRIARTE GARCÍA</t>
  </si>
  <si>
    <t>900-CCE-0406-2024</t>
  </si>
  <si>
    <t>400-CCE-2960-2024</t>
  </si>
  <si>
    <t>EON TECHNOLOGY SAS</t>
  </si>
  <si>
    <t>VICTOR HUGO VIDAL ARANGO</t>
  </si>
  <si>
    <t>900-IP-0440-2024</t>
  </si>
  <si>
    <t>400-CS-3077-2024</t>
  </si>
  <si>
    <t xml:space="preserve">SUMINISTROS  E INSUMOS </t>
  </si>
  <si>
    <t>JHON JAIRO BURGOS SALAZAR</t>
  </si>
  <si>
    <t>900-IPU-361-2024</t>
  </si>
  <si>
    <t>500-CO-3573-2024</t>
  </si>
  <si>
    <t>CONSORCIO POWER NETWORKS</t>
  </si>
  <si>
    <t>DIEGO LUIS RAMIREZ LOSADA</t>
  </si>
  <si>
    <t>400-CM-3048-2024</t>
  </si>
  <si>
    <t>PYMESONLINE</t>
  </si>
  <si>
    <t>OSWALDO MAZUERA PEÑA</t>
  </si>
  <si>
    <t>900-IP-0438-2024</t>
  </si>
  <si>
    <t>400-PS-3377-2024</t>
  </si>
  <si>
    <t xml:space="preserve">NEC DE COLOMBIA S A </t>
  </si>
  <si>
    <t>MARIO ALEJANDRO ROA GUTIERREZ</t>
  </si>
  <si>
    <t>900-IP-0449-2024</t>
  </si>
  <si>
    <t>400-CM-3160-2024</t>
  </si>
  <si>
    <t>GRUPO TECNOLOGICO RF LABS S.A.S.</t>
  </si>
  <si>
    <t>TERMINACIONA ANTICIPADA</t>
  </si>
  <si>
    <t>900-CCE-0272-2024</t>
  </si>
  <si>
    <t>400-CCE-2734-2024</t>
  </si>
  <si>
    <t>IP TOTAL SOFTWARE S.A.</t>
  </si>
  <si>
    <t xml:space="preserve">SUMINISTRO DE MATERIALES REQUERIDOS PARA LA OPERACIÓN DE LA SUBESTACIÓN SAN LUIS </t>
  </si>
  <si>
    <t>500-OC-2233-2024</t>
  </si>
  <si>
    <t>ELECTRICOS DEL VALLE S.A.</t>
  </si>
  <si>
    <t>900-IP0428-2024</t>
  </si>
  <si>
    <t>500-CS-3125-2024</t>
  </si>
  <si>
    <t>IMEVALLE SAS</t>
  </si>
  <si>
    <t>PRESTACION DE SERVICIOS DE APOYO A LA GESTIÓN  EN ACTIVIDADES ADMINISTRATIVAS DE LA GERENCIA DE AREA DE ABASTECIMIENTO EMPRESARIAL DE EMCALI EICE ESP</t>
  </si>
  <si>
    <t>900-IP-0001-2024</t>
  </si>
  <si>
    <t>PRESTACION DE SERVICIOS</t>
  </si>
  <si>
    <t>900-PS-0450-2024</t>
  </si>
  <si>
    <t>MONICA D´HARO BURGOS</t>
  </si>
  <si>
    <t>1/24/2024</t>
  </si>
  <si>
    <t>12/31/2024</t>
  </si>
  <si>
    <t>900-IP-0002-2024</t>
  </si>
  <si>
    <t>900-PS-0457-2024</t>
  </si>
  <si>
    <t>VIVIANA SALDARRIAGA JORDAN</t>
  </si>
  <si>
    <t>PRESTACIÓN DE SERVICIOS DE APOYO A LA GESTIÓN PARA BRINDAR SOPORTE TÉCNICO, EN ACTIVIDADES RELACIONADAS A LA GERENCIA DE AREA DE ABASTECIMIENTO EMPRESARIAL DE  EMCALI E.I.C.E E.S.P</t>
  </si>
  <si>
    <t>900-IP-0004-2024</t>
  </si>
  <si>
    <t>900-PS-0452-2024</t>
  </si>
  <si>
    <t>JULIO CESAR ERAZO</t>
  </si>
  <si>
    <t>PRESTACIÓN DE SERVICIOS PROFESIONALES ESPECIALIZADOS PARA EL MEJORAMIENTO DE LA EFICIENCIA ADMINISTRATIVA Y  GESTION DE CONCEPTOS EN MATERIA CONTRACTUAL, EN ACTIVIDADES RELACIONADAS A LA GERENCIA DE AREA DE ABASTECIMIENTO EMPRESARIAL DE  EMCALI E.I.C.E E.S.P</t>
  </si>
  <si>
    <t>900-IP-0005-2024</t>
  </si>
  <si>
    <t>900-PS-0652-2024</t>
  </si>
  <si>
    <t>WILLIAM RENE RONCANCIO BOHORQUEZ</t>
  </si>
  <si>
    <t>1/29/2024</t>
  </si>
  <si>
    <t>8/15/2024</t>
  </si>
  <si>
    <t>terminacion anticipada</t>
  </si>
  <si>
    <t>contrato a 12 meses</t>
  </si>
  <si>
    <t>PRESTACIÓN DE SERVICIOS PROFESIONALES ESPECIALIZADOS EN EL CONTROL  LEGAL Y SEGUIMIENTO CONTRACTUAL DE LOS PROCESOS DE SELECCIÓN DE CONTRATISTAS GESTIONADOS EN LA GERENCIA DE AREA DE ABASTECIMIENTO EMPRESARIAL DE  EMCALI E.I.C.E E.S.P</t>
  </si>
  <si>
    <t>900-IP-0006-2024</t>
  </si>
  <si>
    <t>900-PS-0653-2024</t>
  </si>
  <si>
    <t>ZULMA ANDREA LEON NUÑEZ</t>
  </si>
  <si>
    <t>1/26/2024</t>
  </si>
  <si>
    <t>PRESTACION DE SERVICIOS PARA REALIZAR ACTIVIDADES DE SEGUIMIENTO Y CONTROL DE LA GERENCIA DE AREA DE ABASTECIMIENTO EMPRESARIAL DE EMCALI EICE ESP</t>
  </si>
  <si>
    <t>900-IP-0009-2024</t>
  </si>
  <si>
    <t>900-PS-0455-2024</t>
  </si>
  <si>
    <t>YESENIA BURBANO CARVAJAL</t>
  </si>
  <si>
    <t>PRESTACIÓN DE SERVICIOS PROFESIONALES PARA BRINDAR SOPORTE, EN LAS ACTIVIDADES RELACIONADAS DE LA GERENCIA DE AREA DE ABASTECIMIENTO EMPRESARIAL DE  EMCALI E.I.C.E E.S.P</t>
  </si>
  <si>
    <t>900-IP-0013-2024</t>
  </si>
  <si>
    <t>900-PS-0950-2024</t>
  </si>
  <si>
    <t>EDER RODRIGUEZ QUIÑONEZ</t>
  </si>
  <si>
    <t>PRESTACIÓN DE SERVICIOS PROFESIONALES PARA BRINDAR SOPORTE EN LAS ACTIVIDADES RELACIONADAS DE LA GERENCIA DE AREA DE ABASTECIMIENTO EMPRESARIAL DE  EMCALI E.I.C.E E.S.P</t>
  </si>
  <si>
    <t>900-IP-0010-2024</t>
  </si>
  <si>
    <t>900-PS-0948-2024</t>
  </si>
  <si>
    <t>DIANA ANDREA HENAO OSORIO</t>
  </si>
  <si>
    <t>PRESTACION DE SERVICIOS DE APOYO A LA GESTIÓN, EN LOS PROCESOS ADMINISTRATIVOS DE LA GERENCIA DE ÁREA DE ABASTECIMIENTO EMPRESARIAL DE EMCALI EICE ESP.</t>
  </si>
  <si>
    <t>900-IP-0019-2024</t>
  </si>
  <si>
    <t>900-PS-0952-2024</t>
  </si>
  <si>
    <t>ELIZABETH VASQUEZ CHAVARRO</t>
  </si>
  <si>
    <t>900-IP-0020-2024</t>
  </si>
  <si>
    <t>900-PS-0954-2024</t>
  </si>
  <si>
    <t>ANDRES FERNANDO IDARRAGA ASTAIZA</t>
  </si>
  <si>
    <t>900-IP-0018-2024</t>
  </si>
  <si>
    <t>900-PS-0958-2024</t>
  </si>
  <si>
    <t>MARIA FERNANDA ALVAREZ GIRALDO</t>
  </si>
  <si>
    <t>PRESTACIÓN DE SERVICIOS PROFESIONALES PARA BRINDAR SOPORTE JURIDICO, EN ACTIVIDADES RELACIONADAS A LA GERENCIA DE AREA DE ABASTECIMIENTO EMPRESARIAL DE  EMCALI E.I.C.E E.S.P</t>
  </si>
  <si>
    <t>900-IP-0017-2024</t>
  </si>
  <si>
    <t>900-PS-0951-2024</t>
  </si>
  <si>
    <t>RAFAEL GONZALEZ VASQUEZ</t>
  </si>
  <si>
    <t>PRESTACIÓN DE SERVICIOS DE APOYO A LA GESTIÓN PARA BRINDAR SOPORTE EN ACTIVIDADES RELACIONADAS A LA GERENCIA DE AREA DE ABASTECIMIENTO EMPRESARIAL DE  EMCALI E.I.C.E E.S.P</t>
  </si>
  <si>
    <t>900-IP-0014-2024</t>
  </si>
  <si>
    <t>900-PS-0962-2024</t>
  </si>
  <si>
    <t>DANIELA OCAMPO HERNANDEZ</t>
  </si>
  <si>
    <t>PRESTACIÓN DE SERVICIOS PROFESIONALES PARA BRINDAR SOPORTE EN ACTIVIDADES RELACIONADAS A LA GERENCIA DE AREA DE ABASTECIMIENTO EMPRESARIAL DE  EMCALI E.I.C.E E.S.P</t>
  </si>
  <si>
    <t>900-IP-0022-2024</t>
  </si>
  <si>
    <t>900-PS-0959-2024</t>
  </si>
  <si>
    <t>LINA MARCELA ECHAVARRIA</t>
  </si>
  <si>
    <t>PRESTACIÓN DE SERVICIOS DE APOYO A LA GESTIÓN PARA BRINDAR SOPORTE ASISTENCIAL, EN ACTIVIDADES RELACIONADAS A LA GERENCIA DE AREA DE ABASTECIMIENTO EMPRESARIAL DE  EMCALI E.I.C.E E.S.P</t>
  </si>
  <si>
    <t>900-IP-0021-2024</t>
  </si>
  <si>
    <t>900-PS-0979-2024</t>
  </si>
  <si>
    <t>ALEJANDRO GOMEZ LLANTEN</t>
  </si>
  <si>
    <t>2/13/2024</t>
  </si>
  <si>
    <t>PRESTACIÓN DE SERVICIOS PROFESIONALES PARA BRINDAR SOPORTE, EN ACTIVIDADES RELACIONADAS A LA GERENCIA DE ÁREA DE ABASTECIMIENTO EMPRESARIAL DE  EMCALI E.I.C.E E.S.P</t>
  </si>
  <si>
    <t>900-IP-0026-2024</t>
  </si>
  <si>
    <t>900-PS-1067-2024</t>
  </si>
  <si>
    <t>JUAN CARLOS CUADRO PORTILLO</t>
  </si>
  <si>
    <t>2/20/2024</t>
  </si>
  <si>
    <t>900-IP-0028-2024</t>
  </si>
  <si>
    <t>900-PS-1069-2024</t>
  </si>
  <si>
    <t>KAREN ANDREA ZAPATA AMU</t>
  </si>
  <si>
    <t>PRESTACIÓN DE SERVICIOS DE APOYO A LA GESTIÓN PARA BRINDAR SOPORTE EN ACTIVIDADES RELACIONADAS A LA GERENCIA DE ÁREA DE ABASTECIMIENTO EMPRESARIAL DE  EMCALI E.I.C.E E.S.P</t>
  </si>
  <si>
    <t>900-IP-0012-2024</t>
  </si>
  <si>
    <t>900-PS-1071-2024</t>
  </si>
  <si>
    <t>JUAN DAVID MONTOYA MARIN</t>
  </si>
  <si>
    <t>PRESTACIÓN DE SERVICIOS PROFESIONALES ESPECIALIZADOS PARA EL ACOMPAÑAMIENTO EN MATERIA DE PLANEACION ESTRATEGICA DEL ABASTECIMIENTO EMPRESARIAL, CON EL FIN DE GENERAR ESTRATEGIAS EMPRESARIALES PARA LA MEJORA CONTINUA EN LOS PROCESOS DE CONTRATACIÓN DE EMCALI E.I.C.E.E.S.P</t>
  </si>
  <si>
    <t>900-IP-0031-2024</t>
  </si>
  <si>
    <t>900-PS-1020-2024</t>
  </si>
  <si>
    <t>LADY ANGELICA MORA ALVARADO</t>
  </si>
  <si>
    <t>2/16/2024</t>
  </si>
  <si>
    <t>900-IP-0033-2024</t>
  </si>
  <si>
    <t>900-PS-1068-2024</t>
  </si>
  <si>
    <t>LESLIE VANESSA SOLANO</t>
  </si>
  <si>
    <t>PRESTACIÓN DE SERVICIOS PROFESIONALES PARA BRINDAR SOPORTE JURÍDICO, EN ACTIVIDADES RELACIONADAS A LA GERENCIA DE ÁREA DE ABASTECIMIENTO EMPRESARIAL DE  EMCALI E.I.C.E E.S.P</t>
  </si>
  <si>
    <t>900-IP-0032-2024</t>
  </si>
  <si>
    <t>900-PS-1109-2024</t>
  </si>
  <si>
    <t>DIANA SOFIA GOMEZ</t>
  </si>
  <si>
    <t>900-IP-0030-2024</t>
  </si>
  <si>
    <t>900-PS-1110-2024</t>
  </si>
  <si>
    <t>LUIS LEONARDO NARANJO ESTRADA</t>
  </si>
  <si>
    <t>900-IP-0041-2024</t>
  </si>
  <si>
    <t>900-PS-1111-2024</t>
  </si>
  <si>
    <t>CRISTHIAN ANDRES CARABALI RIZO</t>
  </si>
  <si>
    <t>900-IP-0016-2024</t>
  </si>
  <si>
    <t>900-PS-1152-2024</t>
  </si>
  <si>
    <t>YILWER ARTEAGA JIMENEZ</t>
  </si>
  <si>
    <t>900-IP-0054-2024</t>
  </si>
  <si>
    <t>900-PS-1189-2024</t>
  </si>
  <si>
    <t>SEBASTIAN BUITRAGO HERNANDEZ</t>
  </si>
  <si>
    <t>3/15/2024</t>
  </si>
  <si>
    <t>PRESTACIÓN DE SERVICIOS DE APOYO A LA GESTIÓN EN LA GENERACIÓN Y TRANSMISIÓN DE INFORMACIÓN ASOCIADA A LOS PROCESOS Y ESTRATÉGICAS DE ABASTECIMIENTO DE LA GERENCIA DE ABASTECIMIENTO EMPRESARIAL – GAE, DE MANERA COORDINADA CON EL ÁREA DE COMUNICACIONES DEL EMCALI E.I.C.E. E.S.P.</t>
  </si>
  <si>
    <t>900-IP-0055-2024</t>
  </si>
  <si>
    <t>900-PS-1188-2024</t>
  </si>
  <si>
    <t>MARIA JULIANA CACERES APONTE</t>
  </si>
  <si>
    <t>900-IP-0060-2024</t>
  </si>
  <si>
    <t>900-PS-1240-2024</t>
  </si>
  <si>
    <t>VANESSA ANGULO CORTÉS</t>
  </si>
  <si>
    <t>PRESTACIÓN DE SERVICIOS PROFESIONALES, PARA LA REALIZACIÓN DE ACTIVIDADES JURÍDICAS, EN RELACIÓN A LOS PROCESOS DE CONTRATACIÓN A CARGO GERENCIA DE ABASTECIMIENTO EMPRESARIAL DE EMCALI E.I.C.E E.S.P.</t>
  </si>
  <si>
    <t>900-IP-0061-2024</t>
  </si>
  <si>
    <t>900-PS-1239-2024</t>
  </si>
  <si>
    <t>ZULMA XIMENA VARGAS SALAMANCA</t>
  </si>
  <si>
    <t>900-IP-0062-2024</t>
  </si>
  <si>
    <t>900-PS-1241-2024</t>
  </si>
  <si>
    <t>NATALY PACHON ALVAREZ</t>
  </si>
  <si>
    <t>900-IP-0086-2024</t>
  </si>
  <si>
    <t>4/19/2024</t>
  </si>
  <si>
    <t>900-IP-0082-2024</t>
  </si>
  <si>
    <t>900-PS-1576-2024</t>
  </si>
  <si>
    <t>DARÍO FERNANDO NARVÁEZ DORADO</t>
  </si>
  <si>
    <t>900-PS-1578-2024</t>
  </si>
  <si>
    <t>ANGELA MARCELA AVILA GONZALEZ</t>
  </si>
  <si>
    <t>PRESTACIÓN DE SERVICIOS PROFESIONALES PARA BRINDAR SOPORTE EN ACTIVIDADES RELACIONADAS A LA GERENCIA DE ÁREA DE ABASTECIMIENTO EMPRESARIAL DE  EMCALI E.I.C.E E.S.P</t>
  </si>
  <si>
    <t>900-IP-0098-2024</t>
  </si>
  <si>
    <t>900-PS-1863-2024</t>
  </si>
  <si>
    <t>OLGA LUCIA OLIVOS LLOREDA</t>
  </si>
  <si>
    <t>5/16/2024</t>
  </si>
  <si>
    <t>900-IP-0099-2024</t>
  </si>
  <si>
    <t>900-PS-1811-2024</t>
  </si>
  <si>
    <t>LAURA MORENO ESCANDON</t>
  </si>
  <si>
    <t>PRESTACIÓN DE SERVICIOS PROFESIONALES PARA BRINDAR SOPORTE EN LA REVISIÓN CONTRACTUAL DE LOS PROCESOS DE SELECCIÓN DE CONTRATISTA GESTIONADOS EN LA GERENCIA DE ÁREA DE ABASTECIMIENTO EMPRESARIAL DE  EMCALI E.I.C.E E.S.P</t>
  </si>
  <si>
    <t>900-IP-0100-2024</t>
  </si>
  <si>
    <t>900-PS-1891-2024</t>
  </si>
  <si>
    <t>LISA MABEL VASQUEZ MINA</t>
  </si>
  <si>
    <t>5/24/2024</t>
  </si>
  <si>
    <t>900-IP-0101-2024</t>
  </si>
  <si>
    <t>900-PS-1817-2024</t>
  </si>
  <si>
    <t>JUAN CARLOS PERLAZA BONILLA</t>
  </si>
  <si>
    <t>EL CONTRATISTA desarrollara las siguientes actividades: A) Apoyo y acompañamiento en la planeación, estructuración y control de las actividades de contratación en la Gerencia Área de Abastecimiento Empresarial.     B) Apoyar en la planeación y estructuración administrativa de desarrollo de las actividades para gestionar los procesos contractuales bajo las modalidades del manual de contratación en las etapas de planeación, precontractual, contractual y pos-contractual en la Gerencia Área de Abastecimiento Empresarial.  C). Apoyar el seguimiento y control a los trámites que se generen en las etapas de planeación, precontractual, contractual y post-contractual en la Gerencia Área de Abastecimiento Empresarial.  D. Elaborar los documentos que sean necesarios en la gestión contractual a su cargo. E. Apoyo en el desarrollo de estudios para el entendimiento y análisis del entorno actual que afecta la contratación de bienes y servicios requeridos por la empresa en articulación con las demás áreas de la Gerencia.  F. Presentar informes mensuales y un acta de recibo final de servicios que contenga el cumplimiento del objeto, plazo y actividades cumplidas, al Supervisor del contrato. G. Asistir a las diferentes reuniones que informe la Gerencia Área de Abastecimiento Empresarial Apoyar en las diferentes reuniones que informe la Gerencia Área de Abastecimiento Empresarial. H. Desarrollar sus actividades de manera autónoma e independiente, aportando equipo de cómputo pudiendo utilizar las instalaciones de EMCALI EICE ESP sin que por ello constituya subordinación o dependencia, ni genere contraprestación de ningún tipo para las partes. I. Las demás que le asigne el supervisor del contrato con relación al objeto contractual.</t>
  </si>
  <si>
    <t>900-IP-0280-2024</t>
  </si>
  <si>
    <t>900-PS-2325-2024</t>
  </si>
  <si>
    <t>MARIO ANDRES AREVALO MESA</t>
  </si>
  <si>
    <t>EL CONTRATISTA desarrollara las siguientes actividades: A. Acompañamiento en la planeación, estructuración y control de las actividades de contratación en la gerencia Área Abastecimiento Empresarial. B. Apoyar en la planeación y estructuración administrativa de desarrollo de las actividades para gestionar los procesos contractuales bajo las modalidades del manual de contratación en las de planeación, precontractual, contractual y post-contractual en la Gerencia Área de Abastecmiento Empresarial. C. Apoyar el seguimiento y control a los trámites que se generan en las etapas de planeación, precontractual y contractual y postcontractual en la Gerencia Área de Abastecimiento Empresarial. D. Elaborar los documentos que sean necesarios en la gestión contractual a su cargo. E. Apoyo en el desarrollo de estudios para el entendimineto y análisis del entorno actual que afecta la contratación de bienes y servicios requeridos por la empresa en articulación con las demás áreas de gerencia. F. Presentar informes mensuales y un acta de recibo final de servicios que contenga el cumplimineto del objeto, plazo y actividades cumplidas al supervisor del contrato. G. Asistir a las diferentes reuniones que informe la Gerencia Área de Abastecimiento Empresarial. H. Desarrollar sus actividades de manera autónoma e independiente, aportando equipo de cómputo pudiendo utilizar las instalaciones de EMCALI EICE ESP sin que por ello constituya subordinación o dependencia, ni genere contraprestación de ningún tipo para las partes. I. Las demás que le asigne el supervisor del contrato con relación al objeto contractual</t>
  </si>
  <si>
    <t>900-IP-0281-2024</t>
  </si>
  <si>
    <t>900-PS-2346-2024</t>
  </si>
  <si>
    <t>HAROLD MONDRAGON DUCUARÁ</t>
  </si>
  <si>
    <t>PRESTACIÓN DE SERVICIOS PROFESIONALES PARA  EL CONTROL  LEGAL Y SEGUIMIENTO CONTRACTUAL DE LOS PROCESOS DE SELECCIÓN DE CONTRATISTAS GESTIONADOS EN LA GERENCIA DE AREA DE ABASTECIMIENTO EMPRESARIAL DE  EMCALI E.I.C.E E.S.P</t>
  </si>
  <si>
    <t>900-IP-0328-2024</t>
  </si>
  <si>
    <t>900-PS-2695-2024</t>
  </si>
  <si>
    <t>DARIO FERNANDO NARVAEZ</t>
  </si>
  <si>
    <t>contrato nuevo</t>
  </si>
  <si>
    <t>PRESTACIÓN DE SERVICIOS PROFESIONALES, PARA LA REALIZACIÓN DE ACTIVIDADES JURÍDICAS, EN RELACIÓN A LOS PROCESOS A CARGO DE LA GERENCIA DE ABASTECIMIENTO EMPRESARIAL DE EMCALI E.I.C.E E.S.P.</t>
  </si>
  <si>
    <t>900-IP-0327-2024</t>
  </si>
  <si>
    <t>900-PS-2694-2024</t>
  </si>
  <si>
    <t>Prestación de servicios profesionales para la gestión y desarrollo de estrategias de comunicación, orientadas a la transmisión efectiva de información relacionada con los procesos y estrategias de abastecimiento de la Gerencia de Abastecimiento Empresarial – GAE DE EMCALI E.I.C.E. E.S.P.</t>
  </si>
  <si>
    <t>900-IP-0325-2024</t>
  </si>
  <si>
    <t>900-PS-2692-2024</t>
  </si>
  <si>
    <t>900-IP-0324-2024</t>
  </si>
  <si>
    <t>900-PS-2691-2024</t>
  </si>
  <si>
    <t>900-IP-0326-2024</t>
  </si>
  <si>
    <t>900-PS-2693-2024</t>
  </si>
  <si>
    <t>900-IP-0323-2024</t>
  </si>
  <si>
    <t>900-PS-2690-2024</t>
  </si>
  <si>
    <t>JUAN CARLOS CUADROS PORTILLO</t>
  </si>
  <si>
    <t>PRESTACIÓN DE SERVICIOS DE APOYO A LA GESTION PARA BRINDAR APOYO, EN ACTIVIDADES RELACIONADAS A LA GERENCIA DE ÁREA DE ABASTECIMIENTO EMPRESARIAL DE  EMCALI E.I.C.E E.S.P</t>
  </si>
  <si>
    <t>900-IP-0329-2024</t>
  </si>
  <si>
    <t>900-PS-2696-2024</t>
  </si>
  <si>
    <t>CARLOS DAVID LOPEZ GODOY</t>
  </si>
  <si>
    <t>PRESTACIÓN DE SERVICIOS PROFESIONALES PARA APOYO EN LA GESTIÓN DE SOPORTE OPERATIVO Y FUNCIONAL PARA LA SOLUCIÓN ERP SAP S4/HANA  EN RELACIÓN A LOS PROCESOS A CARGO DE LA GERENCIA DE ABASTECIMIENTO EMPRESARIAL DE EMCALI E.I.C.E E.S.P.</t>
  </si>
  <si>
    <t>900-IP-0389-2024</t>
  </si>
  <si>
    <t>900-PS-2855-2024</t>
  </si>
  <si>
    <t>JULIETH TATIANA SAAVEDRA ROSALES</t>
  </si>
  <si>
    <t>900-IP-0390-2024</t>
  </si>
  <si>
    <t>900-PS-2857-2024</t>
  </si>
  <si>
    <t>LEIDY CAROLINA NOY LEON</t>
  </si>
  <si>
    <t xml:space="preserve">PRESTAR SERVICIOS PROFESIONALES JURÍDICOS A LA GERENCIA DE ÁREA DE ABASTECIMIENTO EMPRESARIAL DE EMCALI E.I.C.E. E.S.P. </t>
  </si>
  <si>
    <t>900-IP-0391-2024</t>
  </si>
  <si>
    <t>900-PS-2856-2024</t>
  </si>
  <si>
    <t>MANUEL ANTONIO TRIANA</t>
  </si>
  <si>
    <t xml:space="preserve">PABLO ERNIQUE CAICEDO QUINAYAS </t>
  </si>
  <si>
    <t>LUIS ANTONIO MUÑOZ</t>
  </si>
  <si>
    <t>XIMENA GORDILLO</t>
  </si>
  <si>
    <t>LESLY YAHEL GIL SOSA</t>
  </si>
  <si>
    <t xml:space="preserve">LAURA VALENTINA ROJAS </t>
  </si>
  <si>
    <t>IVAN DARIO VELASQUEZ</t>
  </si>
  <si>
    <t xml:space="preserve">Realizar el mantenimiento preventivo y correctivo (incluido repuestos y mano de obra) a las motocicletas que conforman el parque automotor de EMCALI EICE ESP, que lo requieran. </t>
  </si>
  <si>
    <t>Prestación de servicio de control de plagas, para cada uno de los bienes inmuebles ( plantas y/o sedes) de propiedad de EMCALI EICE ESP o que le sean entregados para su custodia, ubicados en el Municipio Santiago de Cali y Municipios del área de influencia</t>
  </si>
  <si>
    <t>Suministrar elementos y materiales de ferretería, herramientas y elementos afines para la unidad de Gestión Administrativa de la GAGHA</t>
  </si>
  <si>
    <t>Prestar los servicios de suministro e instalación de llantas nuevas, rines, válvulas, neumáticos y protectores nuevos incluyendo el servicio de marcación, alineación, balanceo y rotación de llantas a la inmediatez de la necesidad de vehículos y equipos del parque automotor de EMCALI EICE ESP</t>
  </si>
  <si>
    <t>Prestar los servicios de logística que incluya suministro de refrigerios y salones, para llevar a cabo las acciones de formación, capacitación y gestión del conocimiento de los Servidores Públicos de EMCALI EICE ESP.</t>
  </si>
  <si>
    <t xml:space="preserve">Realizar las actividades necesarias para el mantenimiento de las zonas verdes de la Unidad Estratégica de Negocio de Acueducto y Alcantarillado de EMCALI EICE ESP. </t>
  </si>
  <si>
    <t>Adquisición de estibas en madera de pino, tipo cuartón e inmunizadas, para adecuar espacios para el almacenamiento y soporte de elementos y materiales en general de EMCALI EICE ESP.</t>
  </si>
  <si>
    <t>Adquirir, instalar, configurar, integrar y poner en marcha sistema de seguridad electrónica (CCTV, control de acceso, detección de incendio) en las sedes Subestación San Antonio, Subestación Sur y Granja Solar Lote AG11 integrado al Centro Operativo de Seguridad (COS) de EMCALI EICE ESP.</t>
  </si>
  <si>
    <t>Prestación de servicios generación, transmisión y validación de los documentos soporte de pago de nómina electrónica, en los términos, condiciones, mecanismos técnicos y tecnológicos, establecidos por la DIAN, en la Resolución No. 000013 del 11 de febrero de 2021. Este servicio se prestará bajo el modelo de computación en la nube. (cloud computing)</t>
  </si>
  <si>
    <t>Suministro de café y azúcar, como elementos de cafetería necesarios para EMCALI EICE ESP</t>
  </si>
  <si>
    <t>Contratar el suministro de implementos deportivos (prendas, accesorios y elementos), para el entrenamiento y práctica deportiva y/o recreativa de los servidores públicos de EMCALI EICE ESP</t>
  </si>
  <si>
    <t>Realizar el mantenimiento y reparación de armas de fuego adscritas a la Unidad Seguridad Física y Electrónica.</t>
  </si>
  <si>
    <t>Suministrar dotación de calzado a los Servidores Públicos de EMCALI EICE ESP.</t>
  </si>
  <si>
    <t>Prestación del servicio de vigilancia y seguridad privada en las sedes de EMCALI EICE ESP o en lugares que ésta disponga de acuerdo a la necesidad de la prestación del servicio y/o operación de las Unidades Estratégicas de Negocio y el Corporativo.</t>
  </si>
  <si>
    <t>Adquirir, instalar, configurar, integrar y poner en marcha sistema de seguridad electrónica de control de acceso mediante pasillos motorizados marca Wolpac referencia Wolslide II Plus para la entrada principal de la Torre EMCALI integrado al centro operativo de seguridad (COS).</t>
  </si>
  <si>
    <t>Suministro de sillas para las sedes y plantas de EMCALI EICE ESP.</t>
  </si>
  <si>
    <t xml:space="preserve">Suministrar la dotaciòn de prendas y uniformes para los servidores pùblicos de EMCALI EICE ESP. </t>
  </si>
  <si>
    <t>Realizar el evento anual “Jornada de integración de los Servidores Públicos de las Empresas Municipales de Cali – EMCALI E.I.C.E. E.S.P”.</t>
  </si>
  <si>
    <t>Realizar el mantenimiento preventivo y correctivo de cinco (5) ascensores marca Mitsubishi, ubicados dos (2) en el edificio Boulevard del Rio y tres (3) en el CAM torre EMCALI.  </t>
  </si>
  <si>
    <t>Suministrar los Elementos de Protección Personal para las diferentes actividades realizadas por los servidores públicos de EMCALI EICE ESP</t>
  </si>
  <si>
    <t>Atención Integral de Aire Acondicionado y Sistemas de refrigeración: Mantenimiento preventivo, Mantenimiento Correctivo y Actividades complementarias en los equipos de Aire Acondicionado y Sistemas de Refrigeración de EMCALI EICE ESP</t>
  </si>
  <si>
    <t>Suministro de combustible gasolina corriente, extra y díesel (ACPM), para vehículos, equipos de apoyo y motocicletas de EMCALI E.I.E.C. E.S.P”</t>
  </si>
  <si>
    <t>Realizar reentrenamiento en Vigilancia con énfasis en Seguridad y Salud en el Trabajo para el personal de la Unidad de Seguridad Física  y Electrónica de EMCALI EICE ESP</t>
  </si>
  <si>
    <t xml:space="preserve">Mantenimiento Preventivo y Correctivo al ascensor marca Thyssenkrupp referencia normalizados ubicados en el Edificio Peñón. </t>
  </si>
  <si>
    <t>PARTICIPACION PUBLICITARIA Y PRESENCIA DE MARCA DE EMCALI-EICE-ESP EN EL EVENTO "8a.EDICION PREMIOS FUNEI 2024”.</t>
  </si>
  <si>
    <t>Prestar servicios de agencia de publicidad para establecer y desarrollar estrategias comerciales que permitan mejorar el posicionamiento de la marca EMCALI, a partir de los estudios de mercado que se efectúen.</t>
  </si>
  <si>
    <t>PARTICIPACION PUBLICITARIA Y PRESENCIA DE MARCA EN LOS EVENTOS "VALLE COMPRA VALLE" Y "LA NOCHE DE LOS MEJORES GRAN GALA EMPRESARIAL 2024.
Seccional Valle del Cauca</t>
  </si>
  <si>
    <t>Prestación del servicio de Operador Logístico, bajo la modalidad de precios unitarios fijos o bolsa agotable, para la realización de las diferentes actividades relacionadas con el desarrollo de la COP16 y la estrategia EMCALI SE VISTE DE SOSTENIBILIDAD, con las diferentes estrategias de marketing BTL, publicidad y presencia de marca, antes, durante y después del evento COP16 y estrategia EMCALI SE VISTE DE SOSTENIBILIDAD.</t>
  </si>
  <si>
    <t>Participación publicitaria y presencia de marca dentro del marco de la COP16, mediante el proyecto MAPPING EMCALI al Ritmo de la Vida.</t>
  </si>
  <si>
    <t xml:space="preserve"> Prestación de Servicio para la participación publicitaria y Presencia de marca de EMCALI-EICE-ESP en el evento "VII CUMBRE DE SOSTENIBILIDAD</t>
  </si>
  <si>
    <t>Suministro de material digital, litográfico y promocional para el desarrollo de las estrategias de posicionamiento de la marca de EMCALI EICE ESP</t>
  </si>
  <si>
    <t>Participación publicitaria y presencia de marca en el proyecto "EL PACIFICO EN SU SALSA".</t>
  </si>
  <si>
    <t>Participación publicitaria y presencia de marca de EMCALI-EICE-ESP en el evento "CELEBREMOS JUNTOS LA NAVIDAD EN CALI".</t>
  </si>
  <si>
    <t>Prestar el servicio de contact center para brindar apoyo a EMCALI EICE ESP, garantizando atención continua y eficiente a usuarios de energía, acueducto, alcantarillado y comunicaciones, mediante llamadas entrantes y salientes, chatbot, redes sociales, email, sms y app EMCALI, con enfoque en calidad, tecnología avanzada y cumplimiento normativo.</t>
  </si>
  <si>
    <t>Participación publicitaria y presencia de marca en el evento "26o. DESFILE DE SILLETEROS DENTRO DEL MARCO DE LA FERIA DE CALI 2024".</t>
  </si>
  <si>
    <t>Participación publicitaria y presencia de marca de EMCALI-EICE-ESP mediante pauta publicitaria en la "REVISTA DEL CONCEJO DE CALI".</t>
  </si>
  <si>
    <t>Suministro de cloro líquido para tratamiento de agua potable, hidroxido de sodio en base seca con presentación líquida para tratamiento de agua potable y cloruro férrico en base líquida al 42% para tratamiento de aguas residuales</t>
  </si>
  <si>
    <t>Indeterminado pero Determinable</t>
  </si>
  <si>
    <t>Contrato marco para el suministro de materiales, elementos de ferretería, herramientas y elementos afines para EMCALI</t>
  </si>
  <si>
    <t>Realizar la contratación de la interventoria a la consultoria sobre la formulación del plan maestro de Acueducto y Alcantarillado del area de prestación de servicios de EMCALI EICE ESP</t>
  </si>
  <si>
    <r>
      <t>$ 10.770.820.097</t>
    </r>
    <r>
      <rPr>
        <sz val="10"/>
        <color rgb="FF000000"/>
        <rFont val="Arial Narrow"/>
        <family val="2"/>
      </rPr>
      <t xml:space="preserve"> </t>
    </r>
  </si>
  <si>
    <t>Rehabilitar los componentes priorizados de las estructuras de captación y pretratamiento de la PTAP Rio Cali</t>
  </si>
  <si>
    <r>
      <t xml:space="preserve"> </t>
    </r>
    <r>
      <rPr>
        <sz val="10"/>
        <color rgb="FF000000"/>
        <rFont val="Arial Narrow"/>
        <family val="2"/>
      </rPr>
      <t xml:space="preserve">$ 933.414.559 </t>
    </r>
  </si>
  <si>
    <t>Reposicion redes de acueducto y alcantarillado comuna 8 barrio Santa Monica Popular</t>
  </si>
  <si>
    <t xml:space="preserve">Suministro de cloro liquido para tratamiento de agua potable en la Unidad de Produccion de Agua </t>
  </si>
  <si>
    <t>Reposicion redes de alcantarillado con acta de acuerdo SIVM Grupo 3 - Republica de Israel</t>
  </si>
  <si>
    <t>Reposicion redes de alcantarillado barrio Alfonso Lopez</t>
  </si>
  <si>
    <t>Reposicion redes de acueducto comuna 7 Barrio Los Pinos</t>
  </si>
  <si>
    <t>Rehabilitacion y/o reparacion canales y colectores sectores varios Grupo 3 - losas canal Carrera 39E</t>
  </si>
  <si>
    <t>Reposicion redes de acueducto comuna 17 barrio El Ingenio II</t>
  </si>
  <si>
    <t>Suministro de absorvente para las plantas de tratamiento de agua potable Puerto Mallarino, Rio Cauca y Rio Cali: carbon activado</t>
  </si>
  <si>
    <t>Mejoramiento del sistema de refrigeracion de las bombas de aguas residuales de las estaciones de bombeo de Floralia</t>
  </si>
  <si>
    <t>Desmonte, suministro, instalacion y puesta en marcha de ascensor materia prima y suministro, instalcion y puesta en marca del sistema de extraccion de polvo de cal PTAP Rio Cauca</t>
  </si>
  <si>
    <t>Reposicion redes alcantarillado comuna 3</t>
  </si>
  <si>
    <t>Suministro de alcalinizante para las plantas de tratamiento de agua potable de la Unidad de Produccion de Agua Potable: cal viva</t>
  </si>
  <si>
    <t>Suministro de insumos para los laboratorios de las PTAP´S y kit de ensayos fotometricos para la determinacion de cloro, aluminio y hierro para los laboratorios de las PTAP´S de EMCALI</t>
  </si>
  <si>
    <t>Reposicion redes de acueducto y alcantarillado tramos criticos barrio San Vicente</t>
  </si>
  <si>
    <t>Consultoria estudios y diseños mejoramiento hidraulico linea de acueducto Rio Cali la normal y diagnostico y diseño mejoramiento hidraulico succion tanque de Siloe</t>
  </si>
  <si>
    <t xml:space="preserve">Overhault a celdas 8 da 10 siemens de 34.5 kv </t>
  </si>
  <si>
    <t>Diseños y obras para el entamboramiento  tapa Canal Autopista Sur Oriental entre Carreras 31 y 37</t>
  </si>
  <si>
    <t>Consultoria para diseños de rehabilitacion y/o repacion canales y colectores - sectores varios 2023</t>
  </si>
  <si>
    <t>Construccion del muro perimetral reservorios Puerto Mallarino</t>
  </si>
  <si>
    <t>Realizar los diseños de detalle de los sistemas de oxidantes mixtos de las PTAP´S Puerto Mallarino, Rio Cauca, Reforma</t>
  </si>
  <si>
    <t>Suministro de materiales de ferreteria para la GUENAA</t>
  </si>
  <si>
    <t>Suministro de cloruro ferrico en base liquida al 42% para ser utilizado en el tratamient</t>
  </si>
  <si>
    <t>Realizar servicio de monitoreo para parametros de calidad del aire (PM 10) y olores (H2S, TRS, NH3) dentro del plan de manejo de la PTAR C</t>
  </si>
  <si>
    <t>Prestar servicio de mantenimiento preventivo subestaciones y celdas electricas de las PTAP red baja incluyendo los materiales necesarios</t>
  </si>
  <si>
    <t>Prestar el servicio de mantenimiento preventivo de los motores electricos de las estaciones de bombeo de agua potable del Distrito Especial de Santiago de Cali</t>
  </si>
  <si>
    <t>Mantenimiento correctivo a sistemas hidraulicos de las estaciones de bombeo de aguas lluvias y residuales</t>
  </si>
  <si>
    <t>Ejecutar caracterizaciones puntuales de los vertimientos de los diferentes usuarios industriales, oficiales, especiales y comerciales sujetos a presentar caracterizacion de vertimientos conforme lo establecido en el Decreto 1076 de 2015 y la Resolucion 0631 de 2015 con el fin de verificar el cumplimiento de la norma de vertimientos</t>
  </si>
  <si>
    <t>Suministrar rejillas, tapas de bafle (cuadradas) y tapas circulares en concreto reforzado para sumideros</t>
  </si>
  <si>
    <t>Suministrar materiales para los laboratorios de ensayos de la GUENAA</t>
  </si>
  <si>
    <t>Investigar y diagnoticar con equipo de circuito cerrado de televisión el estado de los colectores de alcantarillado del Distrito Especial de Santiago de Cali y detectar las conexiones erradas a la red pluvial</t>
  </si>
  <si>
    <t>Suministrar reactivos de diagnostico para la participacion en ensayos de aptitud de los laboratorios de ensayos de la GUENAA</t>
  </si>
  <si>
    <t xml:space="preserve">Suministro de rejillas para sumideros en polimeros de ocho (8) huecos </t>
  </si>
  <si>
    <t>Realizar el mantenimiento a equipos de marca ELGA del Laboratorio de Aguas Residuales</t>
  </si>
  <si>
    <t>Realizar el mantenimiento a los equipos marca SHIMADZU/RAYPA/MRC de los laboratorios de ensayos de la GUENAA</t>
  </si>
  <si>
    <t>Realizar mantenimiento a equipos volumetricos del Laboratorio de Aguas Residuales</t>
  </si>
  <si>
    <t>Realizar las reparaciones de daños de red matriz para tuberias mayores o iguales a 12"</t>
  </si>
  <si>
    <t xml:space="preserve">Realizar la restitución de las areas intervenidas de andenes, gradas, sardineles y calzadas por reparaciones de daños en la red de alcantarillado y reposicion o construccion de acometidas domiciliares y sumideros en la ciudad de Santiago de Cali </t>
  </si>
  <si>
    <t xml:space="preserve">Suministro de materiales, elementos de ferreteria, herramientas y elementos afines para EMCALI EICE ESP </t>
  </si>
  <si>
    <t>Refaccion y restitución del espacio publico en los sitios donde se llevaron a cabo reparaciones de daño de acueducto en acometidas o red matriz</t>
  </si>
  <si>
    <t>Suministrar elementos de ferreteria para uso de las comisiones de topografia del CCM de la Unidad de Ingenieria de la GUENAA en las actividades de investigación, replanteo y supervisión de la georeferenciación de redes de acueducto y alcantarillado</t>
  </si>
  <si>
    <t>Realizar el mantenimiento a equipos isotermicos y de apoyo del Laboratorio de Aguas Residuales</t>
  </si>
  <si>
    <t>Suministrar materiales para equipo cromatografo de gases masa Agilent del Laboratorio de Aguas Residuales</t>
  </si>
  <si>
    <t>Realizar el suministro, instalacion y puesta en marcha de sistema de aire comprimido de la Planta de Tratamiento de Agua Potable Rio Cauca</t>
  </si>
  <si>
    <t>Suministrar materiales y realizar mantenimiento preventivo a equipos marca  Analytkjena del Laboratorio de Aguas Residuales</t>
  </si>
  <si>
    <t>Suministrar materiales y recipientes para los laboratorios de los PTAP´S EMCALI</t>
  </si>
  <si>
    <t>Realizar el servicio de mantenimiento planta de emergencia adecuación Bocatoma Rio Cali</t>
  </si>
  <si>
    <t>Suministro de fluke 719 pro calibrador electrico de presión</t>
  </si>
  <si>
    <t>Mantenimiento correctivo a equipos electrogenos marca CUMMINS pertenecientes a las Estaciones de Bombeo de aguas lluvias y residuales</t>
  </si>
  <si>
    <t>Realizar la calificación de los equipos de los laboratorios de ensayo de la UENAA</t>
  </si>
  <si>
    <t>Realizar el mantenimiento preventivo del espesor del tanque estatico de almacenamiento de cloro, mantenimiento preventivo del tanque soda caustica y mantenimiento preventivo del compresor de cilindros de autocontenido en la ¨Planta Puerto Mallarino</t>
  </si>
  <si>
    <t>Suministrar grasas y aceites lubricantes para la Unidad de Mantenimiento</t>
  </si>
  <si>
    <t>Compra de tapas para sumideros y rejillas para camaras de alcantarillado en policoncreto</t>
  </si>
  <si>
    <t xml:space="preserve">Reposicion redes de acueducto barrio Puerto Mallarino </t>
  </si>
  <si>
    <t>Realizar mantenimiento a equipos AGILENT del Laboratorio de Aguas Residuales</t>
  </si>
  <si>
    <t>Realizar servicio de mantenimiento al sistema de control y automatizacion en equipos de instrumentacion, incluye sistema Scada y sistema de analitica de las plantas</t>
  </si>
  <si>
    <t>Calibración en sitio de RVM, rotametros y caudalimetros LMA</t>
  </si>
  <si>
    <t xml:space="preserve">Realizar suministro de accesorios para equipos succión de presión </t>
  </si>
  <si>
    <t>Mantenimiento preventivo y correctivo planta de emergencia de Control Maestro y Calle 13</t>
  </si>
  <si>
    <t>Reponer los componentes prioritarios de las unidades de mezcla rapida y distribucion de caudales de la PTAP Rio Cali</t>
  </si>
  <si>
    <t>Realizar mantenimiento preventivo y patronamiento del receptor TRIMBLE NETR9 Ti-1 configurado como Estacion Base GNSS continua del Centro de Control Maestro de la Unidad de Ingenieria de la Gerencia UENAA</t>
  </si>
  <si>
    <t>Suministrar gases para el Laboratorio de Aguas Residuales</t>
  </si>
  <si>
    <t>Suministrar coagulante liquido para ser utilizado en el tratamiento de las aguas residuales en la PTAR Cañaveralejo</t>
  </si>
  <si>
    <t>Suministro y puesta de funcionamiento de sistemas de proteccion contra caidas y elementos complementarios como parte del plan anual de seguridad y salud en el trabajo para las estaciones de bombeo de aguas residuales y lluvias</t>
  </si>
  <si>
    <t>Realizar levantamientos topograficos (planimetricos y altimetricos) año 2024, para proyectos priorizados por la UENAA de Acueducto y Alcantarillado</t>
  </si>
  <si>
    <t>Realizar el mantenimiento preventivo y correctivo de los equipos menores que cuenta la unidad de atención operativa de la GUENAA</t>
  </si>
  <si>
    <t>Calibración en sitio sensores temperatura y otros Laboratorio Medidores de Acueducto</t>
  </si>
  <si>
    <t>Realizar mantenimiento de cabinas de seguridad, extractores, climatizadores de los Laboratorios de Ensayos de la Unidad Estrategica de Negocio de Acueducto y Alcantarillado - UENAA</t>
  </si>
  <si>
    <t>Monitoreo de vertimientos finales al sistema de drenaje de la ciudad de Cali</t>
  </si>
  <si>
    <r>
      <t>300-PS-</t>
    </r>
    <r>
      <rPr>
        <sz val="10"/>
        <color rgb="FF000000"/>
        <rFont val="Arial Narrow"/>
        <family val="2"/>
      </rPr>
      <t>2757</t>
    </r>
    <r>
      <rPr>
        <sz val="10"/>
        <color rgb="FF242424"/>
        <rFont val="Arial Narrow"/>
        <family val="2"/>
      </rPr>
      <t>-2024</t>
    </r>
  </si>
  <si>
    <t>Realizar mantenimiento preventivo a pozos someros pertenecientes a las Estaciones de Bombeo de aguas lluvias y residuales.</t>
  </si>
  <si>
    <t>REALIZAR EL MANTENIMIENTO PREVENTIVO DEL POZO DE AGUAS SUBTERRANEAS Vc 1087 UBICADO EN LA PLANTA DE ALCANTARILLADO DE EMCALI EICE ESP</t>
  </si>
  <si>
    <t>Realizar suministro de equipos de succión - presión para que la Unidad de Recolección realice el mantenimiento de las redes y estructuras que conforman el sistema de alcantarillado del Distrito Especial de Santiago de Cali.</t>
  </si>
  <si>
    <t>Suministrar e instalar celdas de media tensión para la Planta de Tratamiento de Agua Potable - PTAP Rio Cauca</t>
  </si>
  <si>
    <t>Suministrar bomba, válvulas y junta de expansión de la Bocatoma y Planta Rio Cauca.</t>
  </si>
  <si>
    <t>Suministro e instalación de elementos para el sistema de dosificación de cloro.</t>
  </si>
  <si>
    <t>Prestar el servicio de análisis de aceites para transformadores ubicados en las plantas de tratamiento de agua potable y estaciones de bombeo de agua potable de la unidad de mantenimiento de las subgerencias de agua potable.</t>
  </si>
  <si>
    <t>Prestar el servicio de mantenimiento sistema total de redes, comunicación, software y hardware Radios para comunicación áreas subgerencia agua potable Unidades de Mantenimiento y Producción</t>
  </si>
  <si>
    <t>Suministrar unidades de bombeo y equipos para las PTAP de la red alta.</t>
  </si>
  <si>
    <t>Suministro de Motobombas y Equipos menores para las Estaciones de Bombeo de aguas lluvias y residuales.</t>
  </si>
  <si>
    <t>Suministro de bomba de dosificación ACH Marca Milton Cauca</t>
  </si>
  <si>
    <t>Realizar Mantenimiento Preventivo Sistema PLC  Front End CCM</t>
  </si>
  <si>
    <t>Prestación de servicios  para la ejecucion de actividades de control y reducción de pérdidas no  técnicas de energia, normalización de irregularidades, instalación de nuevos servicios, gestión de suspensiones, cortes, reconexiones y reinstalaciones, en el aéra de influencia y cobertura de EMCALI EICE ESP</t>
  </si>
  <si>
    <t>Ejecutar los componentes de la prestación del servicio de alumbrado público conforme a la normatividad vigente, en específico la operación y el mantenimiento del sistema de alumbrado público en el Distrito de Santiago de Cali, así como el suministro de los materiales necesarios para el desarrollo de dichas actividades, bajo las instrucciones específicas impartidas por EMCALI en el alcance y anexos del contrato, en desarrollo del Convenio Interadministrativo para la prestación del SALP suscrito entre EMCALI EICE ESP y el Distrito de Santiago de Cali.</t>
  </si>
  <si>
    <t>Ejecutar las actividades de apoyo en las actividades operativas de mantenimiento que incluye , Mantenimiento preventivo y correctivo en las redes de cobre , fibra óptica o inalámbricas, puesta en servicio de proyectos, construcción y obras civiles ,acometidas, retiro de infraestructura de cable operadores, adecuaciones internas ,optimización de la red y soluciones de interconexión de la red de acceso con el correspondiente suministro de materiales cuando Emcali así lo considere, también el apoyo a las   actividades operativas de soporte, mantenimiento , redes internas y demás que se requieran en las zonas de cobertura e influencia de la Unidad Estratégica Negocio de Telecomunicaciones.</t>
  </si>
  <si>
    <t>Contratar la prestación del servicio para la administración y manejo de los inventarios mediante la operación de almacenamiento, custodia y distribución de aquellos bienes que son propiedad de emcali, de acuerdo a la normatividad vigente, las póliticas, procedimeintos, especificaciones técnicas y requerimiento exigidos por emcali</t>
  </si>
  <si>
    <t>Prestación de servicios para las actividades de venta, instalación y reparación de los productos ofrecidos en el portafolio de la unidad estratégica de negocio de tecnologías de la información y comunicación de EMCALI E.I.C.E E.S.P., en su área de cobertura y en las zonas específicas definidas en el presente proceso contractual, cumpliendo la normatividad vigente, y los indicadores establecidos en cada actividad. La integración de las tres actividades busca posibilitar sinergias que permitan optimizar procesos, costos y fundamentalmente lograr crecimiento en los ingresos de la Unidad estratégica de telecomunicaciones</t>
  </si>
  <si>
    <t>Diseñar y construir, instalar, configurar, probar y poner en funcionamientos redes de acceso pasivo con tecnología de fibra óptica hasta el hogar  FTTH. Este contrato se ejecutará ZPNA 2: incluye las zonas de influencia de las centrales telefonicas: Limonar, Colon, Tequendama, Centro, San Luis y Marroquin.</t>
  </si>
  <si>
    <t>Contrato marco para el 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</si>
  <si>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 xml:space="preserve">
Diseñar, Construir y poner en operación técnica y comercial la Subestación Arroyohondo 115 / 34.5 / 13.2 kV, del tipo GIS interior, la línea asociada doble circuito a 115 KV entre las subestaciones Arroyohondo y Termoyumbo, las bahías respectivas a 115 kV en las subestaciones Termoyumbo y Arroyohondo, de acuerdo con el plazo y las especificaciones técnicas definidas por EMCALI.</t>
  </si>
  <si>
    <t>Diseño, construcción y puesta en operación técnica y comercial de una bahía de transformación en el nivel de tensión 115 kV configuración doble barra convencional, un transformador KNAF de 41,75 MVA 115/13,2 kV, la conexión a un barraje doble metalclad en 13,2 kV, dos bahías de acople y seis salidas de circuito en la Subestación Meléndez, incluyendo la ingeniería básica, de detalle, los trámites de licencias, permisos y trámites necesarios, todo de acuerdo con especificaciones técnicas Anexas.</t>
  </si>
  <si>
    <t>Suminsitro de las luminarias y proyectores Led para Sistemas de Alumbrado Público de acuerdo a los diseños fotométricos detallados por proyecto</t>
  </si>
  <si>
    <t>Realizar el mantenimiento preventivo a las  redes eléctricas del SDL de Energia, consistente en la poda técnica de árboles que interfieren con las redes de energía eléctica en linea viva o energizada y el control de melezas en las subestaciones de energia de la GUENE</t>
  </si>
  <si>
    <t>Servicio de Soporte de Mesa de Servicios de Tecnologia de Información</t>
  </si>
  <si>
    <t>SUMINISTRO, MONTAJE Y PUESTA EN FUNCIONAMIENTO DE UN SISTEMA SOLAR FOTOVOLTAICO DE GENERACION DISTRIBUIDA EN LAS INSTALACIONES DE SUBESTACION AGUABLANCA EMCALI, DEFINIENDO LA POTENCIA A IMPLEMENTAR DE 800kWp</t>
  </si>
  <si>
    <t>SUMINISTRO, MONTAJE Y PUESTA EN FUNCIONAMIENTO DE UN SISTEMA SOLAR FOTOVOLTAICO DE GENERACION DISTRIBUIDA EN LAS INSTALACIONES DEL MIO EN LA TERMINAL SIMON BOLIVAR DEFINIENDO LA POTENCIA A IMPLEMENTAR DE 1.140kWp</t>
  </si>
  <si>
    <t>Suministro e instalación de un transformador de potencia trifasico de 58.5 MVA , relación de trasformacion 115KV/34.5kV/13.2 KV en la subestación San Luis.</t>
  </si>
  <si>
    <t>Prestar el servici9o de mensajeria expresa para la recolección, clasificación, transporte y entrega certificada de comunicaciones ofciales y demas documentos  y envios que requiera EMCALI en la ciudad de Cali, su área de influencia y en aquellos municipios o lugares donde EMCALI lo requiera, a nivel local (urbano y rural), regional,nacional e internacionl.</t>
  </si>
  <si>
    <t>Servicio de gestión de impresión, escaneo y fotocopiado en sitio a través de equipos multifuncionales, escáneres e impresoras y con los certificados de calidad de fabricante o distribuidor mayorista</t>
  </si>
  <si>
    <t>Soporte técnico, actualización y mantenimiento que incluya atención de emergencias 7 x24, así como la aplicación de release, parches de software y firmware liberados por el fabricante para solución de fallas, incluye garantía extendida de hardware y
mantenimiento físico del hardware de los encoders G8 MediaKind que hacen parte de los equipos de procesamiento de las señales de televisión que recibe EMCALI EICE ESP</t>
  </si>
  <si>
    <t>Realizar la suscripción de una plataforma integral de mensajería, correo electrónico, salas de reuniones, trabajo colaborativo en la nube, herramientas de seguridad y Administración y de protección de identidades.</t>
  </si>
  <si>
    <t>Prestar el servicio de comunicaciones y gestión de la información vía radio, mediante equipos de comunicación de voz y datos.</t>
  </si>
  <si>
    <t xml:space="preserve"> Prestar los servicios para identificar y gestionar los PCB en el Sistema de Energía Eléctrico de EMCALI EICE ESP, así como reducir y eliminar gradualmente los efectos de su manejo inadecuado</t>
  </si>
  <si>
    <t>Servicio de Inspección de instalaciones eléctricas de acuerdo con el reglamento técnico de instalaciones eléctricas (RETIE) y expedición del Certificado RETIE de 2.000 sistemas solares fotovoltaicos de potencia promedio de 2.16 kWp,  instalados en viviendas en el oriente de la ciudad de Cali, en el marco del Convenio FENOGE-EMCALI "Hogares Energéticamente Sostenibles</t>
  </si>
  <si>
    <t>SERVICIO DE SOPORTE, ACTUALIZACION y MANTENIMIENTO DEL SISTEMA DE GESTION TNS (TWACS NETWORK SERVER) A SISTEMA ACLARA ONE</t>
  </si>
  <si>
    <t>Realizar la reparación y/o mantenimiento correctivo de motores de Corriente Directa y Corriente Alterna (DC/AC) del Sistema de Distribución Local (SDL) de EMCALI E.I.C.E ESP.</t>
  </si>
  <si>
    <t xml:space="preserve"> 
Renovación de la licencia para la Plataforma DNS Nominum (Auth Serve, Configuration Manager, Cache Serve 7 2 CU y SPS Content Compliance ) para los Datacenters ubicados en la planta de Limonar y en el edificio San Fernando, con el fin de garantizar el servicio de soporte, actualización y mantenimiento del mismo.</t>
  </si>
  <si>
    <t>Contratar servicios profesionales de ingeniería para la implementación de la solución de arquitectura para Data Center fabricante Cisco Systems “CISCO ACI”, con su interoperabilidad con la infraestructura tecnológica del data center Corporativo, y la renovación del licenciamiento para el data center de la Gerencia de Tecnología de Información, Ubicado en Edificio CAM,  Torre EMCALI -piso 2.</t>
  </si>
  <si>
    <t xml:space="preserve"> 
Calibración de Un (1) Flujómetro Electrónico para medir flujo del gas argón con las mezclas de gases patrón utilizados en el ensayo de Cromatografía de Gases Disueltos, Elementos del Laboratorio de Ensayos a Aceites Dieléctricos de EMCALI EICE ESP</t>
  </si>
  <si>
    <t>Suministro de MODEMS 4G</t>
  </si>
  <si>
    <t xml:space="preserve"> 
Mantenimiento general de transformadores de potencia de las Subestaciones de Energía del  Sistema de Distribución de Local de EMCALI EICE.</t>
  </si>
  <si>
    <t xml:space="preserve"> Prestar los servicios para la Gestión Integral de Residuos, la cual incluye la recolección, cargue, transporte, manipulación, almacenamiento temporal, tratamiento y/o disposición final, de manera segura y ambientalmente adecuada de residuos peligrosos, residuos de aparatos eléctricos y electrónicos - RAEE y excedentes industriales propios de las actividades de construcción, operación y mantenimiento de EMCALI, además la compraventa entre las partes, de aquellos excedentes susceptibles de aprovechamiento, que hayan sido previamente declarados obsoletos e inservibles para la empresa.</t>
  </si>
  <si>
    <t>Suministro equipos de cómputo de escritorio, portátiles, WorkStation, brazos duales de soporte y pantallas interactivas para el Centro de Gestión de la medida de la Unidad Estratégica de Negocio de Energía en las cantidades y con las especificaciones y características indicadas en el anexo técnico.</t>
  </si>
  <si>
    <t>Realizar Mantenimiento preventivo a equipos marca ZERA del laboratorio de ensayos y medidas eléctricas</t>
  </si>
  <si>
    <t>Suministrar los bienes y servicios requeridos para la entrega en sitio con el diseño, instalación, configuración, migración, integración, pruebas y puesta en servicio de dos (2) dispositivos con la funcionalidad de BRAS para los servicios de Internet e IPTV. La solución debe incluir todos los elementos necesarios para su correcta instalación, puesta en funcionamiento, operación y mantenimiento, cumpliendo totalmente los ítems de especificaciones técnicas adjuntas en este documento y con los protocolos físicos y lógicos establecidos por los estándares internacionales de telecomunicaciones (TIA/942, RETIE), y las exigencias técnicas de la GUENTIC de EMCALI.</t>
  </si>
  <si>
    <t>Prestar el servicio de soporte, actualización y mantenimiento (SAM) a los software ICEMC (IMECAL TEST) a IREM(IMEPREPORTES), utilizados para realizar lo ensayosla calibración de medidores de energia électrica, IMETRASNSF utilizado para la calibración de transformadores de media tensión y de corriente eléctrica e IMEREPORTES-OIL, utilizado para el ensayo a aceites dieléctricos, en el Laboratorio de Ensayos y Medidas Eléctricas de la Gerencias Unidad Estratégica de Negocio de Energia-GUENE.</t>
  </si>
  <si>
    <t>Realizar el suministro, instalación, puesta en funcionamiento y soporte de una solución tecnológica que atienda la demanda de internet en el Centro de Eventos Valle del Pacífico en el marco de la COP16.</t>
  </si>
  <si>
    <t xml:space="preserve">Mantenimiento de Gatos Hidráulicos marca Enerpac para 50 toneladas </t>
  </si>
  <si>
    <t>Adquirir la actualización de los servicios de licenciamiento de software de las Suites Cpanel.</t>
  </si>
  <si>
    <t>Prestar el servicio de Mantenimiento del Software Licenciado de las aplicaciones del Centro de Control Network Manager - ADMS (SCADA/DMS/OMS) suministrado por ABB (Hoy HITACHI ENERGY USA INC).</t>
  </si>
  <si>
    <t>Contrato marco para el suministro de cables y/o alambres para la conducción de energía y prestación de servicios de telecomunicaciones de acuerdo con las condiciones específicas técnicas y formulario de ítems y precios definidos en cada uno de los de los siguientes grupos: GRUPO 1: Suministro de cables y alambres para la conducción de energía. GRUPO 2: Suministro de cables BCH y alambres de cobre para el mantenimiento e instalación de las redes de acceso de los servicios de telecomunicaciones.</t>
  </si>
  <si>
    <t xml:space="preserve">suministros de cablesy/o alambres para la conduccion de energia </t>
  </si>
  <si>
    <t>Prestar servicios de ingeniería para soporte y optimización del ERP SAP EMCALI, en los módulos de GESTIÓN DE PROYECTOS, TESORERÍA MANEJO DE LA DEUDA, COSTOS, PRESUPUESTO, COMPRAS Y GESTIÓN DE MATERIALES, CONTRATACIÓN, CUENTAS POR PAGAR, TESORERÍA, CUENTAS POR COBRAR, MANTENIMIENTO DE BIENES, ACTIVOS FIJOS, CONTABILIDAD GENERAL, ARIBA, EMPLEADO CENTRAL, ADMINISTRACIÓN DE PERSONAL, ADMINISTRACIÓN DE LA ORGANIZACIÓN, ADMINISTRACIÓN DE TIEMPO, NÓMINA Y BENEFICIOS, ROLES Y PERFILES, BASIS Y SOLMAN.</t>
  </si>
  <si>
    <t>Prestar los Servicios de Soporte técnico 7x24x365, actualización a la última versión, garantía y mantenimiento de hardware de la solución Web - Content Optenet Legal Filter respecto a las soluciones CONTENT PROTECTOR - BGP (control de pornografía infantil), MAIL SECURE (Antivirus, Antispam In - Out y Antiphishing - Mail Filter puerto 25)</t>
  </si>
  <si>
    <t>Prestar el servicio de soporte, actualización y mantenimiento del sistema de Grabación de llamadas REDBOX del Centro de Control de Energía</t>
  </si>
  <si>
    <t>Suministro DDP de protecciones eléctricas tipo portafusibles, cortacircuitos, y pararrayos</t>
  </si>
  <si>
    <t>Prestar el servicio de soporte técnico, actualización y mantenimiento de los Servicios de la Plataforma AAA (Autentication- Autorization- Accounting) Alepo.</t>
  </si>
  <si>
    <t>Suministro, instalacion, calibracion y apuesta en operación de baterias UPS APC MODEL SYMMCTRA CBS RV9A</t>
  </si>
  <si>
    <t>Prestación de servicios profesionales de ingeniería para soporte, actualización y mantenimiento al sistema AMI EMCALI y desarrollo de nuevas funcionalidades.</t>
  </si>
  <si>
    <t>Adquirir RELES DIFERENCIALES ref. GE L30-W18-HKH-F8L-H6L-L6L-N6L-S6P-UXX-W7H para las bahías Termoemcali 1 y Termoemcali 2 de la subestación Guachal.</t>
  </si>
  <si>
    <t>Soporte técnico, actualización y mantenimiento para la operación de Red Inteligente y servicios SIP de valor agregado a través de la plataforma tecnológica SWITCHRAY, incluyendo la configuración de los servicios ofertados por EMCALI.</t>
  </si>
  <si>
    <t>Prestar el servicio de computación en la nube, bajo la modalidad de Software como un Servicio (SaaS), del Software ENERGIS AP, como el Sistema de Información del Alumbrado Público (SIAP), para la gestión de la Administración, Operación, Mantenimiento (AOM); expansión y modernización del sistema de alumbrado público del Distrito de Santiago de Cali, en cumplimiento del numeral 3.3.3.1 del RETILAP, el servicio incluye el uso de la interfaz Energis OR con Energis AP.</t>
  </si>
  <si>
    <t>Compra de Suministro de Oxígeno, Acetileno en Cilindro y Gas SF6 (Hexafluoruro de Azufre) Cilindro de 52 Kg.</t>
  </si>
  <si>
    <t>Prestar los Servicios técnicos calificados para dar Soporte, gestionar incidentes y requerimientos en modalidad 7x24, de la infraestructura de la Red Corporativa de Voz y Datos, Además de brindar el soporte a usuarios finales de telefonía IP y de red alambrada e inalámbrica y a los sistemas de cableado estructurado.</t>
  </si>
  <si>
    <t>Renovar el servicio de Soporte, actualización y mantenimiento SAM Sistema de Recaudo en línea</t>
  </si>
  <si>
    <t>Prestar servicio de custodia técnica de conformidad con las condiciones que exige la normatividad vigente.</t>
  </si>
  <si>
    <t xml:space="preserve"> 
Identificar e implementar acciones de promoción que permitan realizar una difusión efectiva y asertiva de las acciones de la Visión Estratégica Corporativa de la Gerencia General de EMCALI EICE ESP.</t>
  </si>
  <si>
    <t>Numeral 1.2.5.6 - Norma Complementaria</t>
  </si>
  <si>
    <t xml:space="preserve">Prestación de servicios para lograr optimizar el Sistema de Alumbrado Público (SALP) en el distrito de Santiago de Cali, mediante la ejecución de todas las actividades relacionadas con el mantenimiento del mismo, así como su modernización. </t>
  </si>
  <si>
    <t xml:space="preserve">  Actualizar e inventariar la información del Sistema de Alumbrado Público gestionado por EMCALI E.I.C.E. E.S.P. en la cobertura del Distrito de Santiago de Cali (EMCALI/Operador SALP) y de las redes de distribución de energía eléctrica de uso general (EMCALI/Operador de Red), propiedad del software ENERGIS en cabeza del proveedor exclusivo ELECTROSOFTWARE.  </t>
  </si>
  <si>
    <t>Contratar los servicios de Recolección de desechos vegetales de acuerdo con las especificaciones técnicas y a las necesidades de EMCALI E.I.C.E E.S.P.</t>
  </si>
  <si>
    <t>Contratar el servicio SAM del SOFTWARE SAP (SAP Enterprise Support)</t>
  </si>
  <si>
    <t>Contratar el suministro de accesorios para transformadores de potencia. para el mantenimiento de transformadores de potencia.</t>
  </si>
  <si>
    <t>Realizar la torna fisica del ineventario y establecer el valor de reposicion de todos los elementos y materiales que se encuentran ubicados en el almacen y bodegas propiedad de EMCALI EICE ESP</t>
  </si>
  <si>
    <t xml:space="preserve">Realizar mantenimiento  correctivo a horno y preventivo a nevera del laboratorio de ensayos </t>
  </si>
  <si>
    <t>Suministro e instalación de estaciones de recarga vehicular semi rápida de 7.4 KW y conector tipo 1 en AC en el sótano de la Plazoleta Jairo Varela</t>
  </si>
  <si>
    <t xml:space="preserve">Realizar el diseño conceptual y la producion de la presentacion de la iniciativa de acunpuntura urbana para establecer y desarollar productos de visualizaciones digitales y fisicas que permitan el posicionamiento de l aempresa de cara a la conferencias de las partes sobre la BIODIVERSIDAD COP 16 , para resaltar la biodiversiad y la mitigacion de impactos fisicos y ambientales de la infraestrutura de acueducto </t>
  </si>
  <si>
    <t xml:space="preserve">Calibracion de equipos e instrumentos del laboratorio de ensayos a aceites dielectricos </t>
  </si>
  <si>
    <t xml:space="preserve">Actualizacion de las licencias del aplicativo para analisis de sistemas de potencia etap de la version actual que dispone EMCALI (20.04) A LA VERSION etap 22.5 y soporte tecnico </t>
  </si>
  <si>
    <t xml:space="preserve">Realizar la reparacion a carcamos y accesos a los equipos moviles de las subestaciones de potencia conforman el sistema de distribucion local, SDL de energia, de acuerdo con las especifiaciones tecnicas que hacen parte integral del presente proceso </t>
  </si>
  <si>
    <t>Renovar la suscripcion (saaS) DEL SOFTWARE LIFERAY QUE SOPORTA LA PLATAFORMA DE PORTAL E INTRANET CORPORATIVO EMCALI</t>
  </si>
  <si>
    <t xml:space="preserve">Suministro ddp de asesorios para la red subterranea </t>
  </si>
  <si>
    <t>Realizar el inventario de los equipos directamente conectados a la red de EMCALI que no son de su propiedad.</t>
  </si>
  <si>
    <t>actualización de software licenciado de las aplicaciones del centro de control NETWORK MANAGER - ADMS (SCADA/DMS/OMS)</t>
  </si>
  <si>
    <t>Contratar los servicios de mantenimiento Correctivo y Preventivo de los equipos de Halado y Cabrestante de la Unidad de Mantenimiento de la Gerencia de Energía.</t>
  </si>
  <si>
    <t>Mantenimiento a Equipo de Titulación Automática, marca METROHM, del Laboratorio de Ensayos a Aceites Dieléctricos de EMCALI EICE ESP.</t>
  </si>
  <si>
    <t>Suministro de Conectores de Perforación y tipo Grapa de acuerdo a las especificaciones técnicas estipuladas</t>
  </si>
  <si>
    <t>Realizar el mantenimiento a la balanza analítica, Marca Precisa</t>
  </si>
  <si>
    <t>Prestar el servicio para la gestión de pérdidas no técnicas en el área de influencia y cobertura de EMCALI E.I.C.E E.S.P.</t>
  </si>
  <si>
    <t>Adquirir suscripciones en nube a modo SaaS (Software as a Service) de la solución Meter Solution Cloud Service (MDM moderno) de Oracle incluyendo los servicios IAAS (infraestructure as a service)  - PAAS (Platform as a service) necesarios para la operación de 50,000 canales de medidores de energía con base en las especificaciones técnicas.</t>
  </si>
  <si>
    <t>Renovación suscripción en la nube en la plataforma MICROSOFT DYNAMICS 365 y MICROSOFT POWER PLATFORM, incluido soporte especializado.</t>
  </si>
  <si>
    <t>Servicios profesionales de mantenimiento preventivo de UPS, aires acondicionados de precisión, generadores y suministro de insumos de elementos para el mejoramiento de las condiciones de operación y funcioanmiento del Data Center ubicado en el CAM Torre EMCALI, piso 2, Gerencia de Tecnología de la Información y sede Telecontrol.</t>
  </si>
  <si>
    <t>RENOVAR EL SOPORTE DEL APLICATIVO ROMA (módulos de mantenimiento, siniestros,
combustibles y documentación).</t>
  </si>
  <si>
    <t>Renovar el Soporte, Actualización de nuevas versiones y mantenimiento del aplicativo Smart Acess.</t>
  </si>
  <si>
    <t>Servicio de suscripción en la nube (SAAS) de los aplicativos Ariba y Succes Factor</t>
  </si>
  <si>
    <t>Servicio de suscripción y renovación en la nube (SaaS) del software AutoCad (AutoCad Full, AutoCad Map 3D, AutoCad Electrical, AutoCad Civil 3D, AutoCad LT, AutoCad 3dx Max, AutoCad Revit 2024)</t>
  </si>
  <si>
    <t>Aquir modulos opticos para los diferentes equipo de la red CORE agragacion y acceso de la UENTIC de EMCALI</t>
  </si>
  <si>
    <t>Compra de gases industriales requeridos para el mantenimiento de los equipos de aire acondicionado  de las centrales telefonicas de EMCALI EICEESP</t>
  </si>
  <si>
    <t>Construccion para ampliar, reconfigurar e instalar infraestructura red semiaislada del sistema de distribuccion local de energia de EMCALI-SDL, mediante la contruccion de nuevos circuitos y la reconfiguracion de algunos tramos de circuitos existentes de las subestaciones campiña, Juanchito, Pance, Sur, San Antonio, Alferez, San Luis, Chipichape y Diesel II</t>
  </si>
  <si>
    <t>Servicio de soporte, mantenimiento y actualizacion de la plataforma de gestion wifi de emcali eice esp.</t>
  </si>
  <si>
    <t>Prestar los servicios de soporte tecnico, actualizacion y mantenimiento que incluya atencion de emergencias 7x24, asi como aplicación de release, parches de sofware y firware liberados por fabricante de los routers juniper MX480, PDUs y NetworkAir ADU que hacen parte de los equipos de borde que interconectan con los canales intrnacionales de EMCALI EICE ESP</t>
  </si>
  <si>
    <t>Soporte tecnico y mantenimiento medidor marca PROMAX, modelo HD Ranger 2.</t>
  </si>
  <si>
    <t>Prestar y ejecutar los servicios de soporte técnico de carácter informático, actualización y mantenimiento de la suite de software licenciado por IPTOTAL “NGN-MANAGER SUITE (GERTEL) e (EMALAEA), requeridos para garantizar el normal funcionamiento de los servicios ofertados por la Gerencia Unidad Estratégica de Negocio  de tecnologías de la Información  y Comunicaciones  de  EMCALI E.I.C E.S.P.</t>
  </si>
  <si>
    <t xml:space="preserve">Suministro de materiales requeridos para la operación de la Subestación SAN LUIS </t>
  </si>
  <si>
    <t xml:space="preserve">Contratar el suministro DDP para redes de distribucion electrica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</si>
</sst>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4" formatCode="_-&quot;$&quot;\ * #,##0.00_-;\-&quot;$&quot;\ * #,##0.00_-;_-&quot;$&quot;\ * &quot;-&quot;??_-;_-@_-"/>
    <numFmt numFmtId="165" formatCode="_-\$* #,##0_-;&quot;-$&quot;* #,##0_-;_-\$* \-_-;_-@_-"/>
    <numFmt numFmtId="166" formatCode="&quot;$&quot;#,##0"/>
    <numFmt numFmtId="167" formatCode="_-&quot;$&quot;\ * #,##0_-;\-&quot;$&quot;\ * #,##0_-;_-&quot;$&quot;\ * &quot;-&quot;??_-;_-@_-"/>
    <numFmt numFmtId="168" formatCode="0.0%"/>
    <numFmt numFmtId="169" formatCode="&quot;$&quot;\ #,##0"/>
    <numFmt numFmtId="170" formatCode="_ &quot;$&quot;\ * #,##0_ ;_ &quot;$&quot;\ * \-#,##0_ ;_ &quot;$&quot;\ * &quot;-&quot;_ ;_ @_ "/>
    <numFmt numFmtId="171" formatCode="&quot;$&quot;\ #,##0_);[Red]\(&quot;$&quot;\ #,##0\)"/>
    <numFmt numFmtId="174" formatCode="dd/mm/yyyy;@"/>
    <numFmt numFmtId="177" formatCode="&quot;$&quot;#,##0.00"/>
  </numFmts>
  <fonts count="23" x14ac:knownFonts="1">
    <font>
      <sz val="11"/>
      <color theme="1"/>
      <name val="Calibri"/>
      <family val="2"/>
      <scheme val="minor"/>
    </font>
    <font>
      <sz val="11"/>
      <color theme="1"/>
      <name val="Calibri"/>
      <family val="2"/>
      <scheme val="minor"/>
    </font>
    <font>
      <b/>
      <sz val="10"/>
      <color rgb="FF201F1E"/>
      <name val="Calibri"/>
      <family val="2"/>
      <scheme val="minor"/>
    </font>
    <font>
      <sz val="11"/>
      <name val="Calibri"/>
      <family val="2"/>
      <charset val="1"/>
    </font>
    <font>
      <sz val="11"/>
      <name val="Calibri"/>
      <family val="2"/>
      <scheme val="minor"/>
    </font>
    <font>
      <sz val="11"/>
      <name val="Calibri"/>
      <family val="2"/>
    </font>
    <font>
      <b/>
      <sz val="10"/>
      <name val="Calibri"/>
      <family val="2"/>
      <scheme val="minor"/>
    </font>
    <font>
      <sz val="11"/>
      <color rgb="FF000000"/>
      <name val="Calibri"/>
      <family val="2"/>
      <charset val="1"/>
    </font>
    <font>
      <sz val="11"/>
      <name val="Calibri"/>
      <family val="2"/>
      <charset val="1"/>
      <scheme val="minor"/>
    </font>
    <font>
      <b/>
      <sz val="14"/>
      <color theme="1"/>
      <name val="Calibri"/>
      <family val="2"/>
      <scheme val="minor"/>
    </font>
    <font>
      <sz val="10"/>
      <color theme="1"/>
      <name val="Calibri"/>
      <family val="2"/>
      <scheme val="minor"/>
    </font>
    <font>
      <b/>
      <sz val="9"/>
      <color indexed="81"/>
      <name val="Tahoma"/>
      <family val="2"/>
    </font>
    <font>
      <sz val="9"/>
      <color indexed="81"/>
      <name val="Tahoma"/>
      <family val="2"/>
    </font>
    <font>
      <sz val="11"/>
      <color rgb="FF000000"/>
      <name val="Calibri"/>
      <family val="2"/>
    </font>
    <font>
      <sz val="10"/>
      <color rgb="FF000000"/>
      <name val="Calibri"/>
      <family val="2"/>
    </font>
    <font>
      <sz val="10"/>
      <name val="Arial"/>
      <family val="2"/>
    </font>
    <font>
      <sz val="10"/>
      <color rgb="FF000000"/>
      <name val="Arial"/>
    </font>
    <font>
      <sz val="10"/>
      <name val="Arial"/>
    </font>
    <font>
      <sz val="10"/>
      <color theme="1"/>
      <name val="Arial"/>
    </font>
    <font>
      <sz val="10"/>
      <color rgb="FF000000"/>
      <name val="Calibri"/>
      <family val="2"/>
      <scheme val="minor"/>
    </font>
    <font>
      <sz val="11"/>
      <color rgb="FF000000"/>
      <name val="Calibri"/>
      <family val="2"/>
      <scheme val="minor"/>
    </font>
    <font>
      <sz val="10"/>
      <color rgb="FF000000"/>
      <name val="Arial Narrow"/>
      <family val="2"/>
    </font>
    <font>
      <sz val="10"/>
      <color rgb="FF242424"/>
      <name val="Arial Narrow"/>
      <family val="2"/>
    </font>
  </fonts>
  <fills count="12">
    <fill>
      <patternFill patternType="none"/>
    </fill>
    <fill>
      <patternFill patternType="gray125"/>
    </fill>
    <fill>
      <patternFill patternType="solid">
        <fgColor theme="7" tint="0.59999389629810485"/>
        <bgColor rgb="FFFFFFFF"/>
      </patternFill>
    </fill>
    <fill>
      <patternFill patternType="solid">
        <fgColor theme="0"/>
        <bgColor rgb="FFF2F2F2"/>
      </patternFill>
    </fill>
    <fill>
      <patternFill patternType="solid">
        <fgColor rgb="FFFFFFFF"/>
        <bgColor rgb="FFF2F2F2"/>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9">
    <xf numFmtId="0" fontId="0"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5" fontId="7" fillId="0" borderId="0" applyBorder="0" applyProtection="0"/>
    <xf numFmtId="0" fontId="7" fillId="0" borderId="0"/>
    <xf numFmtId="42" fontId="7" fillId="0" borderId="0" applyFont="0" applyFill="0" applyBorder="0" applyAlignment="0" applyProtection="0"/>
    <xf numFmtId="9" fontId="15" fillId="0" borderId="0" applyFont="0" applyFill="0" applyBorder="0" applyAlignment="0" applyProtection="0"/>
    <xf numFmtId="0" fontId="1" fillId="0" borderId="0"/>
  </cellStyleXfs>
  <cellXfs count="155">
    <xf numFmtId="0" fontId="0" fillId="0" borderId="0" xfId="0"/>
    <xf numFmtId="0" fontId="4" fillId="0" borderId="0" xfId="0" applyFont="1"/>
    <xf numFmtId="0" fontId="4" fillId="3" borderId="1" xfId="0" applyFont="1" applyFill="1" applyBorder="1" applyAlignment="1">
      <alignment horizontal="center" vertical="center" wrapText="1"/>
    </xf>
    <xf numFmtId="42" fontId="0" fillId="3" borderId="1" xfId="2" applyFont="1" applyFill="1" applyBorder="1" applyAlignment="1">
      <alignment horizontal="center" vertical="center" wrapText="1"/>
    </xf>
    <xf numFmtId="0" fontId="4" fillId="0" borderId="0" xfId="0" applyFont="1" applyAlignment="1">
      <alignment vertical="center"/>
    </xf>
    <xf numFmtId="166" fontId="0" fillId="3" borderId="1" xfId="2" applyNumberFormat="1" applyFont="1" applyFill="1" applyBorder="1" applyAlignment="1">
      <alignment horizontal="center" vertical="center" wrapText="1"/>
    </xf>
    <xf numFmtId="166" fontId="0" fillId="5" borderId="1" xfId="0" applyNumberFormat="1"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wrapText="1"/>
    </xf>
    <xf numFmtId="9" fontId="0" fillId="5" borderId="1" xfId="3" applyFont="1" applyFill="1" applyBorder="1" applyAlignment="1">
      <alignment horizontal="center" vertical="center"/>
    </xf>
    <xf numFmtId="0" fontId="0" fillId="5" borderId="1" xfId="0" quotePrefix="1" applyFill="1" applyBorder="1" applyAlignment="1">
      <alignment horizontal="center" vertical="center"/>
    </xf>
    <xf numFmtId="0" fontId="3"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65" fontId="0" fillId="5" borderId="1" xfId="0" applyNumberFormat="1" applyFill="1" applyBorder="1" applyAlignment="1">
      <alignment horizontal="center" vertical="center"/>
    </xf>
    <xf numFmtId="42" fontId="3" fillId="3" borderId="1" xfId="2" applyFont="1" applyFill="1" applyBorder="1" applyAlignment="1">
      <alignment horizontal="center" vertical="center" wrapText="1"/>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wrapText="1"/>
    </xf>
    <xf numFmtId="166" fontId="8" fillId="5" borderId="1" xfId="0" applyNumberFormat="1" applyFont="1" applyFill="1" applyBorder="1" applyAlignment="1">
      <alignment horizontal="center" vertical="center"/>
    </xf>
    <xf numFmtId="166" fontId="0" fillId="5" borderId="1" xfId="0" applyNumberFormat="1" applyFill="1" applyBorder="1" applyAlignment="1">
      <alignment vertical="center"/>
    </xf>
    <xf numFmtId="0" fontId="9" fillId="0" borderId="0" xfId="0" applyFont="1" applyAlignment="1">
      <alignment vertical="center"/>
    </xf>
    <xf numFmtId="167" fontId="10" fillId="0" borderId="1" xfId="1" applyNumberFormat="1" applyFont="1" applyBorder="1" applyAlignment="1">
      <alignment horizontal="right" vertical="center"/>
    </xf>
    <xf numFmtId="168" fontId="10" fillId="0" borderId="1" xfId="3"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5" borderId="1" xfId="0" applyFont="1" applyFill="1" applyBorder="1" applyAlignment="1">
      <alignment horizontal="justify" vertical="center" wrapText="1"/>
    </xf>
    <xf numFmtId="0" fontId="0" fillId="4" borderId="1" xfId="0" applyFill="1" applyBorder="1" applyAlignment="1">
      <alignment horizontal="justify" vertical="center" wrapText="1"/>
    </xf>
    <xf numFmtId="42" fontId="5" fillId="5" borderId="1" xfId="2" applyFont="1" applyFill="1"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4" borderId="2" xfId="0" applyFill="1" applyBorder="1" applyAlignment="1">
      <alignment horizontal="center" vertical="center" wrapText="1"/>
    </xf>
    <xf numFmtId="42" fontId="0" fillId="4" borderId="1" xfId="2"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5" borderId="1" xfId="0" applyFill="1" applyBorder="1"/>
    <xf numFmtId="0" fontId="0" fillId="0" borderId="1" xfId="0" applyBorder="1"/>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42" fontId="5" fillId="0" borderId="1" xfId="2" applyFont="1" applyFill="1" applyBorder="1" applyAlignment="1">
      <alignment horizontal="center" vertical="center" wrapText="1"/>
    </xf>
    <xf numFmtId="42" fontId="5" fillId="5" borderId="1" xfId="2"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42" fontId="5" fillId="3" borderId="1" xfId="2" applyFont="1" applyFill="1" applyBorder="1" applyAlignment="1">
      <alignment horizontal="center" vertical="center" wrapText="1"/>
    </xf>
    <xf numFmtId="0" fontId="0" fillId="0" borderId="1" xfId="0" applyBorder="1" applyAlignment="1">
      <alignment horizontal="justify" vertical="center" wrapText="1"/>
    </xf>
    <xf numFmtId="49" fontId="0" fillId="0" borderId="1" xfId="0" applyNumberFormat="1" applyBorder="1" applyAlignment="1">
      <alignment horizontal="center" vertical="center" wrapText="1"/>
    </xf>
    <xf numFmtId="42" fontId="0" fillId="0" borderId="1" xfId="2" applyFont="1" applyFill="1" applyBorder="1" applyAlignment="1">
      <alignment horizontal="center" vertical="center" wrapText="1"/>
    </xf>
    <xf numFmtId="9" fontId="0" fillId="0" borderId="1" xfId="3" applyFont="1" applyFill="1" applyBorder="1" applyAlignment="1">
      <alignment horizontal="center" vertical="center"/>
    </xf>
    <xf numFmtId="166" fontId="0" fillId="0" borderId="1" xfId="0" applyNumberFormat="1" applyBorder="1" applyAlignment="1">
      <alignment horizontal="center" vertical="center"/>
    </xf>
    <xf numFmtId="0" fontId="0" fillId="0" borderId="1" xfId="0" quotePrefix="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2" fontId="0" fillId="0" borderId="1" xfId="0" applyNumberFormat="1" applyBorder="1" applyAlignment="1">
      <alignment vertical="center"/>
    </xf>
    <xf numFmtId="42" fontId="0" fillId="0" borderId="1" xfId="0" applyNumberFormat="1" applyBorder="1" applyAlignment="1">
      <alignment horizontal="center" vertical="center"/>
    </xf>
    <xf numFmtId="9" fontId="0" fillId="0" borderId="1" xfId="3" applyFont="1" applyBorder="1" applyAlignment="1">
      <alignment horizontal="center" vertical="center"/>
    </xf>
    <xf numFmtId="42" fontId="0" fillId="0" borderId="1" xfId="2" applyFont="1" applyBorder="1" applyAlignment="1">
      <alignment horizontal="center" vertical="center"/>
    </xf>
    <xf numFmtId="169" fontId="0" fillId="0" borderId="1" xfId="0" applyNumberFormat="1" applyBorder="1" applyAlignment="1">
      <alignment horizontal="center" vertical="center"/>
    </xf>
    <xf numFmtId="10" fontId="0" fillId="5" borderId="1" xfId="3" applyNumberFormat="1" applyFont="1" applyFill="1" applyBorder="1" applyAlignment="1">
      <alignment horizontal="center" vertical="center"/>
    </xf>
    <xf numFmtId="42" fontId="0" fillId="0" borderId="1" xfId="2" applyFont="1" applyBorder="1" applyAlignment="1">
      <alignment vertical="center"/>
    </xf>
    <xf numFmtId="168" fontId="0" fillId="5" borderId="1" xfId="3" applyNumberFormat="1" applyFont="1" applyFill="1" applyBorder="1" applyAlignment="1">
      <alignment horizontal="center" vertical="center"/>
    </xf>
    <xf numFmtId="9" fontId="0" fillId="0" borderId="0" xfId="3" applyFont="1" applyAlignment="1">
      <alignment horizontal="center" vertical="center"/>
    </xf>
    <xf numFmtId="167" fontId="10" fillId="0" borderId="1" xfId="1" applyNumberFormat="1" applyFont="1" applyBorder="1" applyAlignment="1">
      <alignment horizontal="center" vertical="center"/>
    </xf>
    <xf numFmtId="170" fontId="0" fillId="0" borderId="3" xfId="0" applyNumberFormat="1" applyBorder="1" applyAlignment="1">
      <alignment horizontal="center" vertical="center"/>
    </xf>
    <xf numFmtId="6" fontId="0" fillId="3" borderId="1" xfId="2" applyNumberFormat="1" applyFont="1" applyFill="1" applyBorder="1" applyAlignment="1">
      <alignment horizontal="center" vertical="center" wrapText="1"/>
    </xf>
    <xf numFmtId="42" fontId="0" fillId="0" borderId="1" xfId="0" applyNumberFormat="1" applyBorder="1"/>
    <xf numFmtId="168" fontId="0" fillId="0" borderId="1" xfId="3" applyNumberFormat="1" applyFont="1" applyBorder="1" applyAlignment="1">
      <alignment horizontal="center" vertical="center"/>
    </xf>
    <xf numFmtId="167" fontId="0" fillId="0" borderId="1" xfId="1" applyNumberFormat="1" applyFont="1" applyBorder="1" applyAlignment="1">
      <alignment vertical="center"/>
    </xf>
    <xf numFmtId="166" fontId="0" fillId="0" borderId="1" xfId="2" applyNumberFormat="1" applyFont="1" applyFill="1" applyBorder="1" applyAlignment="1">
      <alignment horizontal="center" vertical="center" wrapText="1"/>
    </xf>
    <xf numFmtId="9" fontId="4" fillId="0" borderId="1" xfId="3" applyFont="1" applyFill="1" applyBorder="1" applyAlignment="1">
      <alignment horizontal="center" vertical="center"/>
    </xf>
    <xf numFmtId="165" fontId="0" fillId="0" borderId="1" xfId="0" applyNumberFormat="1" applyBorder="1" applyAlignment="1">
      <alignment horizontal="center" vertical="center"/>
    </xf>
    <xf numFmtId="42" fontId="0" fillId="5" borderId="1" xfId="0" applyNumberFormat="1" applyFill="1" applyBorder="1" applyAlignment="1">
      <alignment horizontal="center" vertical="center"/>
    </xf>
    <xf numFmtId="171" fontId="0" fillId="8" borderId="1" xfId="0" applyNumberFormat="1" applyFill="1" applyBorder="1" applyAlignment="1">
      <alignment horizontal="center" vertical="center" wrapText="1"/>
    </xf>
    <xf numFmtId="10" fontId="0" fillId="8" borderId="1" xfId="0" applyNumberFormat="1" applyFill="1" applyBorder="1" applyAlignment="1">
      <alignment horizontal="center" vertical="center" wrapText="1"/>
    </xf>
    <xf numFmtId="0" fontId="13" fillId="8" borderId="4" xfId="0" applyFont="1" applyFill="1" applyBorder="1" applyAlignment="1">
      <alignment horizontal="center" vertical="center" wrapText="1"/>
    </xf>
    <xf numFmtId="42" fontId="13" fillId="8" borderId="4" xfId="2" applyFont="1" applyFill="1" applyBorder="1" applyAlignment="1">
      <alignment horizontal="center" vertical="center" wrapText="1"/>
    </xf>
    <xf numFmtId="9" fontId="14" fillId="8" borderId="4" xfId="0" applyNumberFormat="1" applyFont="1" applyFill="1" applyBorder="1" applyAlignment="1">
      <alignment horizontal="center" vertical="center" wrapText="1"/>
    </xf>
    <xf numFmtId="42" fontId="0" fillId="5" borderId="1" xfId="2" applyFont="1" applyFill="1" applyBorder="1" applyAlignment="1">
      <alignment horizontal="center" vertical="center"/>
    </xf>
    <xf numFmtId="42" fontId="10" fillId="0" borderId="1" xfId="2" applyFont="1" applyBorder="1" applyAlignment="1">
      <alignment horizontal="right" vertical="center"/>
    </xf>
    <xf numFmtId="42" fontId="0" fillId="0" borderId="1" xfId="2" applyFont="1" applyBorder="1"/>
    <xf numFmtId="0" fontId="0" fillId="0" borderId="0" xfId="0" applyAlignment="1">
      <alignment wrapText="1"/>
    </xf>
    <xf numFmtId="0" fontId="0" fillId="5" borderId="0" xfId="0" applyFill="1"/>
    <xf numFmtId="0" fontId="6"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8" fillId="5" borderId="5" xfId="0" applyFont="1" applyFill="1" applyBorder="1" applyAlignment="1">
      <alignment horizontal="center" vertical="center" wrapText="1"/>
    </xf>
    <xf numFmtId="169" fontId="18" fillId="5" borderId="5" xfId="1" applyNumberFormat="1" applyFont="1" applyFill="1" applyBorder="1" applyAlignment="1">
      <alignment horizontal="center" vertical="center" wrapText="1"/>
    </xf>
    <xf numFmtId="169" fontId="18" fillId="0" borderId="5" xfId="1" applyNumberFormat="1"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177" fontId="18" fillId="0" borderId="5" xfId="2" applyNumberFormat="1" applyFont="1" applyFill="1" applyBorder="1" applyAlignment="1">
      <alignment horizontal="center" vertical="center" wrapText="1"/>
    </xf>
    <xf numFmtId="14" fontId="18" fillId="0" borderId="5" xfId="0" applyNumberFormat="1" applyFont="1" applyBorder="1" applyAlignment="1">
      <alignment horizontal="center" vertical="center" wrapText="1"/>
    </xf>
    <xf numFmtId="14" fontId="18" fillId="0" borderId="5" xfId="0" applyNumberFormat="1" applyFont="1" applyBorder="1" applyAlignment="1">
      <alignment horizontal="left" vertical="center" wrapText="1"/>
    </xf>
    <xf numFmtId="0" fontId="17" fillId="0" borderId="5" xfId="0" applyFont="1" applyBorder="1" applyAlignment="1">
      <alignment horizontal="center" vertical="center" wrapText="1"/>
    </xf>
    <xf numFmtId="0" fontId="16" fillId="0" borderId="5" xfId="0" applyFont="1" applyBorder="1" applyAlignment="1">
      <alignment horizontal="center" vertical="center" wrapText="1"/>
    </xf>
    <xf numFmtId="177" fontId="16" fillId="0" borderId="5" xfId="0" applyNumberFormat="1" applyFont="1" applyBorder="1" applyAlignment="1">
      <alignment horizontal="center" vertical="center" wrapText="1"/>
    </xf>
    <xf numFmtId="0" fontId="17" fillId="5" borderId="5" xfId="0" applyFont="1" applyFill="1" applyBorder="1" applyAlignment="1">
      <alignment horizontal="center" vertical="center" wrapText="1"/>
    </xf>
    <xf numFmtId="177" fontId="18" fillId="5" borderId="5" xfId="0" applyNumberFormat="1" applyFont="1" applyFill="1" applyBorder="1" applyAlignment="1">
      <alignment horizontal="center" vertical="center" wrapText="1"/>
    </xf>
    <xf numFmtId="10" fontId="18" fillId="5" borderId="5" xfId="3" applyNumberFormat="1" applyFont="1" applyFill="1" applyBorder="1" applyAlignment="1">
      <alignment horizontal="center" vertical="center" wrapText="1"/>
    </xf>
    <xf numFmtId="169" fontId="18" fillId="5" borderId="5" xfId="0" applyNumberFormat="1" applyFont="1" applyFill="1" applyBorder="1" applyAlignment="1">
      <alignment horizontal="center" vertical="center" wrapText="1"/>
    </xf>
    <xf numFmtId="14" fontId="18" fillId="5" borderId="5" xfId="0" applyNumberFormat="1" applyFont="1" applyFill="1" applyBorder="1" applyAlignment="1">
      <alignment horizontal="center" vertical="center" wrapText="1"/>
    </xf>
    <xf numFmtId="169" fontId="18" fillId="3" borderId="5" xfId="2" applyNumberFormat="1" applyFont="1" applyFill="1" applyBorder="1" applyAlignment="1">
      <alignment horizontal="center" vertical="center" wrapText="1"/>
    </xf>
    <xf numFmtId="0" fontId="18" fillId="5" borderId="5" xfId="0" quotePrefix="1" applyFont="1" applyFill="1" applyBorder="1" applyAlignment="1">
      <alignment horizontal="center" vertical="center" wrapText="1"/>
    </xf>
    <xf numFmtId="0" fontId="18" fillId="4" borderId="5" xfId="0" applyFont="1" applyFill="1" applyBorder="1" applyAlignment="1">
      <alignment horizontal="center" vertical="center" wrapText="1"/>
    </xf>
    <xf numFmtId="169" fontId="18" fillId="0" borderId="5" xfId="0" applyNumberFormat="1" applyFont="1" applyBorder="1" applyAlignment="1">
      <alignment horizontal="center" vertical="center" wrapText="1"/>
    </xf>
    <xf numFmtId="169" fontId="17" fillId="0" borderId="5" xfId="2" applyNumberFormat="1" applyFont="1" applyFill="1" applyBorder="1" applyAlignment="1">
      <alignment horizontal="center" vertical="center" wrapText="1"/>
    </xf>
    <xf numFmtId="169" fontId="18" fillId="0" borderId="5" xfId="2" applyNumberFormat="1" applyFont="1" applyFill="1" applyBorder="1" applyAlignment="1">
      <alignment horizontal="center" vertical="center" wrapText="1"/>
    </xf>
    <xf numFmtId="0" fontId="18" fillId="0" borderId="5" xfId="0" quotePrefix="1" applyFont="1" applyBorder="1" applyAlignment="1">
      <alignment horizontal="center" vertical="center" wrapText="1"/>
    </xf>
    <xf numFmtId="169" fontId="18" fillId="4" borderId="5" xfId="2" applyNumberFormat="1" applyFont="1" applyFill="1" applyBorder="1" applyAlignment="1">
      <alignment horizontal="center" vertical="center" wrapText="1"/>
    </xf>
    <xf numFmtId="169" fontId="18" fillId="5" borderId="5" xfId="2" applyNumberFormat="1" applyFont="1" applyFill="1" applyBorder="1" applyAlignment="1">
      <alignment horizontal="center" vertical="center" wrapText="1"/>
    </xf>
    <xf numFmtId="169" fontId="17" fillId="5" borderId="5" xfId="2" applyNumberFormat="1" applyFont="1" applyFill="1" applyBorder="1" applyAlignment="1">
      <alignment horizontal="center" vertical="center" wrapText="1"/>
    </xf>
    <xf numFmtId="169" fontId="17" fillId="3" borderId="5" xfId="2" applyNumberFormat="1" applyFont="1" applyFill="1" applyBorder="1" applyAlignment="1">
      <alignment horizontal="center" vertical="center" wrapText="1"/>
    </xf>
    <xf numFmtId="177" fontId="18" fillId="0" borderId="5" xfId="0" applyNumberFormat="1" applyFont="1" applyBorder="1" applyAlignment="1">
      <alignment horizontal="center" vertical="center" wrapText="1"/>
    </xf>
    <xf numFmtId="0" fontId="18" fillId="0" borderId="5" xfId="0" applyFont="1" applyBorder="1" applyAlignment="1">
      <alignment vertical="center" wrapText="1"/>
    </xf>
    <xf numFmtId="174" fontId="18" fillId="0" borderId="5" xfId="0" applyNumberFormat="1" applyFont="1" applyBorder="1" applyAlignment="1">
      <alignment horizontal="center" vertical="center" wrapText="1"/>
    </xf>
    <xf numFmtId="9" fontId="18" fillId="0" borderId="5" xfId="3" applyFont="1" applyFill="1" applyBorder="1" applyAlignment="1">
      <alignment horizontal="center" vertical="center" wrapText="1"/>
    </xf>
    <xf numFmtId="42" fontId="18" fillId="0" borderId="5" xfId="2" applyFont="1" applyFill="1" applyBorder="1" applyAlignment="1">
      <alignment vertical="center" wrapText="1"/>
    </xf>
    <xf numFmtId="177" fontId="18" fillId="0" borderId="5" xfId="1" applyNumberFormat="1" applyFont="1" applyFill="1" applyBorder="1" applyAlignment="1">
      <alignment horizontal="center" vertical="center" wrapText="1"/>
    </xf>
    <xf numFmtId="42" fontId="18" fillId="0" borderId="5" xfId="0" applyNumberFormat="1" applyFont="1" applyBorder="1" applyAlignment="1">
      <alignment horizontal="center" vertical="center" wrapText="1"/>
    </xf>
    <xf numFmtId="0" fontId="19" fillId="0" borderId="1" xfId="0" applyFont="1" applyBorder="1" applyAlignment="1">
      <alignment horizontal="center" vertical="center"/>
    </xf>
    <xf numFmtId="0" fontId="20" fillId="11" borderId="5" xfId="0" applyFont="1" applyFill="1" applyBorder="1" applyAlignment="1">
      <alignment horizontal="left"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6" fontId="20" fillId="0" borderId="1" xfId="0" applyNumberFormat="1" applyFont="1" applyBorder="1" applyAlignment="1">
      <alignment horizontal="center" vertical="center"/>
    </xf>
    <xf numFmtId="0" fontId="20" fillId="10" borderId="1" xfId="0" applyFont="1" applyFill="1" applyBorder="1" applyAlignment="1">
      <alignment horizontal="left" vertical="center" wrapText="1"/>
    </xf>
    <xf numFmtId="0" fontId="19" fillId="0" borderId="1" xfId="0" applyFont="1" applyBorder="1" applyAlignment="1">
      <alignment horizontal="right" vertical="center"/>
    </xf>
    <xf numFmtId="0" fontId="20" fillId="10" borderId="7" xfId="0" applyFont="1" applyFill="1" applyBorder="1" applyAlignment="1">
      <alignment horizontal="left" vertical="center" wrapText="1"/>
    </xf>
    <xf numFmtId="0" fontId="20" fillId="11" borderId="1" xfId="0" applyFont="1" applyFill="1" applyBorder="1" applyAlignment="1">
      <alignment horizontal="left" vertical="center" wrapText="1"/>
    </xf>
    <xf numFmtId="14" fontId="20" fillId="0" borderId="1" xfId="0" applyNumberFormat="1" applyFont="1" applyBorder="1" applyAlignment="1">
      <alignment horizontal="center" vertical="center"/>
    </xf>
    <xf numFmtId="0" fontId="20" fillId="10" borderId="1" xfId="0" applyFont="1" applyFill="1" applyBorder="1" applyAlignment="1">
      <alignment horizontal="center" vertical="center"/>
    </xf>
    <xf numFmtId="0" fontId="20" fillId="11" borderId="6" xfId="0" applyFont="1" applyFill="1" applyBorder="1" applyAlignment="1">
      <alignment horizontal="left" vertical="center" wrapText="1"/>
    </xf>
    <xf numFmtId="0" fontId="19" fillId="0" borderId="1" xfId="0" applyFont="1" applyBorder="1" applyAlignment="1">
      <alignment vertical="center"/>
    </xf>
    <xf numFmtId="0" fontId="20" fillId="11" borderId="5" xfId="0" applyFont="1" applyFill="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xf>
    <xf numFmtId="6" fontId="20" fillId="0" borderId="1" xfId="0" applyNumberFormat="1" applyFont="1" applyBorder="1" applyAlignment="1">
      <alignment vertical="center"/>
    </xf>
    <xf numFmtId="0" fontId="20" fillId="11" borderId="8" xfId="0" applyFont="1" applyFill="1" applyBorder="1" applyAlignment="1">
      <alignment horizontal="left" vertical="center" wrapText="1"/>
    </xf>
    <xf numFmtId="0" fontId="20" fillId="11" borderId="9" xfId="0" applyFont="1" applyFill="1" applyBorder="1" applyAlignment="1">
      <alignment horizontal="left" vertical="center" wrapText="1"/>
    </xf>
    <xf numFmtId="0" fontId="20" fillId="0" borderId="6" xfId="0" applyFont="1" applyBorder="1" applyAlignment="1">
      <alignment horizontal="center" vertical="center"/>
    </xf>
    <xf numFmtId="6" fontId="20" fillId="0" borderId="6" xfId="0" applyNumberFormat="1" applyFont="1" applyBorder="1" applyAlignment="1">
      <alignment horizontal="center" vertical="center"/>
    </xf>
    <xf numFmtId="6" fontId="20" fillId="10" borderId="1" xfId="0" applyNumberFormat="1" applyFont="1" applyFill="1" applyBorder="1" applyAlignment="1">
      <alignment horizontal="center" vertical="center"/>
    </xf>
    <xf numFmtId="0" fontId="20" fillId="10" borderId="1" xfId="0" applyFont="1" applyFill="1" applyBorder="1" applyAlignment="1">
      <alignment horizontal="left" vertical="center"/>
    </xf>
    <xf numFmtId="14" fontId="20" fillId="10" borderId="1" xfId="0" applyNumberFormat="1" applyFont="1" applyFill="1" applyBorder="1" applyAlignment="1">
      <alignment horizontal="center" vertical="center"/>
    </xf>
    <xf numFmtId="6" fontId="20" fillId="10" borderId="6" xfId="0" applyNumberFormat="1" applyFont="1" applyFill="1" applyBorder="1" applyAlignment="1">
      <alignment horizontal="center" vertical="center"/>
    </xf>
    <xf numFmtId="0" fontId="20" fillId="11" borderId="10" xfId="0" applyFont="1" applyFill="1" applyBorder="1" applyAlignment="1">
      <alignment horizontal="left" vertical="center" wrapText="1"/>
    </xf>
    <xf numFmtId="0" fontId="20" fillId="10" borderId="6" xfId="0" applyFont="1" applyFill="1" applyBorder="1" applyAlignment="1">
      <alignment horizontal="left" vertical="center" wrapText="1"/>
    </xf>
    <xf numFmtId="14" fontId="20" fillId="10" borderId="6" xfId="0" applyNumberFormat="1" applyFont="1" applyFill="1" applyBorder="1" applyAlignment="1">
      <alignment horizontal="center" vertical="center"/>
    </xf>
    <xf numFmtId="6" fontId="19" fillId="0" borderId="1" xfId="0" applyNumberFormat="1" applyFont="1" applyBorder="1" applyAlignment="1">
      <alignment horizontal="right" vertical="center" wrapText="1"/>
    </xf>
    <xf numFmtId="0" fontId="20" fillId="10" borderId="6" xfId="0" applyFont="1" applyFill="1" applyBorder="1" applyAlignment="1">
      <alignment horizontal="center" vertical="center"/>
    </xf>
    <xf numFmtId="14" fontId="20" fillId="10" borderId="1" xfId="0" applyNumberFormat="1" applyFont="1" applyFill="1" applyBorder="1" applyAlignment="1">
      <alignment horizontal="center" vertical="center" wrapText="1"/>
    </xf>
    <xf numFmtId="0" fontId="19" fillId="0" borderId="1" xfId="0" applyFont="1" applyBorder="1" applyAlignment="1">
      <alignment horizontal="right" vertical="center" wrapText="1"/>
    </xf>
    <xf numFmtId="0" fontId="18" fillId="0" borderId="1" xfId="0" applyFont="1" applyBorder="1" applyAlignment="1">
      <alignment horizontal="left" vertical="center" wrapText="1"/>
    </xf>
    <xf numFmtId="9" fontId="19" fillId="9" borderId="1" xfId="0" applyNumberFormat="1" applyFont="1" applyFill="1" applyBorder="1" applyAlignment="1">
      <alignment horizontal="center" vertical="center"/>
    </xf>
    <xf numFmtId="6" fontId="20" fillId="9" borderId="1" xfId="0" applyNumberFormat="1" applyFont="1" applyFill="1" applyBorder="1" applyAlignment="1">
      <alignment horizontal="center" vertical="center"/>
    </xf>
    <xf numFmtId="0" fontId="19" fillId="9" borderId="1" xfId="0" applyFont="1" applyFill="1" applyBorder="1" applyAlignment="1">
      <alignment horizontal="center" vertical="center"/>
    </xf>
    <xf numFmtId="0" fontId="19" fillId="9" borderId="1" xfId="0" applyFont="1" applyFill="1" applyBorder="1" applyAlignment="1">
      <alignment horizontal="right" vertical="center"/>
    </xf>
    <xf numFmtId="0" fontId="10" fillId="7" borderId="1" xfId="0" applyFont="1" applyFill="1" applyBorder="1" applyAlignment="1">
      <alignment horizontal="center" vertical="center"/>
    </xf>
    <xf numFmtId="0" fontId="10" fillId="6" borderId="1" xfId="0" applyFont="1" applyFill="1" applyBorder="1" applyAlignment="1">
      <alignment horizontal="center" vertical="center"/>
    </xf>
  </cellXfs>
  <cellStyles count="9">
    <cellStyle name="Excel Built-in Currency [0] 1" xfId="4" xr:uid="{00000000-0005-0000-0000-000000000000}"/>
    <cellStyle name="Moneda" xfId="1" builtinId="4"/>
    <cellStyle name="Moneda [0]" xfId="2" builtinId="7"/>
    <cellStyle name="Moneda [0] 2" xfId="6" xr:uid="{48283E9F-F27C-41E9-87B7-160F8621C6B5}"/>
    <cellStyle name="Normal" xfId="0" builtinId="0"/>
    <cellStyle name="Normal 2" xfId="5" xr:uid="{00000000-0005-0000-0000-000004000000}"/>
    <cellStyle name="Normal 439" xfId="8" xr:uid="{28B238B6-1015-41EF-88A1-F836FDB40CCC}"/>
    <cellStyle name="Porcentaje" xfId="3" builtinId="5"/>
    <cellStyle name="Porcentaje 2" xfId="7" xr:uid="{F268CC60-3BFD-438E-823F-982D7FF72CD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opLeftCell="H1" zoomScale="120" zoomScaleNormal="120" workbookViewId="0">
      <selection activeCell="Q6" sqref="Q6"/>
    </sheetView>
  </sheetViews>
  <sheetFormatPr baseColWidth="10" defaultColWidth="11.42578125" defaultRowHeight="15" x14ac:dyDescent="0.25"/>
  <cols>
    <col min="1" max="1" width="11.42578125" style="1" customWidth="1"/>
    <col min="2" max="2" width="58.7109375" customWidth="1"/>
    <col min="3" max="3" width="23.5703125" style="1" customWidth="1"/>
    <col min="4" max="4" width="20.28515625" bestFit="1" customWidth="1"/>
    <col min="5" max="5" width="37" style="1" customWidth="1"/>
    <col min="6" max="6" width="23.85546875" style="1" customWidth="1"/>
    <col min="7" max="7" width="42.42578125" style="4" customWidth="1"/>
    <col min="10" max="10" width="18.42578125" style="7" customWidth="1"/>
    <col min="11" max="11" width="18.28515625" customWidth="1"/>
    <col min="12" max="12" width="16.85546875" customWidth="1"/>
    <col min="13" max="13" width="11.42578125" style="7"/>
    <col min="14" max="14" width="17.28515625" bestFit="1" customWidth="1"/>
    <col min="15" max="15" width="11.42578125" hidden="1" customWidth="1"/>
    <col min="16" max="16" width="25.28515625" style="1" customWidth="1"/>
  </cols>
  <sheetData>
    <row r="1" spans="1:16" ht="18.75" x14ac:dyDescent="0.25">
      <c r="A1" s="19" t="s">
        <v>0</v>
      </c>
    </row>
    <row r="2" spans="1:16" x14ac:dyDescent="0.25">
      <c r="A2" s="153" t="s">
        <v>1</v>
      </c>
      <c r="B2" s="153"/>
      <c r="C2" s="153"/>
      <c r="D2" s="153"/>
      <c r="E2" s="153"/>
      <c r="F2" s="153"/>
      <c r="G2" s="153"/>
      <c r="H2" s="154" t="s">
        <v>2</v>
      </c>
      <c r="I2" s="154"/>
      <c r="J2" s="154"/>
      <c r="K2" s="154"/>
      <c r="L2" s="154"/>
      <c r="M2" s="154"/>
      <c r="N2" s="154"/>
      <c r="O2" s="154"/>
      <c r="P2" s="154"/>
    </row>
    <row r="3" spans="1:16" ht="51" x14ac:dyDescent="0.25">
      <c r="A3" s="49" t="s">
        <v>3</v>
      </c>
      <c r="B3" s="50" t="s">
        <v>4</v>
      </c>
      <c r="C3" s="49" t="s">
        <v>5</v>
      </c>
      <c r="D3" s="50" t="s">
        <v>6</v>
      </c>
      <c r="E3" s="49" t="s">
        <v>7</v>
      </c>
      <c r="F3" s="49" t="s">
        <v>8</v>
      </c>
      <c r="G3" s="49" t="s">
        <v>9</v>
      </c>
      <c r="H3" s="50" t="s">
        <v>10</v>
      </c>
      <c r="I3" s="50" t="s">
        <v>11</v>
      </c>
      <c r="J3" s="50" t="s">
        <v>12</v>
      </c>
      <c r="K3" s="50" t="s">
        <v>13</v>
      </c>
      <c r="L3" s="50" t="s">
        <v>14</v>
      </c>
      <c r="M3" s="50" t="s">
        <v>15</v>
      </c>
      <c r="N3" s="50" t="s">
        <v>16</v>
      </c>
      <c r="O3" s="36"/>
      <c r="P3" s="49" t="s">
        <v>2</v>
      </c>
    </row>
    <row r="4" spans="1:16" ht="30" x14ac:dyDescent="0.25">
      <c r="A4" s="2" t="s">
        <v>17</v>
      </c>
      <c r="B4" s="25" t="s">
        <v>18</v>
      </c>
      <c r="C4" s="37" t="s">
        <v>19</v>
      </c>
      <c r="D4" s="8" t="s">
        <v>20</v>
      </c>
      <c r="E4" s="22" t="s">
        <v>21</v>
      </c>
      <c r="F4" s="27">
        <v>34947682619</v>
      </c>
      <c r="G4" s="12" t="s">
        <v>22</v>
      </c>
      <c r="H4" s="38">
        <v>44317</v>
      </c>
      <c r="I4" s="38">
        <v>45412</v>
      </c>
      <c r="J4" s="56">
        <v>0.87270000000000003</v>
      </c>
      <c r="K4" s="3">
        <v>41873510897.349998</v>
      </c>
      <c r="L4" s="3">
        <v>6107534675.6499939</v>
      </c>
      <c r="M4" s="10">
        <v>3</v>
      </c>
      <c r="N4" s="3">
        <v>13033362954</v>
      </c>
      <c r="O4" s="35"/>
      <c r="P4" s="12" t="s">
        <v>23</v>
      </c>
    </row>
    <row r="5" spans="1:16" ht="30" x14ac:dyDescent="0.25">
      <c r="A5" s="2" t="s">
        <v>17</v>
      </c>
      <c r="B5" s="25" t="s">
        <v>24</v>
      </c>
      <c r="C5" s="12" t="s">
        <v>25</v>
      </c>
      <c r="D5" s="8" t="s">
        <v>20</v>
      </c>
      <c r="E5" s="22" t="s">
        <v>26</v>
      </c>
      <c r="F5" s="27">
        <v>29425699374</v>
      </c>
      <c r="G5" s="12" t="s">
        <v>27</v>
      </c>
      <c r="H5" s="38">
        <v>44242</v>
      </c>
      <c r="I5" s="38">
        <v>45091</v>
      </c>
      <c r="J5" s="56">
        <v>0.42159999999999997</v>
      </c>
      <c r="K5" s="3">
        <v>14116770593</v>
      </c>
      <c r="L5" s="3">
        <v>20017885645</v>
      </c>
      <c r="M5" s="10">
        <v>2</v>
      </c>
      <c r="N5" s="27">
        <v>4708956864</v>
      </c>
      <c r="O5" s="35"/>
      <c r="P5" s="12" t="s">
        <v>28</v>
      </c>
    </row>
    <row r="6" spans="1:16" ht="45" x14ac:dyDescent="0.25">
      <c r="A6" s="2" t="s">
        <v>17</v>
      </c>
      <c r="B6" s="25" t="s">
        <v>29</v>
      </c>
      <c r="C6" s="12" t="s">
        <v>30</v>
      </c>
      <c r="D6" s="8" t="s">
        <v>20</v>
      </c>
      <c r="E6" s="22" t="s">
        <v>31</v>
      </c>
      <c r="F6" s="27">
        <v>2260932302</v>
      </c>
      <c r="G6" s="12" t="s">
        <v>28</v>
      </c>
      <c r="H6" s="38">
        <v>44242</v>
      </c>
      <c r="I6" s="38">
        <v>45091</v>
      </c>
      <c r="J6" s="56">
        <v>0.75870000000000004</v>
      </c>
      <c r="K6" s="3">
        <v>1886974098</v>
      </c>
      <c r="L6" s="3">
        <v>600051434</v>
      </c>
      <c r="M6" s="10">
        <v>2</v>
      </c>
      <c r="N6" s="27">
        <v>226093230</v>
      </c>
      <c r="O6" s="35"/>
      <c r="P6" s="12" t="s">
        <v>32</v>
      </c>
    </row>
    <row r="7" spans="1:16" ht="30" x14ac:dyDescent="0.25">
      <c r="A7" s="2" t="s">
        <v>17</v>
      </c>
      <c r="B7" s="25" t="s">
        <v>33</v>
      </c>
      <c r="C7" s="12" t="s">
        <v>34</v>
      </c>
      <c r="D7" s="8" t="s">
        <v>20</v>
      </c>
      <c r="E7" s="22" t="s">
        <v>35</v>
      </c>
      <c r="F7" s="27">
        <v>10559080975</v>
      </c>
      <c r="G7" s="12" t="s">
        <v>36</v>
      </c>
      <c r="H7" s="38">
        <v>44413</v>
      </c>
      <c r="I7" s="38">
        <v>44900</v>
      </c>
      <c r="J7" s="56">
        <v>0.87</v>
      </c>
      <c r="K7" s="3">
        <v>9020262232</v>
      </c>
      <c r="L7" s="13">
        <v>3358393219</v>
      </c>
      <c r="M7" s="10">
        <v>6</v>
      </c>
      <c r="N7" s="39">
        <f>1454468220+365106256</f>
        <v>1819574476</v>
      </c>
      <c r="O7" s="35"/>
      <c r="P7" s="12" t="s">
        <v>32</v>
      </c>
    </row>
    <row r="8" spans="1:16" ht="45" x14ac:dyDescent="0.25">
      <c r="A8" s="2" t="s">
        <v>17</v>
      </c>
      <c r="B8" s="25" t="s">
        <v>37</v>
      </c>
      <c r="C8" s="37" t="s">
        <v>38</v>
      </c>
      <c r="D8" s="8" t="s">
        <v>20</v>
      </c>
      <c r="E8" s="22" t="s">
        <v>39</v>
      </c>
      <c r="F8" s="27">
        <v>22996850476</v>
      </c>
      <c r="G8" s="12" t="s">
        <v>40</v>
      </c>
      <c r="H8" s="38">
        <v>44420</v>
      </c>
      <c r="I8" s="38">
        <v>45058</v>
      </c>
      <c r="J8" s="71">
        <v>0.3335297654783082</v>
      </c>
      <c r="K8" s="70">
        <v>7670134146</v>
      </c>
      <c r="L8" s="3">
        <f>F8-K8</f>
        <v>15326716330</v>
      </c>
      <c r="M8" s="10">
        <v>2</v>
      </c>
      <c r="N8" s="3" t="s">
        <v>41</v>
      </c>
      <c r="O8" s="35"/>
      <c r="P8" s="12" t="s">
        <v>42</v>
      </c>
    </row>
    <row r="9" spans="1:16" ht="60" x14ac:dyDescent="0.25">
      <c r="A9" s="2" t="s">
        <v>17</v>
      </c>
      <c r="B9" s="25" t="s">
        <v>43</v>
      </c>
      <c r="C9" s="12" t="s">
        <v>44</v>
      </c>
      <c r="D9" s="8" t="s">
        <v>20</v>
      </c>
      <c r="E9" s="23" t="s">
        <v>45</v>
      </c>
      <c r="F9" s="27">
        <v>1780611599</v>
      </c>
      <c r="G9" s="12" t="s">
        <v>46</v>
      </c>
      <c r="H9" s="38">
        <v>44420</v>
      </c>
      <c r="I9" s="38">
        <v>44926</v>
      </c>
      <c r="J9" s="56">
        <v>0.96714037570898737</v>
      </c>
      <c r="K9" s="70">
        <v>2254639934</v>
      </c>
      <c r="L9" s="3">
        <f>(N9+F9)-K9</f>
        <v>76603793</v>
      </c>
      <c r="M9" s="10">
        <v>3</v>
      </c>
      <c r="N9" s="40">
        <f>367088085+183544043</f>
        <v>550632128</v>
      </c>
      <c r="O9" s="35"/>
      <c r="P9" s="12" t="s">
        <v>47</v>
      </c>
    </row>
    <row r="10" spans="1:16" ht="45" x14ac:dyDescent="0.25">
      <c r="A10" s="2" t="s">
        <v>17</v>
      </c>
      <c r="B10" s="25" t="s">
        <v>48</v>
      </c>
      <c r="C10" s="37" t="s">
        <v>49</v>
      </c>
      <c r="D10" s="8" t="s">
        <v>20</v>
      </c>
      <c r="E10" s="22" t="s">
        <v>50</v>
      </c>
      <c r="F10" s="27">
        <v>1780881953</v>
      </c>
      <c r="G10" s="12" t="s">
        <v>51</v>
      </c>
      <c r="H10" s="38">
        <v>44578</v>
      </c>
      <c r="I10" s="41">
        <v>45291</v>
      </c>
      <c r="J10" s="9">
        <v>0.56000000000000005</v>
      </c>
      <c r="K10" s="3">
        <v>951834017</v>
      </c>
      <c r="L10" s="55">
        <v>1963960668</v>
      </c>
      <c r="M10" s="10">
        <v>2</v>
      </c>
      <c r="N10" s="42">
        <v>1134912732</v>
      </c>
      <c r="O10" s="35"/>
      <c r="P10" s="12" t="s">
        <v>52</v>
      </c>
    </row>
    <row r="11" spans="1:16" ht="30" x14ac:dyDescent="0.25">
      <c r="A11" s="2" t="s">
        <v>17</v>
      </c>
      <c r="B11" s="25" t="s">
        <v>53</v>
      </c>
      <c r="C11" s="37" t="s">
        <v>54</v>
      </c>
      <c r="D11" s="8" t="s">
        <v>20</v>
      </c>
      <c r="E11" s="22" t="s">
        <v>55</v>
      </c>
      <c r="F11" s="27">
        <v>25261373206</v>
      </c>
      <c r="G11" s="12" t="s">
        <v>56</v>
      </c>
      <c r="H11" s="38">
        <v>44578</v>
      </c>
      <c r="I11" s="41">
        <v>45247</v>
      </c>
      <c r="J11" s="9">
        <v>0.27200000000000002</v>
      </c>
      <c r="K11" s="27">
        <v>6869855665</v>
      </c>
      <c r="L11" s="3">
        <f>F11-K11</f>
        <v>18391517541</v>
      </c>
      <c r="M11" s="10">
        <v>4</v>
      </c>
      <c r="N11" s="3" t="s">
        <v>41</v>
      </c>
      <c r="O11" s="35"/>
      <c r="P11" s="12" t="s">
        <v>51</v>
      </c>
    </row>
    <row r="12" spans="1:16" ht="165" x14ac:dyDescent="0.25">
      <c r="A12" s="2" t="s">
        <v>17</v>
      </c>
      <c r="B12" s="26" t="s">
        <v>57</v>
      </c>
      <c r="C12" s="32" t="s">
        <v>58</v>
      </c>
      <c r="D12" s="8" t="s">
        <v>20</v>
      </c>
      <c r="E12" s="24" t="s">
        <v>59</v>
      </c>
      <c r="F12" s="33">
        <v>10770820097</v>
      </c>
      <c r="G12" s="28" t="s">
        <v>60</v>
      </c>
      <c r="H12" s="34">
        <v>44812</v>
      </c>
      <c r="I12" s="34">
        <v>45450</v>
      </c>
      <c r="J12" s="9">
        <v>0.78</v>
      </c>
      <c r="K12" s="62">
        <v>8348952043</v>
      </c>
      <c r="L12" s="3">
        <f>F12-K12</f>
        <v>2421868054</v>
      </c>
      <c r="M12" s="10">
        <v>1</v>
      </c>
      <c r="N12" s="3" t="s">
        <v>41</v>
      </c>
      <c r="O12" s="35"/>
      <c r="P12" s="8" t="s">
        <v>61</v>
      </c>
    </row>
    <row r="13" spans="1:16" ht="45" x14ac:dyDescent="0.25">
      <c r="A13" s="2" t="s">
        <v>17</v>
      </c>
      <c r="B13" s="26" t="s">
        <v>62</v>
      </c>
      <c r="C13" s="32" t="s">
        <v>63</v>
      </c>
      <c r="D13" s="11" t="s">
        <v>64</v>
      </c>
      <c r="E13" s="24" t="s">
        <v>65</v>
      </c>
      <c r="F13" s="33">
        <v>6111121240</v>
      </c>
      <c r="G13" s="29" t="s">
        <v>66</v>
      </c>
      <c r="H13" s="34">
        <v>45072</v>
      </c>
      <c r="I13" s="34">
        <v>45473</v>
      </c>
      <c r="J13" s="9">
        <v>0.89</v>
      </c>
      <c r="K13" s="3">
        <v>8743809108</v>
      </c>
      <c r="L13" s="13">
        <f>F13+N13-K13</f>
        <v>1063086274</v>
      </c>
      <c r="M13" s="10">
        <v>2</v>
      </c>
      <c r="N13" s="3">
        <v>3695774142</v>
      </c>
      <c r="O13" s="35"/>
      <c r="P13" s="24" t="s">
        <v>67</v>
      </c>
    </row>
    <row r="14" spans="1:16" ht="30" x14ac:dyDescent="0.25">
      <c r="A14" s="2" t="s">
        <v>17</v>
      </c>
      <c r="B14" s="26" t="s">
        <v>68</v>
      </c>
      <c r="C14" s="32" t="s">
        <v>69</v>
      </c>
      <c r="D14" s="8" t="s">
        <v>70</v>
      </c>
      <c r="E14" s="24" t="s">
        <v>71</v>
      </c>
      <c r="F14" s="33">
        <v>2220198099</v>
      </c>
      <c r="G14" s="29" t="s">
        <v>72</v>
      </c>
      <c r="H14" s="34">
        <v>45077</v>
      </c>
      <c r="I14" s="34">
        <v>45291</v>
      </c>
      <c r="J14" s="9">
        <v>0</v>
      </c>
      <c r="K14" s="3">
        <v>0</v>
      </c>
      <c r="L14" s="13">
        <f>F14</f>
        <v>2220198099</v>
      </c>
      <c r="M14" s="10" t="s">
        <v>41</v>
      </c>
      <c r="N14" s="3" t="s">
        <v>41</v>
      </c>
      <c r="O14" s="35"/>
      <c r="P14" s="24" t="s">
        <v>73</v>
      </c>
    </row>
    <row r="15" spans="1:16" ht="28.5" customHeight="1" x14ac:dyDescent="0.25">
      <c r="A15" s="2" t="s">
        <v>17</v>
      </c>
      <c r="B15" s="26" t="s">
        <v>74</v>
      </c>
      <c r="C15" s="32" t="s">
        <v>75</v>
      </c>
      <c r="D15" s="8" t="s">
        <v>70</v>
      </c>
      <c r="E15" s="24" t="s">
        <v>76</v>
      </c>
      <c r="F15" s="33">
        <v>1249794412</v>
      </c>
      <c r="G15" s="29" t="s">
        <v>77</v>
      </c>
      <c r="H15" s="34">
        <v>45092</v>
      </c>
      <c r="I15" s="34">
        <v>45291</v>
      </c>
      <c r="J15" s="67">
        <v>0.92</v>
      </c>
      <c r="K15" s="45">
        <v>346979365</v>
      </c>
      <c r="L15" s="68">
        <v>902815049</v>
      </c>
      <c r="M15" s="15">
        <v>4</v>
      </c>
      <c r="N15" s="13" t="s">
        <v>41</v>
      </c>
      <c r="O15" s="35"/>
      <c r="P15" s="30" t="s">
        <v>78</v>
      </c>
    </row>
    <row r="16" spans="1:16" ht="21.75" customHeight="1" x14ac:dyDescent="0.25">
      <c r="A16" s="2" t="s">
        <v>17</v>
      </c>
      <c r="B16" s="26" t="s">
        <v>79</v>
      </c>
      <c r="C16" s="32" t="s">
        <v>80</v>
      </c>
      <c r="D16" s="8" t="s">
        <v>70</v>
      </c>
      <c r="E16" s="24" t="s">
        <v>81</v>
      </c>
      <c r="F16" s="33">
        <v>2209916011</v>
      </c>
      <c r="G16" s="29" t="s">
        <v>82</v>
      </c>
      <c r="H16" s="34">
        <v>45093</v>
      </c>
      <c r="I16" s="34">
        <v>45397</v>
      </c>
      <c r="J16" s="46">
        <v>0.75</v>
      </c>
      <c r="K16" s="45">
        <v>1049456584</v>
      </c>
      <c r="L16" s="68">
        <f>F16-K16</f>
        <v>1160459427</v>
      </c>
      <c r="M16" s="10">
        <v>3</v>
      </c>
      <c r="N16" s="3" t="s">
        <v>41</v>
      </c>
      <c r="O16" s="35"/>
      <c r="P16" s="30" t="s">
        <v>47</v>
      </c>
    </row>
    <row r="17" spans="1:16" ht="45" x14ac:dyDescent="0.25">
      <c r="A17" s="2" t="s">
        <v>17</v>
      </c>
      <c r="B17" s="26" t="s">
        <v>83</v>
      </c>
      <c r="C17" s="32" t="s">
        <v>84</v>
      </c>
      <c r="D17" s="11" t="s">
        <v>64</v>
      </c>
      <c r="E17" s="24" t="s">
        <v>85</v>
      </c>
      <c r="F17" s="33">
        <v>1605004170</v>
      </c>
      <c r="G17" s="29" t="s">
        <v>86</v>
      </c>
      <c r="H17" s="34">
        <v>45107</v>
      </c>
      <c r="I17" s="34">
        <v>45473</v>
      </c>
      <c r="J17" s="46">
        <v>0.87</v>
      </c>
      <c r="K17" s="45">
        <v>2076237625</v>
      </c>
      <c r="L17" s="68">
        <f>F17+N17-K17</f>
        <v>315004305</v>
      </c>
      <c r="M17" s="32">
        <v>2</v>
      </c>
      <c r="N17" s="3">
        <f>471240000+314997760</f>
        <v>786237760</v>
      </c>
      <c r="O17" s="35"/>
      <c r="P17" s="24" t="s">
        <v>87</v>
      </c>
    </row>
    <row r="18" spans="1:16" ht="30" x14ac:dyDescent="0.25">
      <c r="A18" s="2" t="s">
        <v>17</v>
      </c>
      <c r="B18" s="26" t="s">
        <v>88</v>
      </c>
      <c r="C18" s="32" t="s">
        <v>89</v>
      </c>
      <c r="D18" s="11" t="s">
        <v>64</v>
      </c>
      <c r="E18" s="24" t="s">
        <v>90</v>
      </c>
      <c r="F18" s="33">
        <v>3771281360</v>
      </c>
      <c r="G18" s="29" t="s">
        <v>86</v>
      </c>
      <c r="H18" s="34">
        <v>45107</v>
      </c>
      <c r="I18" s="34">
        <v>45473</v>
      </c>
      <c r="J18" s="46">
        <v>0.71</v>
      </c>
      <c r="K18" s="45">
        <v>4178618360</v>
      </c>
      <c r="L18" s="45">
        <f>F18+N18-K18</f>
        <v>1694743260</v>
      </c>
      <c r="M18" s="10">
        <v>2</v>
      </c>
      <c r="N18" s="3">
        <f>499999920+1602080340</f>
        <v>2102080260</v>
      </c>
      <c r="O18" s="35"/>
      <c r="P18" s="24" t="s">
        <v>87</v>
      </c>
    </row>
    <row r="19" spans="1:16" ht="30" x14ac:dyDescent="0.25">
      <c r="A19" s="2" t="s">
        <v>17</v>
      </c>
      <c r="B19" s="26" t="s">
        <v>91</v>
      </c>
      <c r="C19" s="32" t="s">
        <v>92</v>
      </c>
      <c r="D19" s="8" t="s">
        <v>70</v>
      </c>
      <c r="E19" s="24" t="s">
        <v>93</v>
      </c>
      <c r="F19" s="33">
        <v>1309789164</v>
      </c>
      <c r="G19" s="29" t="s">
        <v>94</v>
      </c>
      <c r="H19" s="34">
        <v>45092</v>
      </c>
      <c r="I19" s="34">
        <v>45291</v>
      </c>
      <c r="J19" s="56">
        <v>0.8</v>
      </c>
      <c r="K19" s="3">
        <v>667034669</v>
      </c>
      <c r="L19" s="3">
        <f>F19-K19</f>
        <v>642754495</v>
      </c>
      <c r="M19" s="10">
        <v>2</v>
      </c>
      <c r="N19" s="3" t="s">
        <v>41</v>
      </c>
      <c r="O19" s="35"/>
      <c r="P19" s="30" t="s">
        <v>32</v>
      </c>
    </row>
    <row r="20" spans="1:16" ht="30" x14ac:dyDescent="0.25">
      <c r="A20" s="2" t="s">
        <v>17</v>
      </c>
      <c r="B20" s="26" t="s">
        <v>95</v>
      </c>
      <c r="C20" s="32" t="s">
        <v>96</v>
      </c>
      <c r="D20" s="8" t="s">
        <v>70</v>
      </c>
      <c r="E20" s="24" t="s">
        <v>97</v>
      </c>
      <c r="F20" s="33">
        <v>2237404778</v>
      </c>
      <c r="G20" s="29" t="s">
        <v>82</v>
      </c>
      <c r="H20" s="34">
        <v>45119</v>
      </c>
      <c r="I20" s="34">
        <v>45424</v>
      </c>
      <c r="J20" s="9">
        <v>0.95</v>
      </c>
      <c r="K20" s="3">
        <v>1185668886</v>
      </c>
      <c r="L20" s="3">
        <f>F20-K20</f>
        <v>1051735892</v>
      </c>
      <c r="M20" s="10">
        <v>3</v>
      </c>
      <c r="N20" s="3" t="s">
        <v>41</v>
      </c>
      <c r="O20" s="35"/>
      <c r="P20" s="24" t="s">
        <v>47</v>
      </c>
    </row>
    <row r="21" spans="1:16" ht="30" x14ac:dyDescent="0.25">
      <c r="A21" s="2" t="s">
        <v>17</v>
      </c>
      <c r="B21" s="26" t="s">
        <v>98</v>
      </c>
      <c r="C21" s="32" t="s">
        <v>99</v>
      </c>
      <c r="D21" s="8" t="s">
        <v>70</v>
      </c>
      <c r="E21" s="24" t="s">
        <v>100</v>
      </c>
      <c r="F21" s="33">
        <v>2192931500</v>
      </c>
      <c r="G21" s="29" t="s">
        <v>101</v>
      </c>
      <c r="H21" s="34">
        <v>45117</v>
      </c>
      <c r="I21" s="34">
        <v>45392</v>
      </c>
      <c r="J21" s="56">
        <v>0.65</v>
      </c>
      <c r="K21" s="3">
        <v>0</v>
      </c>
      <c r="L21" s="3">
        <f>F21</f>
        <v>2192931500</v>
      </c>
      <c r="M21" s="10">
        <v>2</v>
      </c>
      <c r="N21" s="3" t="s">
        <v>41</v>
      </c>
      <c r="O21" s="35"/>
      <c r="P21" s="24" t="s">
        <v>32</v>
      </c>
    </row>
    <row r="22" spans="1:16" ht="45" x14ac:dyDescent="0.25">
      <c r="A22" s="2" t="s">
        <v>17</v>
      </c>
      <c r="B22" s="26" t="s">
        <v>102</v>
      </c>
      <c r="C22" s="32" t="s">
        <v>103</v>
      </c>
      <c r="D22" s="8" t="s">
        <v>70</v>
      </c>
      <c r="E22" s="24" t="s">
        <v>104</v>
      </c>
      <c r="F22" s="33">
        <v>1323745956</v>
      </c>
      <c r="G22" s="29" t="s">
        <v>105</v>
      </c>
      <c r="H22" s="34">
        <v>45114</v>
      </c>
      <c r="I22" s="34">
        <v>45291</v>
      </c>
      <c r="J22" s="56">
        <v>0.95</v>
      </c>
      <c r="K22" s="3">
        <v>1140442504</v>
      </c>
      <c r="L22" s="13">
        <f>F22-K22+N22</f>
        <v>423916899</v>
      </c>
      <c r="M22" s="10">
        <v>3</v>
      </c>
      <c r="N22" s="3">
        <v>240613447</v>
      </c>
      <c r="O22" s="35"/>
      <c r="P22" s="24" t="s">
        <v>32</v>
      </c>
    </row>
    <row r="23" spans="1:16" ht="24" customHeight="1" x14ac:dyDescent="0.25">
      <c r="A23" s="2" t="s">
        <v>17</v>
      </c>
      <c r="B23" s="26" t="s">
        <v>106</v>
      </c>
      <c r="C23" s="32" t="s">
        <v>107</v>
      </c>
      <c r="D23" s="8" t="s">
        <v>70</v>
      </c>
      <c r="E23" s="24" t="s">
        <v>108</v>
      </c>
      <c r="F23" s="33">
        <v>2063236392</v>
      </c>
      <c r="G23" s="29" t="s">
        <v>109</v>
      </c>
      <c r="H23" s="34">
        <v>45124</v>
      </c>
      <c r="I23" s="34">
        <v>45428</v>
      </c>
      <c r="J23" s="67">
        <v>0.8</v>
      </c>
      <c r="K23" s="45">
        <v>1245984629</v>
      </c>
      <c r="L23" s="45">
        <f>F23-K23</f>
        <v>817251763</v>
      </c>
      <c r="M23" s="10">
        <v>3</v>
      </c>
      <c r="N23" s="3" t="s">
        <v>41</v>
      </c>
      <c r="O23" s="35"/>
      <c r="P23" s="24" t="s">
        <v>78</v>
      </c>
    </row>
    <row r="24" spans="1:16" ht="30" x14ac:dyDescent="0.25">
      <c r="A24" s="2" t="s">
        <v>17</v>
      </c>
      <c r="B24" s="26" t="s">
        <v>110</v>
      </c>
      <c r="C24" s="32" t="s">
        <v>111</v>
      </c>
      <c r="D24" s="8" t="s">
        <v>70</v>
      </c>
      <c r="E24" s="24" t="s">
        <v>112</v>
      </c>
      <c r="F24" s="33">
        <v>1961431558</v>
      </c>
      <c r="G24" s="29" t="s">
        <v>113</v>
      </c>
      <c r="H24" s="34">
        <v>45141</v>
      </c>
      <c r="I24" s="34">
        <v>45291</v>
      </c>
      <c r="J24" s="9">
        <v>0</v>
      </c>
      <c r="K24" s="3">
        <v>0</v>
      </c>
      <c r="L24" s="33">
        <v>1961431558</v>
      </c>
      <c r="M24" s="10">
        <v>2</v>
      </c>
      <c r="N24" s="3" t="s">
        <v>41</v>
      </c>
      <c r="O24" s="35"/>
      <c r="P24" s="30" t="s">
        <v>78</v>
      </c>
    </row>
    <row r="25" spans="1:16" ht="30" x14ac:dyDescent="0.25">
      <c r="A25" s="2" t="s">
        <v>17</v>
      </c>
      <c r="B25" s="26" t="s">
        <v>114</v>
      </c>
      <c r="C25" s="32" t="s">
        <v>115</v>
      </c>
      <c r="D25" s="8" t="s">
        <v>70</v>
      </c>
      <c r="E25" s="24" t="s">
        <v>116</v>
      </c>
      <c r="F25" s="33">
        <v>1430542882</v>
      </c>
      <c r="G25" s="29" t="s">
        <v>113</v>
      </c>
      <c r="H25" s="34">
        <v>45141</v>
      </c>
      <c r="I25" s="34">
        <v>45291</v>
      </c>
      <c r="J25" s="56">
        <v>0.85</v>
      </c>
      <c r="K25" s="3">
        <v>610590704</v>
      </c>
      <c r="L25" s="3">
        <f>F25-K25</f>
        <v>819952178</v>
      </c>
      <c r="M25" s="10">
        <v>4</v>
      </c>
      <c r="N25" s="3" t="s">
        <v>41</v>
      </c>
      <c r="O25" s="35"/>
      <c r="P25" s="30" t="s">
        <v>32</v>
      </c>
    </row>
    <row r="26" spans="1:16" ht="60" x14ac:dyDescent="0.25">
      <c r="A26" s="2" t="s">
        <v>17</v>
      </c>
      <c r="B26" s="26" t="s">
        <v>117</v>
      </c>
      <c r="C26" s="32" t="s">
        <v>118</v>
      </c>
      <c r="D26" s="8" t="s">
        <v>70</v>
      </c>
      <c r="E26" s="24" t="s">
        <v>119</v>
      </c>
      <c r="F26" s="33">
        <v>125118998</v>
      </c>
      <c r="G26" s="29" t="s">
        <v>120</v>
      </c>
      <c r="H26" s="34">
        <v>45174</v>
      </c>
      <c r="I26" s="34">
        <v>45291</v>
      </c>
      <c r="J26" s="9">
        <v>0.22</v>
      </c>
      <c r="K26" s="3">
        <v>125118998</v>
      </c>
      <c r="L26" s="13">
        <f>N26</f>
        <v>447124650</v>
      </c>
      <c r="M26" s="10">
        <v>2</v>
      </c>
      <c r="N26" s="3">
        <v>447124650</v>
      </c>
      <c r="O26" s="35"/>
      <c r="P26" s="24" t="s">
        <v>121</v>
      </c>
    </row>
    <row r="27" spans="1:16" ht="30" x14ac:dyDescent="0.25">
      <c r="A27" s="2" t="s">
        <v>17</v>
      </c>
      <c r="B27" s="26" t="s">
        <v>122</v>
      </c>
      <c r="C27" s="32" t="s">
        <v>123</v>
      </c>
      <c r="D27" s="8" t="s">
        <v>70</v>
      </c>
      <c r="E27" s="24" t="s">
        <v>124</v>
      </c>
      <c r="F27" s="33">
        <v>949941386</v>
      </c>
      <c r="G27" s="29" t="s">
        <v>125</v>
      </c>
      <c r="H27" s="34">
        <v>45148</v>
      </c>
      <c r="I27" s="34">
        <v>45291</v>
      </c>
      <c r="J27" s="9">
        <v>0.98</v>
      </c>
      <c r="K27" s="3">
        <v>276987353</v>
      </c>
      <c r="L27" s="3">
        <f>F27-K27</f>
        <v>672954033</v>
      </c>
      <c r="M27" s="10">
        <v>4</v>
      </c>
      <c r="N27" s="3" t="s">
        <v>41</v>
      </c>
      <c r="O27" s="35"/>
      <c r="P27" s="24" t="s">
        <v>47</v>
      </c>
    </row>
    <row r="28" spans="1:16" ht="45" x14ac:dyDescent="0.25">
      <c r="A28" s="2" t="s">
        <v>17</v>
      </c>
      <c r="B28" s="26" t="s">
        <v>126</v>
      </c>
      <c r="C28" s="32" t="s">
        <v>127</v>
      </c>
      <c r="D28" s="8" t="s">
        <v>70</v>
      </c>
      <c r="E28" s="24" t="s">
        <v>128</v>
      </c>
      <c r="F28" s="33">
        <v>1861006676</v>
      </c>
      <c r="G28" s="29" t="s">
        <v>129</v>
      </c>
      <c r="H28" s="34">
        <v>45175</v>
      </c>
      <c r="I28" s="34">
        <v>45291</v>
      </c>
      <c r="J28" s="9">
        <v>0.24</v>
      </c>
      <c r="K28" s="3">
        <v>693869471</v>
      </c>
      <c r="L28" s="69">
        <f>F28-K28+N28</f>
        <v>2164807765</v>
      </c>
      <c r="M28" s="10">
        <v>3</v>
      </c>
      <c r="N28" s="3">
        <v>997670560</v>
      </c>
      <c r="O28" s="35"/>
      <c r="P28" s="29" t="s">
        <v>120</v>
      </c>
    </row>
    <row r="29" spans="1:16" ht="30" x14ac:dyDescent="0.25">
      <c r="A29" s="2" t="s">
        <v>17</v>
      </c>
      <c r="B29" s="26" t="s">
        <v>130</v>
      </c>
      <c r="C29" s="32" t="s">
        <v>131</v>
      </c>
      <c r="D29" s="8" t="s">
        <v>70</v>
      </c>
      <c r="E29" s="24" t="s">
        <v>132</v>
      </c>
      <c r="F29" s="33">
        <v>3400483064</v>
      </c>
      <c r="G29" s="29" t="s">
        <v>133</v>
      </c>
      <c r="H29" s="34">
        <v>45177</v>
      </c>
      <c r="I29" s="34">
        <v>45481</v>
      </c>
      <c r="J29" s="56">
        <v>0.45</v>
      </c>
      <c r="K29" s="3">
        <v>1497315547</v>
      </c>
      <c r="L29" s="3">
        <f>F29-K29</f>
        <v>1903167517</v>
      </c>
      <c r="M29" s="10">
        <v>1</v>
      </c>
      <c r="N29" s="3" t="s">
        <v>41</v>
      </c>
      <c r="O29" s="35"/>
      <c r="P29" s="24" t="s">
        <v>32</v>
      </c>
    </row>
    <row r="30" spans="1:16" ht="30" x14ac:dyDescent="0.25">
      <c r="A30" s="2" t="s">
        <v>17</v>
      </c>
      <c r="B30" s="26" t="s">
        <v>134</v>
      </c>
      <c r="C30" s="32" t="s">
        <v>135</v>
      </c>
      <c r="D30" s="16" t="s">
        <v>20</v>
      </c>
      <c r="E30" s="24" t="s">
        <v>136</v>
      </c>
      <c r="F30" s="33">
        <v>5230438139</v>
      </c>
      <c r="G30" s="29" t="s">
        <v>125</v>
      </c>
      <c r="H30" s="34">
        <v>45180</v>
      </c>
      <c r="I30" s="34">
        <v>45545</v>
      </c>
      <c r="J30" s="9">
        <v>0.2</v>
      </c>
      <c r="K30" s="3">
        <v>0</v>
      </c>
      <c r="L30" s="3">
        <f>F30</f>
        <v>5230438139</v>
      </c>
      <c r="M30" s="15">
        <v>1</v>
      </c>
      <c r="N30" s="6" t="s">
        <v>41</v>
      </c>
      <c r="O30" s="35"/>
      <c r="P30" s="24" t="s">
        <v>78</v>
      </c>
    </row>
    <row r="31" spans="1:16" ht="60" x14ac:dyDescent="0.25">
      <c r="A31" s="2" t="s">
        <v>17</v>
      </c>
      <c r="B31" s="26" t="s">
        <v>137</v>
      </c>
      <c r="C31" s="32" t="s">
        <v>138</v>
      </c>
      <c r="D31" s="16" t="s">
        <v>20</v>
      </c>
      <c r="E31" s="24" t="s">
        <v>139</v>
      </c>
      <c r="F31" s="33">
        <v>8322265000</v>
      </c>
      <c r="G31" s="29" t="s">
        <v>140</v>
      </c>
      <c r="H31" s="34">
        <v>45188</v>
      </c>
      <c r="I31" s="34">
        <v>45291</v>
      </c>
      <c r="J31" s="9">
        <v>0.99299999999999999</v>
      </c>
      <c r="K31" s="5">
        <v>3627404162</v>
      </c>
      <c r="L31" s="3">
        <f>F31-K31</f>
        <v>4694860838</v>
      </c>
      <c r="M31" s="10">
        <v>2</v>
      </c>
      <c r="N31" s="3" t="s">
        <v>41</v>
      </c>
      <c r="O31" s="35"/>
      <c r="P31" s="24" t="s">
        <v>141</v>
      </c>
    </row>
    <row r="32" spans="1:16" ht="45" x14ac:dyDescent="0.25">
      <c r="A32" s="2" t="s">
        <v>17</v>
      </c>
      <c r="B32" s="26" t="s">
        <v>142</v>
      </c>
      <c r="C32" s="32" t="s">
        <v>143</v>
      </c>
      <c r="D32" s="8" t="s">
        <v>70</v>
      </c>
      <c r="E32" s="24" t="s">
        <v>144</v>
      </c>
      <c r="F32" s="33">
        <v>399642876</v>
      </c>
      <c r="G32" s="29" t="s">
        <v>145</v>
      </c>
      <c r="H32" s="34">
        <v>45191</v>
      </c>
      <c r="I32" s="34">
        <v>45291</v>
      </c>
      <c r="J32" s="9">
        <v>0.3</v>
      </c>
      <c r="K32" s="5">
        <v>114175562</v>
      </c>
      <c r="L32" s="3">
        <v>285467314</v>
      </c>
      <c r="M32" s="10">
        <v>3</v>
      </c>
      <c r="N32" s="3" t="s">
        <v>41</v>
      </c>
      <c r="O32" s="35"/>
      <c r="P32" s="24" t="s">
        <v>78</v>
      </c>
    </row>
    <row r="33" spans="1:16" ht="30" x14ac:dyDescent="0.25">
      <c r="A33" s="2" t="s">
        <v>17</v>
      </c>
      <c r="B33" s="26" t="s">
        <v>146</v>
      </c>
      <c r="C33" s="32" t="s">
        <v>147</v>
      </c>
      <c r="D33" s="16" t="s">
        <v>20</v>
      </c>
      <c r="E33" s="24" t="s">
        <v>148</v>
      </c>
      <c r="F33" s="33">
        <v>10998103749</v>
      </c>
      <c r="G33" s="29" t="s">
        <v>149</v>
      </c>
      <c r="H33" s="34">
        <v>45226</v>
      </c>
      <c r="I33" s="34">
        <v>45657</v>
      </c>
      <c r="J33" s="58">
        <v>0.57499999999999996</v>
      </c>
      <c r="K33" s="14">
        <v>5543416631</v>
      </c>
      <c r="L33" s="17">
        <f>F33-K33</f>
        <v>5454687118</v>
      </c>
      <c r="M33" s="10">
        <v>1</v>
      </c>
      <c r="N33" s="3" t="s">
        <v>41</v>
      </c>
      <c r="O33" s="35"/>
      <c r="P33" s="24" t="s">
        <v>87</v>
      </c>
    </row>
    <row r="34" spans="1:16" ht="30" x14ac:dyDescent="0.25">
      <c r="A34" s="2" t="s">
        <v>17</v>
      </c>
      <c r="B34" s="26" t="s">
        <v>150</v>
      </c>
      <c r="C34" s="32" t="s">
        <v>151</v>
      </c>
      <c r="D34" s="8" t="s">
        <v>70</v>
      </c>
      <c r="E34" s="24" t="s">
        <v>152</v>
      </c>
      <c r="F34" s="33">
        <v>2948212807</v>
      </c>
      <c r="G34" s="29" t="s">
        <v>153</v>
      </c>
      <c r="H34" s="34">
        <v>45261</v>
      </c>
      <c r="I34" s="34">
        <v>45566</v>
      </c>
      <c r="J34" s="9">
        <v>7.0000000000000007E-2</v>
      </c>
      <c r="K34" s="66">
        <v>232116029</v>
      </c>
      <c r="L34" s="45">
        <f>F34-K34</f>
        <v>2716096778</v>
      </c>
      <c r="M34" s="10">
        <v>1</v>
      </c>
      <c r="N34" s="3" t="s">
        <v>41</v>
      </c>
      <c r="O34" s="35"/>
      <c r="P34" s="24" t="s">
        <v>78</v>
      </c>
    </row>
    <row r="35" spans="1:16" ht="30" x14ac:dyDescent="0.25">
      <c r="A35" s="2" t="s">
        <v>17</v>
      </c>
      <c r="B35" s="26" t="s">
        <v>154</v>
      </c>
      <c r="C35" s="32" t="s">
        <v>155</v>
      </c>
      <c r="D35" s="8" t="s">
        <v>70</v>
      </c>
      <c r="E35" s="24" t="s">
        <v>156</v>
      </c>
      <c r="F35" s="33">
        <v>764905522</v>
      </c>
      <c r="G35" s="29" t="s">
        <v>157</v>
      </c>
      <c r="H35" s="34">
        <v>45266</v>
      </c>
      <c r="I35" s="34">
        <v>45616</v>
      </c>
      <c r="J35" s="9">
        <v>0.85</v>
      </c>
      <c r="K35" s="75">
        <v>0</v>
      </c>
      <c r="L35" s="3">
        <f>F35</f>
        <v>764905522</v>
      </c>
      <c r="M35" s="10" t="s">
        <v>41</v>
      </c>
      <c r="N35" s="3" t="s">
        <v>41</v>
      </c>
      <c r="O35" s="35"/>
      <c r="P35" s="24" t="s">
        <v>158</v>
      </c>
    </row>
    <row r="36" spans="1:16" ht="45.75" thickBot="1" x14ac:dyDescent="0.3">
      <c r="A36" s="2" t="s">
        <v>17</v>
      </c>
      <c r="B36" s="26" t="s">
        <v>159</v>
      </c>
      <c r="C36" s="32" t="s">
        <v>160</v>
      </c>
      <c r="D36" s="8" t="s">
        <v>70</v>
      </c>
      <c r="E36" s="24" t="s">
        <v>161</v>
      </c>
      <c r="F36" s="33">
        <v>6331697522</v>
      </c>
      <c r="G36" s="29" t="s">
        <v>162</v>
      </c>
      <c r="H36" s="34">
        <v>45294</v>
      </c>
      <c r="I36" s="34">
        <v>45568</v>
      </c>
      <c r="J36" s="72" t="s">
        <v>163</v>
      </c>
      <c r="K36" s="73">
        <v>0</v>
      </c>
      <c r="L36" s="3">
        <f>F36</f>
        <v>6331697522</v>
      </c>
      <c r="M36" s="10" t="s">
        <v>41</v>
      </c>
      <c r="N36" s="3" t="s">
        <v>41</v>
      </c>
      <c r="O36" s="35"/>
      <c r="P36" s="29" t="s">
        <v>164</v>
      </c>
    </row>
    <row r="37" spans="1:16" ht="28.5" customHeight="1" x14ac:dyDescent="0.25">
      <c r="A37" s="2" t="s">
        <v>17</v>
      </c>
      <c r="B37" s="26" t="s">
        <v>165</v>
      </c>
      <c r="C37" s="32" t="s">
        <v>166</v>
      </c>
      <c r="D37" s="8" t="s">
        <v>70</v>
      </c>
      <c r="E37" s="24" t="s">
        <v>167</v>
      </c>
      <c r="F37" s="33">
        <v>4189700932</v>
      </c>
      <c r="G37" s="29" t="s">
        <v>168</v>
      </c>
      <c r="H37" s="34">
        <v>45288</v>
      </c>
      <c r="I37" s="34">
        <v>45563</v>
      </c>
      <c r="J37" s="56">
        <v>0.04</v>
      </c>
      <c r="K37" s="75">
        <v>0</v>
      </c>
      <c r="L37" s="3">
        <f>F37</f>
        <v>4189700932</v>
      </c>
      <c r="M37" s="10" t="s">
        <v>41</v>
      </c>
      <c r="N37" s="3" t="s">
        <v>41</v>
      </c>
      <c r="O37" s="35"/>
      <c r="P37" s="24" t="s">
        <v>32</v>
      </c>
    </row>
    <row r="38" spans="1:16" ht="75.75" thickBot="1" x14ac:dyDescent="0.3">
      <c r="A38" s="2" t="s">
        <v>17</v>
      </c>
      <c r="B38" s="26" t="s">
        <v>169</v>
      </c>
      <c r="C38" s="32" t="s">
        <v>170</v>
      </c>
      <c r="D38" s="8" t="s">
        <v>70</v>
      </c>
      <c r="E38" s="24" t="s">
        <v>171</v>
      </c>
      <c r="F38" s="33">
        <v>735853398</v>
      </c>
      <c r="G38" s="29" t="s">
        <v>164</v>
      </c>
      <c r="H38" s="34">
        <v>45294</v>
      </c>
      <c r="I38" s="34">
        <v>45660</v>
      </c>
      <c r="J38" s="72" t="s">
        <v>172</v>
      </c>
      <c r="K38" s="73">
        <v>0</v>
      </c>
      <c r="L38" s="3">
        <f>F38</f>
        <v>735853398</v>
      </c>
      <c r="M38" s="10" t="s">
        <v>41</v>
      </c>
      <c r="N38" s="3" t="s">
        <v>41</v>
      </c>
      <c r="O38" s="35"/>
      <c r="P38" s="24" t="s">
        <v>173</v>
      </c>
    </row>
    <row r="39" spans="1:16" ht="30" x14ac:dyDescent="0.25">
      <c r="A39" s="2" t="s">
        <v>17</v>
      </c>
      <c r="B39" s="26" t="s">
        <v>174</v>
      </c>
      <c r="C39" s="32" t="s">
        <v>175</v>
      </c>
      <c r="D39" s="16" t="s">
        <v>20</v>
      </c>
      <c r="E39" s="24" t="s">
        <v>176</v>
      </c>
      <c r="F39" s="33">
        <v>2590747555</v>
      </c>
      <c r="G39" s="29" t="s">
        <v>177</v>
      </c>
      <c r="H39" s="28">
        <v>45432</v>
      </c>
      <c r="I39" s="28">
        <v>45657</v>
      </c>
      <c r="J39" s="9">
        <v>0</v>
      </c>
      <c r="K39" s="75">
        <v>0</v>
      </c>
      <c r="L39" s="3">
        <f>F39</f>
        <v>2590747555</v>
      </c>
      <c r="M39" s="10">
        <v>1</v>
      </c>
      <c r="N39" s="3" t="s">
        <v>41</v>
      </c>
      <c r="O39" s="35"/>
      <c r="P39" s="31" t="s">
        <v>47</v>
      </c>
    </row>
    <row r="40" spans="1:16" ht="30" x14ac:dyDescent="0.25">
      <c r="A40" s="2" t="s">
        <v>17</v>
      </c>
      <c r="B40" s="26" t="s">
        <v>178</v>
      </c>
      <c r="C40" s="32" t="s">
        <v>179</v>
      </c>
      <c r="D40" s="16" t="s">
        <v>20</v>
      </c>
      <c r="E40" s="24" t="s">
        <v>180</v>
      </c>
      <c r="F40" s="33">
        <v>6806658882</v>
      </c>
      <c r="G40" s="29" t="s">
        <v>181</v>
      </c>
      <c r="H40" s="28">
        <v>45427</v>
      </c>
      <c r="I40" s="28">
        <v>45657</v>
      </c>
      <c r="J40" s="9">
        <v>0.15</v>
      </c>
      <c r="K40" s="75">
        <v>0</v>
      </c>
      <c r="L40" s="3">
        <v>0</v>
      </c>
      <c r="M40" s="10">
        <v>1</v>
      </c>
      <c r="N40" s="3" t="s">
        <v>41</v>
      </c>
      <c r="O40" s="35"/>
      <c r="P40" s="31" t="s">
        <v>182</v>
      </c>
    </row>
    <row r="41" spans="1:16" ht="45" x14ac:dyDescent="0.25">
      <c r="A41" s="30" t="s">
        <v>17</v>
      </c>
      <c r="B41" s="43" t="s">
        <v>183</v>
      </c>
      <c r="C41" s="24" t="s">
        <v>184</v>
      </c>
      <c r="D41" s="44" t="s">
        <v>64</v>
      </c>
      <c r="E41" s="24" t="s">
        <v>185</v>
      </c>
      <c r="F41" s="45">
        <v>3543921626</v>
      </c>
      <c r="G41" s="24" t="s">
        <v>66</v>
      </c>
      <c r="H41" s="28">
        <v>45365</v>
      </c>
      <c r="I41" s="28">
        <v>45614</v>
      </c>
      <c r="J41" s="46">
        <v>0.31</v>
      </c>
      <c r="K41" s="47">
        <v>1110103876</v>
      </c>
      <c r="L41" s="45">
        <f t="shared" ref="L41:L47" si="0">F41-K41</f>
        <v>2433817750</v>
      </c>
      <c r="M41" s="48" t="s">
        <v>41</v>
      </c>
      <c r="N41" s="45" t="s">
        <v>41</v>
      </c>
      <c r="O41" s="36"/>
      <c r="P41" s="24" t="s">
        <v>186</v>
      </c>
    </row>
    <row r="42" spans="1:16" ht="30" x14ac:dyDescent="0.25">
      <c r="A42" s="2" t="s">
        <v>17</v>
      </c>
      <c r="B42" s="26" t="s">
        <v>187</v>
      </c>
      <c r="C42" s="29" t="s">
        <v>188</v>
      </c>
      <c r="D42" s="8" t="s">
        <v>64</v>
      </c>
      <c r="E42" s="24" t="s">
        <v>189</v>
      </c>
      <c r="F42" s="33">
        <v>51150960</v>
      </c>
      <c r="G42" s="29" t="s">
        <v>190</v>
      </c>
      <c r="H42" s="34">
        <v>45369</v>
      </c>
      <c r="I42" s="34">
        <v>45618</v>
      </c>
      <c r="J42" s="9">
        <v>0.28000000000000003</v>
      </c>
      <c r="K42" s="3">
        <v>14208600</v>
      </c>
      <c r="L42" s="3">
        <f t="shared" si="0"/>
        <v>36942360</v>
      </c>
      <c r="M42" s="48" t="s">
        <v>41</v>
      </c>
      <c r="N42" s="45" t="s">
        <v>41</v>
      </c>
      <c r="O42" s="35"/>
      <c r="P42" s="24" t="s">
        <v>186</v>
      </c>
    </row>
    <row r="43" spans="1:16" ht="30" x14ac:dyDescent="0.25">
      <c r="A43" s="2" t="s">
        <v>17</v>
      </c>
      <c r="B43" s="26" t="s">
        <v>191</v>
      </c>
      <c r="C43" s="29" t="s">
        <v>192</v>
      </c>
      <c r="D43" s="16" t="s">
        <v>70</v>
      </c>
      <c r="E43" s="24" t="s">
        <v>193</v>
      </c>
      <c r="F43" s="33">
        <v>209620043</v>
      </c>
      <c r="G43" s="29" t="s">
        <v>194</v>
      </c>
      <c r="H43" s="34">
        <v>45393</v>
      </c>
      <c r="I43" s="34">
        <v>45657</v>
      </c>
      <c r="J43" s="9">
        <v>0.33329999999999999</v>
      </c>
      <c r="K43" s="3">
        <v>64603828</v>
      </c>
      <c r="L43" s="3">
        <f t="shared" si="0"/>
        <v>145016215</v>
      </c>
      <c r="M43" s="48" t="s">
        <v>41</v>
      </c>
      <c r="N43" s="45" t="s">
        <v>41</v>
      </c>
      <c r="O43" s="35"/>
      <c r="P43" s="24" t="s">
        <v>182</v>
      </c>
    </row>
    <row r="44" spans="1:16" ht="30" x14ac:dyDescent="0.25">
      <c r="A44" s="2" t="s">
        <v>17</v>
      </c>
      <c r="B44" s="26" t="s">
        <v>195</v>
      </c>
      <c r="C44" s="29" t="s">
        <v>196</v>
      </c>
      <c r="D44" s="16" t="s">
        <v>70</v>
      </c>
      <c r="E44" s="24" t="s">
        <v>197</v>
      </c>
      <c r="F44" s="33">
        <v>195016010</v>
      </c>
      <c r="G44" s="29" t="s">
        <v>198</v>
      </c>
      <c r="H44" s="34">
        <v>45418</v>
      </c>
      <c r="I44" s="34">
        <v>45602</v>
      </c>
      <c r="J44" s="9">
        <v>1</v>
      </c>
      <c r="K44" s="3">
        <f>113254382+81761627</f>
        <v>195016009</v>
      </c>
      <c r="L44" s="3">
        <f t="shared" si="0"/>
        <v>1</v>
      </c>
      <c r="M44" s="48" t="s">
        <v>41</v>
      </c>
      <c r="N44" s="45" t="s">
        <v>41</v>
      </c>
      <c r="O44" s="35"/>
      <c r="P44" s="24" t="s">
        <v>182</v>
      </c>
    </row>
    <row r="45" spans="1:16" ht="45" x14ac:dyDescent="0.25">
      <c r="A45" s="2" t="s">
        <v>17</v>
      </c>
      <c r="B45" s="26" t="s">
        <v>199</v>
      </c>
      <c r="C45" s="29" t="s">
        <v>200</v>
      </c>
      <c r="D45" s="8" t="s">
        <v>64</v>
      </c>
      <c r="E45" s="24" t="s">
        <v>201</v>
      </c>
      <c r="F45" s="33">
        <v>2312958583</v>
      </c>
      <c r="G45" s="29" t="s">
        <v>202</v>
      </c>
      <c r="H45" s="34">
        <v>45408</v>
      </c>
      <c r="I45" s="34">
        <v>45625</v>
      </c>
      <c r="J45" s="9">
        <v>0.16</v>
      </c>
      <c r="K45" s="6">
        <v>377946975</v>
      </c>
      <c r="L45" s="18">
        <f t="shared" si="0"/>
        <v>1935011608</v>
      </c>
      <c r="M45" s="48" t="s">
        <v>41</v>
      </c>
      <c r="N45" s="45" t="s">
        <v>41</v>
      </c>
      <c r="O45" s="35"/>
      <c r="P45" s="24" t="s">
        <v>121</v>
      </c>
    </row>
    <row r="46" spans="1:16" ht="30" x14ac:dyDescent="0.25">
      <c r="A46" s="2" t="s">
        <v>17</v>
      </c>
      <c r="B46" s="26" t="s">
        <v>203</v>
      </c>
      <c r="C46" s="29" t="s">
        <v>204</v>
      </c>
      <c r="D46" s="8" t="s">
        <v>64</v>
      </c>
      <c r="E46" s="24" t="s">
        <v>205</v>
      </c>
      <c r="F46" s="33">
        <v>549779580</v>
      </c>
      <c r="G46" s="29" t="s">
        <v>206</v>
      </c>
      <c r="H46" s="34">
        <v>45415</v>
      </c>
      <c r="I46" s="34">
        <v>45657</v>
      </c>
      <c r="J46" s="9">
        <v>0.05</v>
      </c>
      <c r="K46" s="6">
        <v>24964200</v>
      </c>
      <c r="L46" s="18">
        <f t="shared" si="0"/>
        <v>524815380</v>
      </c>
      <c r="M46" s="48" t="s">
        <v>41</v>
      </c>
      <c r="N46" s="45" t="s">
        <v>41</v>
      </c>
      <c r="O46" s="35"/>
      <c r="P46" s="24" t="s">
        <v>121</v>
      </c>
    </row>
    <row r="47" spans="1:16" ht="30" x14ac:dyDescent="0.25">
      <c r="A47" s="2" t="s">
        <v>17</v>
      </c>
      <c r="B47" s="26" t="s">
        <v>207</v>
      </c>
      <c r="C47" s="29" t="s">
        <v>208</v>
      </c>
      <c r="D47" s="16" t="s">
        <v>70</v>
      </c>
      <c r="E47" s="24" t="s">
        <v>209</v>
      </c>
      <c r="F47" s="33">
        <v>2327148966</v>
      </c>
      <c r="G47" s="29" t="s">
        <v>210</v>
      </c>
      <c r="H47" s="34">
        <v>45421</v>
      </c>
      <c r="I47" s="34">
        <v>45605</v>
      </c>
      <c r="J47" s="9">
        <v>0.53</v>
      </c>
      <c r="K47" s="3">
        <v>1239438195</v>
      </c>
      <c r="L47" s="6">
        <f t="shared" si="0"/>
        <v>1087710771</v>
      </c>
      <c r="M47" s="48" t="s">
        <v>41</v>
      </c>
      <c r="N47" s="45" t="s">
        <v>41</v>
      </c>
      <c r="O47" s="35"/>
      <c r="P47" s="24" t="s">
        <v>182</v>
      </c>
    </row>
    <row r="48" spans="1:16" ht="60" x14ac:dyDescent="0.25">
      <c r="A48" s="2" t="s">
        <v>17</v>
      </c>
      <c r="B48" s="26" t="s">
        <v>211</v>
      </c>
      <c r="C48" s="29" t="s">
        <v>212</v>
      </c>
      <c r="D48" s="16" t="s">
        <v>70</v>
      </c>
      <c r="E48" s="24" t="s">
        <v>213</v>
      </c>
      <c r="F48" s="33">
        <v>479644375</v>
      </c>
      <c r="G48" s="29" t="s">
        <v>214</v>
      </c>
      <c r="H48" s="34">
        <v>45436</v>
      </c>
      <c r="I48" s="34">
        <v>45589</v>
      </c>
      <c r="J48" s="21">
        <v>1</v>
      </c>
      <c r="K48" s="76">
        <v>0</v>
      </c>
      <c r="L48" s="20">
        <f>F48</f>
        <v>479644375</v>
      </c>
      <c r="M48" s="48" t="s">
        <v>41</v>
      </c>
      <c r="N48" s="45" t="s">
        <v>41</v>
      </c>
      <c r="O48" s="36"/>
      <c r="P48" s="24" t="s">
        <v>215</v>
      </c>
    </row>
    <row r="49" spans="1:16" ht="60" x14ac:dyDescent="0.25">
      <c r="A49" s="2" t="s">
        <v>17</v>
      </c>
      <c r="B49" s="26" t="s">
        <v>216</v>
      </c>
      <c r="C49" s="29" t="s">
        <v>217</v>
      </c>
      <c r="D49" s="16" t="s">
        <v>70</v>
      </c>
      <c r="E49" s="24" t="s">
        <v>218</v>
      </c>
      <c r="F49" s="33">
        <v>72012124</v>
      </c>
      <c r="G49" s="29" t="s">
        <v>219</v>
      </c>
      <c r="H49" s="34">
        <v>45440</v>
      </c>
      <c r="I49" s="34">
        <v>45657</v>
      </c>
      <c r="J49" s="21">
        <v>0.28000000000000003</v>
      </c>
      <c r="K49" s="20">
        <v>30965573</v>
      </c>
      <c r="L49" s="20">
        <f>F49-K49</f>
        <v>41046551</v>
      </c>
      <c r="M49" s="48" t="s">
        <v>41</v>
      </c>
      <c r="N49" s="45" t="s">
        <v>41</v>
      </c>
      <c r="O49" s="36"/>
      <c r="P49" s="24" t="s">
        <v>220</v>
      </c>
    </row>
    <row r="50" spans="1:16" ht="30" x14ac:dyDescent="0.25">
      <c r="A50" s="2" t="s">
        <v>17</v>
      </c>
      <c r="B50" s="26" t="s">
        <v>221</v>
      </c>
      <c r="C50" s="29" t="s">
        <v>222</v>
      </c>
      <c r="D50" s="16" t="s">
        <v>70</v>
      </c>
      <c r="E50" s="24" t="s">
        <v>223</v>
      </c>
      <c r="F50" s="33">
        <v>548435405</v>
      </c>
      <c r="G50" s="29" t="s">
        <v>224</v>
      </c>
      <c r="H50" s="34">
        <v>45434</v>
      </c>
      <c r="I50" s="34">
        <v>45617</v>
      </c>
      <c r="J50" s="21">
        <v>0.17</v>
      </c>
      <c r="K50" s="20">
        <v>91432174</v>
      </c>
      <c r="L50" s="20">
        <f>F50-K50</f>
        <v>457003231</v>
      </c>
      <c r="M50" s="48" t="s">
        <v>41</v>
      </c>
      <c r="N50" s="45" t="s">
        <v>41</v>
      </c>
      <c r="O50" s="36"/>
      <c r="P50" s="24" t="s">
        <v>225</v>
      </c>
    </row>
    <row r="51" spans="1:16" ht="30" x14ac:dyDescent="0.25">
      <c r="A51" s="2" t="s">
        <v>17</v>
      </c>
      <c r="B51" s="26" t="s">
        <v>226</v>
      </c>
      <c r="C51" s="29" t="s">
        <v>227</v>
      </c>
      <c r="D51" s="16" t="s">
        <v>70</v>
      </c>
      <c r="E51" s="24" t="s">
        <v>228</v>
      </c>
      <c r="F51" s="33">
        <v>101625000</v>
      </c>
      <c r="G51" s="29" t="s">
        <v>229</v>
      </c>
      <c r="H51" s="34">
        <v>45441</v>
      </c>
      <c r="I51" s="34">
        <v>45657</v>
      </c>
      <c r="J51" s="9">
        <v>0</v>
      </c>
      <c r="K51" s="76">
        <v>0</v>
      </c>
      <c r="L51" s="20">
        <f>F51</f>
        <v>101625000</v>
      </c>
      <c r="M51" s="48" t="s">
        <v>41</v>
      </c>
      <c r="N51" s="45" t="s">
        <v>41</v>
      </c>
      <c r="O51" s="36"/>
      <c r="P51" s="24" t="s">
        <v>230</v>
      </c>
    </row>
    <row r="52" spans="1:16" ht="30" x14ac:dyDescent="0.25">
      <c r="A52" s="2" t="s">
        <v>17</v>
      </c>
      <c r="B52" s="26" t="s">
        <v>231</v>
      </c>
      <c r="C52" s="29" t="s">
        <v>232</v>
      </c>
      <c r="D52" s="16" t="s">
        <v>70</v>
      </c>
      <c r="E52" s="24" t="s">
        <v>233</v>
      </c>
      <c r="F52" s="33">
        <v>28061688</v>
      </c>
      <c r="G52" s="29" t="s">
        <v>234</v>
      </c>
      <c r="H52" s="34">
        <v>45571</v>
      </c>
      <c r="I52" s="34">
        <v>45568</v>
      </c>
      <c r="J52" s="21">
        <v>0.5</v>
      </c>
      <c r="K52" s="76">
        <v>0</v>
      </c>
      <c r="L52" s="20">
        <f>F52</f>
        <v>28061688</v>
      </c>
      <c r="M52" s="48" t="s">
        <v>41</v>
      </c>
      <c r="N52" s="45" t="s">
        <v>41</v>
      </c>
      <c r="O52" s="36"/>
      <c r="P52" s="24" t="s">
        <v>182</v>
      </c>
    </row>
    <row r="53" spans="1:16" ht="30" x14ac:dyDescent="0.25">
      <c r="A53" s="2" t="s">
        <v>17</v>
      </c>
      <c r="B53" s="26" t="s">
        <v>235</v>
      </c>
      <c r="C53" s="29" t="s">
        <v>236</v>
      </c>
      <c r="D53" s="8" t="s">
        <v>64</v>
      </c>
      <c r="E53" s="24" t="s">
        <v>237</v>
      </c>
      <c r="F53" s="33">
        <v>26799990</v>
      </c>
      <c r="G53" s="29" t="s">
        <v>238</v>
      </c>
      <c r="H53" s="34">
        <v>45449</v>
      </c>
      <c r="I53" s="34">
        <v>45540</v>
      </c>
      <c r="J53" s="9">
        <v>0</v>
      </c>
      <c r="K53" s="76">
        <v>0</v>
      </c>
      <c r="L53" s="20">
        <f>F53</f>
        <v>26799990</v>
      </c>
      <c r="M53" s="48" t="s">
        <v>41</v>
      </c>
      <c r="N53" s="45" t="s">
        <v>41</v>
      </c>
      <c r="O53" s="36"/>
      <c r="P53" s="24" t="s">
        <v>239</v>
      </c>
    </row>
    <row r="54" spans="1:16" ht="60.75" thickBot="1" x14ac:dyDescent="0.3">
      <c r="A54" s="2" t="s">
        <v>17</v>
      </c>
      <c r="B54" s="26" t="s">
        <v>240</v>
      </c>
      <c r="C54" s="29" t="s">
        <v>241</v>
      </c>
      <c r="D54" s="8" t="s">
        <v>64</v>
      </c>
      <c r="E54" s="24" t="s">
        <v>242</v>
      </c>
      <c r="F54" s="33">
        <v>470107380</v>
      </c>
      <c r="G54" s="29" t="s">
        <v>243</v>
      </c>
      <c r="H54" s="34">
        <v>45449</v>
      </c>
      <c r="I54" s="34">
        <v>45510</v>
      </c>
      <c r="J54" s="74">
        <v>0.6</v>
      </c>
      <c r="K54" s="73">
        <v>0</v>
      </c>
      <c r="L54" s="20">
        <f>F54</f>
        <v>470107380</v>
      </c>
      <c r="M54" s="48" t="s">
        <v>41</v>
      </c>
      <c r="N54" s="45" t="s">
        <v>41</v>
      </c>
      <c r="O54" s="36"/>
      <c r="P54" s="24" t="s">
        <v>173</v>
      </c>
    </row>
    <row r="55" spans="1:16" ht="45" x14ac:dyDescent="0.25">
      <c r="A55" s="2" t="s">
        <v>17</v>
      </c>
      <c r="B55" s="26" t="s">
        <v>244</v>
      </c>
      <c r="C55" s="29" t="s">
        <v>245</v>
      </c>
      <c r="D55" s="16" t="s">
        <v>70</v>
      </c>
      <c r="E55" s="24" t="s">
        <v>246</v>
      </c>
      <c r="F55" s="33">
        <v>1396367765</v>
      </c>
      <c r="G55" s="29" t="s">
        <v>247</v>
      </c>
      <c r="H55" s="34">
        <v>45449</v>
      </c>
      <c r="I55" s="34">
        <v>45632</v>
      </c>
      <c r="J55" s="59">
        <v>0.12239999999999999</v>
      </c>
      <c r="K55" s="61">
        <v>170961909</v>
      </c>
      <c r="L55" s="60">
        <f>F55-K55</f>
        <v>1225405856</v>
      </c>
      <c r="M55" s="48" t="s">
        <v>41</v>
      </c>
      <c r="N55" s="45" t="s">
        <v>41</v>
      </c>
      <c r="O55" s="36"/>
      <c r="P55" s="24" t="s">
        <v>248</v>
      </c>
    </row>
    <row r="56" spans="1:16" ht="45" x14ac:dyDescent="0.25">
      <c r="A56" s="2" t="s">
        <v>17</v>
      </c>
      <c r="B56" s="26" t="s">
        <v>249</v>
      </c>
      <c r="C56" s="29" t="s">
        <v>250</v>
      </c>
      <c r="D56" s="16" t="s">
        <v>70</v>
      </c>
      <c r="E56" s="24" t="s">
        <v>251</v>
      </c>
      <c r="F56" s="33">
        <v>512081959</v>
      </c>
      <c r="G56" s="29" t="s">
        <v>252</v>
      </c>
      <c r="H56" s="34">
        <v>45450</v>
      </c>
      <c r="I56" s="34">
        <v>45657</v>
      </c>
      <c r="J56" s="21">
        <v>0.1</v>
      </c>
      <c r="K56" s="76">
        <v>0</v>
      </c>
      <c r="L56" s="20">
        <f>F56</f>
        <v>512081959</v>
      </c>
      <c r="M56" s="48" t="s">
        <v>41</v>
      </c>
      <c r="N56" s="45" t="s">
        <v>41</v>
      </c>
      <c r="O56" s="36"/>
      <c r="P56" s="24" t="s">
        <v>182</v>
      </c>
    </row>
    <row r="57" spans="1:16" ht="45" x14ac:dyDescent="0.25">
      <c r="A57" s="2" t="s">
        <v>17</v>
      </c>
      <c r="B57" s="26" t="s">
        <v>253</v>
      </c>
      <c r="C57" s="29" t="s">
        <v>41</v>
      </c>
      <c r="D57" s="16" t="s">
        <v>254</v>
      </c>
      <c r="E57" s="24" t="s">
        <v>255</v>
      </c>
      <c r="F57" s="33">
        <v>1578861386</v>
      </c>
      <c r="G57" s="29" t="s">
        <v>256</v>
      </c>
      <c r="H57" s="34">
        <v>45454</v>
      </c>
      <c r="I57" s="34">
        <v>45636</v>
      </c>
      <c r="J57" s="21">
        <v>0.5</v>
      </c>
      <c r="K57" s="76">
        <v>0</v>
      </c>
      <c r="L57" s="20">
        <f>F57</f>
        <v>1578861386</v>
      </c>
      <c r="M57" s="48" t="s">
        <v>41</v>
      </c>
      <c r="N57" s="45" t="s">
        <v>41</v>
      </c>
      <c r="O57" s="36"/>
      <c r="P57" s="24" t="s">
        <v>257</v>
      </c>
    </row>
    <row r="58" spans="1:16" ht="45" x14ac:dyDescent="0.25">
      <c r="A58" s="2" t="s">
        <v>17</v>
      </c>
      <c r="B58" s="26" t="s">
        <v>258</v>
      </c>
      <c r="C58" s="29" t="s">
        <v>41</v>
      </c>
      <c r="D58" s="16" t="s">
        <v>254</v>
      </c>
      <c r="E58" s="24" t="s">
        <v>259</v>
      </c>
      <c r="F58" s="33">
        <v>2965967943</v>
      </c>
      <c r="G58" s="29" t="s">
        <v>256</v>
      </c>
      <c r="H58" s="34">
        <v>45456</v>
      </c>
      <c r="I58" s="34">
        <v>45610</v>
      </c>
      <c r="J58" s="9">
        <v>0</v>
      </c>
      <c r="K58" s="76">
        <v>0</v>
      </c>
      <c r="L58" s="20">
        <f>F58</f>
        <v>2965967943</v>
      </c>
      <c r="M58" s="48" t="s">
        <v>41</v>
      </c>
      <c r="N58" s="45" t="s">
        <v>41</v>
      </c>
      <c r="O58" s="36"/>
      <c r="P58" s="24" t="s">
        <v>260</v>
      </c>
    </row>
    <row r="59" spans="1:16" ht="45" x14ac:dyDescent="0.25">
      <c r="A59" s="2" t="s">
        <v>17</v>
      </c>
      <c r="B59" s="26" t="s">
        <v>261</v>
      </c>
      <c r="C59" s="29" t="s">
        <v>262</v>
      </c>
      <c r="D59" s="11" t="s">
        <v>64</v>
      </c>
      <c r="E59" s="24" t="s">
        <v>263</v>
      </c>
      <c r="F59" s="33">
        <v>23221634491</v>
      </c>
      <c r="G59" s="29" t="s">
        <v>66</v>
      </c>
      <c r="H59" s="34">
        <v>45456</v>
      </c>
      <c r="I59" s="34">
        <v>46387</v>
      </c>
      <c r="J59" s="9">
        <v>0</v>
      </c>
      <c r="K59" s="76">
        <v>0</v>
      </c>
      <c r="L59" s="20">
        <f>F59</f>
        <v>23221634491</v>
      </c>
      <c r="M59" s="48" t="s">
        <v>41</v>
      </c>
      <c r="N59" s="45" t="s">
        <v>41</v>
      </c>
      <c r="O59" s="36"/>
      <c r="P59" s="24" t="s">
        <v>264</v>
      </c>
    </row>
    <row r="60" spans="1:16" ht="30" x14ac:dyDescent="0.25">
      <c r="A60" s="2" t="s">
        <v>17</v>
      </c>
      <c r="B60" s="26" t="s">
        <v>265</v>
      </c>
      <c r="C60" s="29" t="s">
        <v>266</v>
      </c>
      <c r="D60" s="8" t="s">
        <v>64</v>
      </c>
      <c r="E60" s="24" t="s">
        <v>267</v>
      </c>
      <c r="F60" s="33">
        <v>279316800</v>
      </c>
      <c r="G60" s="29" t="s">
        <v>190</v>
      </c>
      <c r="H60" s="34">
        <v>45461</v>
      </c>
      <c r="I60" s="34">
        <v>45657</v>
      </c>
      <c r="J60" s="9">
        <v>0</v>
      </c>
      <c r="K60" s="76">
        <v>0</v>
      </c>
      <c r="L60" s="20">
        <f>F60</f>
        <v>279316800</v>
      </c>
      <c r="M60" s="48" t="s">
        <v>41</v>
      </c>
      <c r="N60" s="45" t="s">
        <v>41</v>
      </c>
      <c r="O60" s="36"/>
      <c r="P60" s="24" t="s">
        <v>186</v>
      </c>
    </row>
    <row r="61" spans="1:16" ht="60" x14ac:dyDescent="0.25">
      <c r="A61" s="2" t="s">
        <v>17</v>
      </c>
      <c r="B61" s="26" t="s">
        <v>268</v>
      </c>
      <c r="C61" s="29" t="s">
        <v>269</v>
      </c>
      <c r="D61" s="16" t="s">
        <v>70</v>
      </c>
      <c r="E61" s="24" t="s">
        <v>270</v>
      </c>
      <c r="F61" s="33">
        <v>518567576</v>
      </c>
      <c r="G61" s="29" t="s">
        <v>271</v>
      </c>
      <c r="H61" s="34">
        <v>45470</v>
      </c>
      <c r="I61" s="34">
        <v>45657</v>
      </c>
      <c r="J61" s="21">
        <v>0.25</v>
      </c>
      <c r="K61" s="76">
        <v>0</v>
      </c>
      <c r="L61" s="20">
        <f>F61-K61</f>
        <v>518567576</v>
      </c>
      <c r="M61" s="48" t="s">
        <v>41</v>
      </c>
      <c r="N61" s="45" t="s">
        <v>41</v>
      </c>
      <c r="O61" s="36"/>
      <c r="P61" s="24" t="s">
        <v>182</v>
      </c>
    </row>
    <row r="62" spans="1:16" ht="45" x14ac:dyDescent="0.25">
      <c r="A62" s="2" t="s">
        <v>17</v>
      </c>
      <c r="B62" s="26" t="s">
        <v>272</v>
      </c>
      <c r="C62" s="29" t="s">
        <v>273</v>
      </c>
      <c r="D62" s="16" t="s">
        <v>70</v>
      </c>
      <c r="E62" s="24" t="s">
        <v>274</v>
      </c>
      <c r="F62" s="33">
        <v>598574760</v>
      </c>
      <c r="G62" s="29" t="s">
        <v>275</v>
      </c>
      <c r="H62" s="34">
        <v>45481</v>
      </c>
      <c r="I62" s="34">
        <v>45657</v>
      </c>
      <c r="J62" s="53">
        <v>0.01</v>
      </c>
      <c r="K62" s="54">
        <v>0</v>
      </c>
      <c r="L62" s="52">
        <f>F62</f>
        <v>598574760</v>
      </c>
      <c r="M62" s="48" t="s">
        <v>41</v>
      </c>
      <c r="N62" s="45" t="s">
        <v>41</v>
      </c>
      <c r="O62" s="36"/>
      <c r="P62" s="24" t="s">
        <v>276</v>
      </c>
    </row>
    <row r="63" spans="1:16" ht="30" x14ac:dyDescent="0.25">
      <c r="A63" s="2" t="s">
        <v>17</v>
      </c>
      <c r="B63" s="26" t="s">
        <v>277</v>
      </c>
      <c r="C63" s="29" t="s">
        <v>278</v>
      </c>
      <c r="D63" s="8" t="s">
        <v>64</v>
      </c>
      <c r="E63" s="24" t="s">
        <v>279</v>
      </c>
      <c r="F63" s="33">
        <v>70871884</v>
      </c>
      <c r="G63" s="29" t="s">
        <v>280</v>
      </c>
      <c r="H63" s="34">
        <v>45463</v>
      </c>
      <c r="I63" s="34">
        <v>45613</v>
      </c>
      <c r="J63" s="31">
        <v>25.92</v>
      </c>
      <c r="K63" s="54">
        <v>0</v>
      </c>
      <c r="L63" s="52">
        <f>F63</f>
        <v>70871884</v>
      </c>
      <c r="M63" s="48" t="s">
        <v>41</v>
      </c>
      <c r="N63" s="45" t="s">
        <v>41</v>
      </c>
      <c r="O63" s="36"/>
      <c r="P63" s="24" t="s">
        <v>281</v>
      </c>
    </row>
    <row r="64" spans="1:16" ht="30" x14ac:dyDescent="0.25">
      <c r="A64" s="2" t="s">
        <v>17</v>
      </c>
      <c r="B64" s="26" t="s">
        <v>282</v>
      </c>
      <c r="C64" s="29" t="s">
        <v>283</v>
      </c>
      <c r="D64" s="8" t="s">
        <v>64</v>
      </c>
      <c r="E64" s="24" t="s">
        <v>284</v>
      </c>
      <c r="F64" s="33">
        <v>323747562</v>
      </c>
      <c r="G64" s="29" t="s">
        <v>285</v>
      </c>
      <c r="H64" s="34">
        <v>45466</v>
      </c>
      <c r="I64" s="34">
        <v>45616</v>
      </c>
      <c r="J64" s="31">
        <v>49.65</v>
      </c>
      <c r="K64" s="54">
        <v>0</v>
      </c>
      <c r="L64" s="52">
        <f>F64</f>
        <v>323747562</v>
      </c>
      <c r="M64" s="48" t="s">
        <v>41</v>
      </c>
      <c r="N64" s="45" t="s">
        <v>41</v>
      </c>
      <c r="O64" s="36"/>
      <c r="P64" s="24" t="s">
        <v>281</v>
      </c>
    </row>
    <row r="65" spans="1:16" ht="45" x14ac:dyDescent="0.25">
      <c r="A65" s="2" t="s">
        <v>17</v>
      </c>
      <c r="B65" s="26" t="s">
        <v>286</v>
      </c>
      <c r="C65" s="29" t="s">
        <v>287</v>
      </c>
      <c r="D65" s="8" t="s">
        <v>64</v>
      </c>
      <c r="E65" s="24" t="s">
        <v>288</v>
      </c>
      <c r="F65" s="33">
        <v>1146053300</v>
      </c>
      <c r="G65" s="29" t="s">
        <v>190</v>
      </c>
      <c r="H65" s="34">
        <v>45471</v>
      </c>
      <c r="I65" s="34">
        <v>45657</v>
      </c>
      <c r="J65" s="9">
        <v>0</v>
      </c>
      <c r="K65" s="57">
        <v>0</v>
      </c>
      <c r="L65" s="51">
        <f>F65</f>
        <v>1146053300</v>
      </c>
      <c r="M65" s="48" t="s">
        <v>41</v>
      </c>
      <c r="N65" s="45" t="s">
        <v>41</v>
      </c>
      <c r="O65" s="36"/>
      <c r="P65" s="24" t="s">
        <v>186</v>
      </c>
    </row>
    <row r="66" spans="1:16" ht="45" x14ac:dyDescent="0.25">
      <c r="A66" s="2" t="s">
        <v>17</v>
      </c>
      <c r="B66" s="26" t="s">
        <v>289</v>
      </c>
      <c r="C66" s="29" t="s">
        <v>290</v>
      </c>
      <c r="D66" s="16" t="s">
        <v>70</v>
      </c>
      <c r="E66" s="24" t="s">
        <v>291</v>
      </c>
      <c r="F66" s="33">
        <v>315277410</v>
      </c>
      <c r="G66" s="29" t="s">
        <v>292</v>
      </c>
      <c r="H66" s="34">
        <v>45475</v>
      </c>
      <c r="I66" s="34">
        <v>45566</v>
      </c>
      <c r="J66" s="9">
        <v>0</v>
      </c>
      <c r="K66" s="76">
        <v>0</v>
      </c>
      <c r="L66" s="63">
        <f>F66</f>
        <v>315277410</v>
      </c>
      <c r="M66" s="48" t="s">
        <v>41</v>
      </c>
      <c r="N66" s="45" t="s">
        <v>41</v>
      </c>
      <c r="O66" s="36"/>
      <c r="P66" s="24" t="s">
        <v>257</v>
      </c>
    </row>
    <row r="67" spans="1:16" ht="30" x14ac:dyDescent="0.25">
      <c r="A67" s="2" t="s">
        <v>17</v>
      </c>
      <c r="B67" s="26" t="s">
        <v>293</v>
      </c>
      <c r="C67" s="29" t="s">
        <v>294</v>
      </c>
      <c r="D67" s="16" t="s">
        <v>70</v>
      </c>
      <c r="E67" s="24" t="s">
        <v>295</v>
      </c>
      <c r="F67" s="33">
        <v>814987550</v>
      </c>
      <c r="G67" s="29" t="s">
        <v>296</v>
      </c>
      <c r="H67" s="34">
        <v>45478</v>
      </c>
      <c r="I67" s="34">
        <v>45657</v>
      </c>
      <c r="J67" s="64">
        <v>0.19</v>
      </c>
      <c r="K67" s="65">
        <v>152536461</v>
      </c>
      <c r="L67" s="52">
        <f>F67-K67</f>
        <v>662451089</v>
      </c>
      <c r="M67" s="48" t="s">
        <v>41</v>
      </c>
      <c r="N67" s="45" t="s">
        <v>41</v>
      </c>
      <c r="O67" s="36"/>
      <c r="P67" s="24" t="s">
        <v>225</v>
      </c>
    </row>
    <row r="68" spans="1:16" ht="36" customHeight="1" x14ac:dyDescent="0.25">
      <c r="A68" s="2" t="s">
        <v>17</v>
      </c>
      <c r="B68" s="26" t="s">
        <v>297</v>
      </c>
      <c r="C68" s="29" t="s">
        <v>298</v>
      </c>
      <c r="D68" s="16" t="s">
        <v>70</v>
      </c>
      <c r="E68" s="24" t="s">
        <v>299</v>
      </c>
      <c r="F68" s="33">
        <v>14208600</v>
      </c>
      <c r="G68" s="29" t="s">
        <v>198</v>
      </c>
      <c r="H68" s="34">
        <v>45498</v>
      </c>
      <c r="I68" s="34">
        <v>45541</v>
      </c>
      <c r="J68" s="9">
        <v>0</v>
      </c>
      <c r="K68" s="54">
        <v>0</v>
      </c>
      <c r="L68" s="63">
        <f>F68</f>
        <v>14208600</v>
      </c>
      <c r="M68" s="48" t="s">
        <v>41</v>
      </c>
      <c r="N68" s="45" t="s">
        <v>41</v>
      </c>
      <c r="O68" s="36"/>
      <c r="P68" s="24" t="s">
        <v>300</v>
      </c>
    </row>
    <row r="69" spans="1:16" ht="30" x14ac:dyDescent="0.25">
      <c r="A69" s="2" t="s">
        <v>17</v>
      </c>
      <c r="B69" s="26" t="s">
        <v>301</v>
      </c>
      <c r="C69" s="29" t="s">
        <v>302</v>
      </c>
      <c r="D69" s="16" t="s">
        <v>70</v>
      </c>
      <c r="E69" s="24" t="s">
        <v>303</v>
      </c>
      <c r="F69" s="33">
        <v>9969344</v>
      </c>
      <c r="G69" s="29" t="s">
        <v>304</v>
      </c>
      <c r="H69" s="34">
        <v>45499</v>
      </c>
      <c r="I69" s="34">
        <v>45544</v>
      </c>
      <c r="J69" s="9">
        <v>0</v>
      </c>
      <c r="K69" s="54">
        <v>0</v>
      </c>
      <c r="L69" s="63">
        <f>F69</f>
        <v>9969344</v>
      </c>
      <c r="M69" s="48" t="s">
        <v>41</v>
      </c>
      <c r="N69" s="45" t="s">
        <v>41</v>
      </c>
      <c r="O69" s="36"/>
      <c r="P69" s="24" t="s">
        <v>300</v>
      </c>
    </row>
    <row r="70" spans="1:16" ht="45" x14ac:dyDescent="0.25">
      <c r="A70" s="2" t="s">
        <v>17</v>
      </c>
      <c r="B70" s="26" t="s">
        <v>305</v>
      </c>
      <c r="C70" s="29" t="s">
        <v>41</v>
      </c>
      <c r="D70" s="16" t="s">
        <v>254</v>
      </c>
      <c r="E70" s="24" t="s">
        <v>306</v>
      </c>
      <c r="F70" s="33">
        <v>2989097951</v>
      </c>
      <c r="G70" s="29" t="s">
        <v>256</v>
      </c>
      <c r="H70" s="34">
        <v>45475</v>
      </c>
      <c r="I70" s="34">
        <v>45567</v>
      </c>
      <c r="J70" s="21">
        <v>0.4</v>
      </c>
      <c r="K70" s="77">
        <v>0</v>
      </c>
      <c r="L70" s="63">
        <f>F70</f>
        <v>2989097951</v>
      </c>
      <c r="M70" s="48" t="s">
        <v>41</v>
      </c>
      <c r="N70" s="45" t="s">
        <v>41</v>
      </c>
      <c r="O70" s="36"/>
      <c r="P70" s="24" t="s">
        <v>307</v>
      </c>
    </row>
    <row r="71" spans="1:16" ht="30" x14ac:dyDescent="0.25">
      <c r="A71" s="2" t="s">
        <v>17</v>
      </c>
      <c r="B71" s="26" t="s">
        <v>308</v>
      </c>
      <c r="C71" s="29" t="s">
        <v>309</v>
      </c>
      <c r="D71" s="16" t="s">
        <v>70</v>
      </c>
      <c r="E71" s="24" t="s">
        <v>310</v>
      </c>
      <c r="F71" s="33">
        <v>409950073</v>
      </c>
      <c r="G71" s="29" t="s">
        <v>296</v>
      </c>
      <c r="H71" s="34">
        <v>45478</v>
      </c>
      <c r="I71" s="34">
        <v>45657</v>
      </c>
      <c r="J71" s="64">
        <v>0.13</v>
      </c>
      <c r="K71" s="65">
        <v>53160108</v>
      </c>
      <c r="L71" s="52">
        <f>F71-K71</f>
        <v>356789965</v>
      </c>
      <c r="M71" s="48" t="s">
        <v>41</v>
      </c>
      <c r="N71" s="45" t="s">
        <v>41</v>
      </c>
      <c r="O71" s="36"/>
      <c r="P71" s="24" t="s">
        <v>225</v>
      </c>
    </row>
    <row r="72" spans="1:16" ht="45" x14ac:dyDescent="0.25">
      <c r="A72" s="2" t="s">
        <v>17</v>
      </c>
      <c r="B72" s="26" t="s">
        <v>311</v>
      </c>
      <c r="C72" s="29" t="s">
        <v>41</v>
      </c>
      <c r="D72" s="16" t="s">
        <v>254</v>
      </c>
      <c r="E72" s="24" t="s">
        <v>312</v>
      </c>
      <c r="F72" s="33">
        <v>4949040718</v>
      </c>
      <c r="G72" s="29" t="s">
        <v>256</v>
      </c>
      <c r="H72" s="34">
        <v>45485</v>
      </c>
      <c r="I72" s="34">
        <v>45575</v>
      </c>
      <c r="J72" s="9">
        <v>0</v>
      </c>
      <c r="K72" s="54">
        <v>0</v>
      </c>
      <c r="L72" s="52">
        <f>F72</f>
        <v>4949040718</v>
      </c>
      <c r="M72" s="48" t="s">
        <v>41</v>
      </c>
      <c r="N72" s="45" t="s">
        <v>41</v>
      </c>
      <c r="O72" s="36"/>
      <c r="P72" s="24" t="s">
        <v>313</v>
      </c>
    </row>
    <row r="73" spans="1:16" ht="45" x14ac:dyDescent="0.25">
      <c r="A73" s="2" t="s">
        <v>17</v>
      </c>
      <c r="B73" s="26" t="s">
        <v>314</v>
      </c>
      <c r="C73" s="29" t="s">
        <v>41</v>
      </c>
      <c r="D73" s="16" t="s">
        <v>254</v>
      </c>
      <c r="E73" s="24" t="s">
        <v>315</v>
      </c>
      <c r="F73" s="33">
        <v>151269454</v>
      </c>
      <c r="G73" s="29" t="s">
        <v>256</v>
      </c>
      <c r="H73" s="34">
        <v>45496</v>
      </c>
      <c r="I73" s="34">
        <v>45526</v>
      </c>
      <c r="J73" s="9">
        <v>0</v>
      </c>
      <c r="K73" s="54">
        <v>0</v>
      </c>
      <c r="L73" s="52">
        <f>F73</f>
        <v>151269454</v>
      </c>
      <c r="M73" s="48" t="s">
        <v>41</v>
      </c>
      <c r="N73" s="45" t="s">
        <v>41</v>
      </c>
      <c r="O73" s="36"/>
      <c r="P73" s="24" t="s">
        <v>316</v>
      </c>
    </row>
  </sheetData>
  <mergeCells count="2">
    <mergeCell ref="A2:G2"/>
    <mergeCell ref="H2:P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8265-FA1E-4F75-BB49-2247CEC0BDE1}">
  <dimension ref="A1:O1240"/>
  <sheetViews>
    <sheetView tabSelected="1" zoomScale="70" zoomScaleNormal="70" workbookViewId="0">
      <pane ySplit="1" topLeftCell="A2" activePane="bottomLeft" state="frozen"/>
      <selection activeCell="D1" sqref="D1"/>
      <selection pane="bottomLeft" activeCell="C843" sqref="C843"/>
    </sheetView>
  </sheetViews>
  <sheetFormatPr baseColWidth="10" defaultColWidth="11.42578125" defaultRowHeight="15" x14ac:dyDescent="0.25"/>
  <cols>
    <col min="2" max="2" width="55.42578125" customWidth="1"/>
    <col min="3" max="3" width="37.140625" bestFit="1" customWidth="1"/>
    <col min="4" max="4" width="21.85546875" style="78" customWidth="1"/>
    <col min="5" max="5" width="25.42578125" bestFit="1" customWidth="1"/>
    <col min="6" max="6" width="27.42578125" customWidth="1"/>
    <col min="7" max="7" width="23.85546875" customWidth="1"/>
    <col min="8" max="8" width="13.85546875" customWidth="1"/>
    <col min="9" max="9" width="15.5703125" bestFit="1" customWidth="1"/>
    <col min="10" max="10" width="21.42578125" bestFit="1" customWidth="1"/>
    <col min="11" max="11" width="23.42578125" bestFit="1" customWidth="1"/>
    <col min="12" max="12" width="28.140625" bestFit="1" customWidth="1"/>
    <col min="13" max="13" width="16.7109375" bestFit="1" customWidth="1"/>
    <col min="14" max="14" width="22.85546875" bestFit="1" customWidth="1"/>
    <col min="15" max="15" width="43.85546875" customWidth="1"/>
  </cols>
  <sheetData>
    <row r="1" spans="1:15" ht="38.25" x14ac:dyDescent="0.25">
      <c r="A1" s="80" t="s">
        <v>3</v>
      </c>
      <c r="B1" s="81" t="s">
        <v>4</v>
      </c>
      <c r="C1" s="80" t="s">
        <v>5</v>
      </c>
      <c r="D1" s="81" t="s">
        <v>6</v>
      </c>
      <c r="E1" s="80" t="s">
        <v>7</v>
      </c>
      <c r="F1" s="80" t="s">
        <v>8</v>
      </c>
      <c r="G1" s="80" t="s">
        <v>9</v>
      </c>
      <c r="H1" s="81" t="s">
        <v>10</v>
      </c>
      <c r="I1" s="81" t="s">
        <v>11</v>
      </c>
      <c r="J1" s="81" t="s">
        <v>12</v>
      </c>
      <c r="K1" s="81" t="s">
        <v>13</v>
      </c>
      <c r="L1" s="81" t="s">
        <v>14</v>
      </c>
      <c r="M1" s="81" t="s">
        <v>15</v>
      </c>
      <c r="N1" s="81" t="s">
        <v>16</v>
      </c>
      <c r="O1" s="80" t="s">
        <v>2</v>
      </c>
    </row>
    <row r="2" spans="1:15" ht="76.5" x14ac:dyDescent="0.25">
      <c r="A2" s="85" t="s">
        <v>17</v>
      </c>
      <c r="B2" s="91" t="s">
        <v>844</v>
      </c>
      <c r="C2" s="91" t="s">
        <v>845</v>
      </c>
      <c r="D2" s="91" t="s">
        <v>846</v>
      </c>
      <c r="E2" s="91" t="s">
        <v>847</v>
      </c>
      <c r="F2" s="92">
        <v>16361400</v>
      </c>
      <c r="G2" s="91" t="s">
        <v>848</v>
      </c>
      <c r="H2" s="91">
        <v>45315</v>
      </c>
      <c r="I2" s="91" t="s">
        <v>849</v>
      </c>
      <c r="J2" s="91">
        <v>1</v>
      </c>
      <c r="K2" s="91">
        <v>24542100</v>
      </c>
      <c r="L2" s="91">
        <v>0</v>
      </c>
      <c r="M2" s="91">
        <v>1</v>
      </c>
      <c r="N2" s="91">
        <v>8180700</v>
      </c>
      <c r="O2" s="91" t="s">
        <v>850</v>
      </c>
    </row>
    <row r="3" spans="1:15" ht="102" x14ac:dyDescent="0.25">
      <c r="A3" s="85" t="s">
        <v>17</v>
      </c>
      <c r="B3" s="91" t="s">
        <v>851</v>
      </c>
      <c r="C3" s="91" t="s">
        <v>852</v>
      </c>
      <c r="D3" s="91" t="s">
        <v>846</v>
      </c>
      <c r="E3" s="91" t="s">
        <v>853</v>
      </c>
      <c r="F3" s="92">
        <v>16361400</v>
      </c>
      <c r="G3" s="91" t="s">
        <v>854</v>
      </c>
      <c r="H3" s="91">
        <v>45315</v>
      </c>
      <c r="I3" s="91" t="s">
        <v>849</v>
      </c>
      <c r="J3" s="91">
        <v>1</v>
      </c>
      <c r="K3" s="91">
        <v>98168400</v>
      </c>
      <c r="L3" s="91">
        <v>0</v>
      </c>
      <c r="M3" s="91">
        <v>4</v>
      </c>
      <c r="N3" s="91">
        <v>81807000</v>
      </c>
      <c r="O3" s="91" t="s">
        <v>855</v>
      </c>
    </row>
    <row r="4" spans="1:15" ht="76.5" x14ac:dyDescent="0.25">
      <c r="A4" s="85" t="s">
        <v>17</v>
      </c>
      <c r="B4" s="91" t="s">
        <v>856</v>
      </c>
      <c r="C4" s="91" t="s">
        <v>857</v>
      </c>
      <c r="D4" s="91" t="s">
        <v>846</v>
      </c>
      <c r="E4" s="91" t="s">
        <v>858</v>
      </c>
      <c r="F4" s="92">
        <v>13593140</v>
      </c>
      <c r="G4" s="91" t="s">
        <v>859</v>
      </c>
      <c r="H4" s="91">
        <v>45315</v>
      </c>
      <c r="I4" s="91" t="s">
        <v>849</v>
      </c>
      <c r="J4" s="91">
        <v>1</v>
      </c>
      <c r="K4" s="91">
        <v>81558840</v>
      </c>
      <c r="L4" s="91">
        <v>0</v>
      </c>
      <c r="M4" s="91">
        <v>4</v>
      </c>
      <c r="N4" s="91">
        <v>67965700</v>
      </c>
      <c r="O4" s="91" t="s">
        <v>855</v>
      </c>
    </row>
    <row r="5" spans="1:15" ht="89.25" x14ac:dyDescent="0.25">
      <c r="A5" s="85" t="s">
        <v>17</v>
      </c>
      <c r="B5" s="91" t="s">
        <v>860</v>
      </c>
      <c r="C5" s="91" t="s">
        <v>861</v>
      </c>
      <c r="D5" s="91" t="s">
        <v>846</v>
      </c>
      <c r="E5" s="91" t="s">
        <v>862</v>
      </c>
      <c r="F5" s="92">
        <v>11025648</v>
      </c>
      <c r="G5" s="91" t="s">
        <v>863</v>
      </c>
      <c r="H5" s="91">
        <v>45315</v>
      </c>
      <c r="I5" s="91" t="s">
        <v>864</v>
      </c>
      <c r="J5" s="91">
        <v>1</v>
      </c>
      <c r="K5" s="91">
        <v>44102592</v>
      </c>
      <c r="L5" s="91">
        <v>0</v>
      </c>
      <c r="M5" s="91">
        <v>3</v>
      </c>
      <c r="N5" s="91">
        <v>33076944</v>
      </c>
      <c r="O5" s="91" t="s">
        <v>855</v>
      </c>
    </row>
    <row r="6" spans="1:15" ht="89.25" x14ac:dyDescent="0.25">
      <c r="A6" s="85" t="s">
        <v>17</v>
      </c>
      <c r="B6" s="91" t="s">
        <v>865</v>
      </c>
      <c r="C6" s="91" t="s">
        <v>866</v>
      </c>
      <c r="D6" s="91" t="s">
        <v>846</v>
      </c>
      <c r="E6" s="91" t="s">
        <v>867</v>
      </c>
      <c r="F6" s="92">
        <v>13450800</v>
      </c>
      <c r="G6" s="91" t="s">
        <v>868</v>
      </c>
      <c r="H6" s="91">
        <v>45314</v>
      </c>
      <c r="I6" s="91" t="s">
        <v>849</v>
      </c>
      <c r="J6" s="91">
        <v>1</v>
      </c>
      <c r="K6" s="91">
        <v>80704800</v>
      </c>
      <c r="L6" s="91">
        <v>0</v>
      </c>
      <c r="M6" s="91">
        <v>4</v>
      </c>
      <c r="N6" s="91">
        <v>67254000</v>
      </c>
      <c r="O6" s="91" t="s">
        <v>869</v>
      </c>
    </row>
    <row r="7" spans="1:15" ht="76.5" x14ac:dyDescent="0.25">
      <c r="A7" s="85" t="s">
        <v>17</v>
      </c>
      <c r="B7" s="91" t="s">
        <v>870</v>
      </c>
      <c r="C7" s="91" t="s">
        <v>871</v>
      </c>
      <c r="D7" s="91" t="s">
        <v>846</v>
      </c>
      <c r="E7" s="91" t="s">
        <v>872</v>
      </c>
      <c r="F7" s="92">
        <v>12100000</v>
      </c>
      <c r="G7" s="91" t="s">
        <v>873</v>
      </c>
      <c r="H7" s="91">
        <v>45314</v>
      </c>
      <c r="I7" s="91" t="s">
        <v>849</v>
      </c>
      <c r="J7" s="91">
        <v>1</v>
      </c>
      <c r="K7" s="91">
        <v>18150000</v>
      </c>
      <c r="L7" s="91">
        <v>0</v>
      </c>
      <c r="M7" s="91">
        <v>1</v>
      </c>
      <c r="N7" s="91">
        <v>6050000</v>
      </c>
      <c r="O7" s="91" t="s">
        <v>869</v>
      </c>
    </row>
    <row r="8" spans="1:15" ht="51" x14ac:dyDescent="0.25">
      <c r="A8" s="85" t="s">
        <v>17</v>
      </c>
      <c r="B8" s="91" t="s">
        <v>874</v>
      </c>
      <c r="C8" s="91" t="s">
        <v>875</v>
      </c>
      <c r="D8" s="91" t="s">
        <v>846</v>
      </c>
      <c r="E8" s="91" t="s">
        <v>876</v>
      </c>
      <c r="F8" s="92">
        <v>15991800</v>
      </c>
      <c r="G8" s="91" t="s">
        <v>877</v>
      </c>
      <c r="H8" s="91">
        <v>45314</v>
      </c>
      <c r="I8" s="91" t="s">
        <v>864</v>
      </c>
      <c r="J8" s="91">
        <v>1</v>
      </c>
      <c r="K8" s="91">
        <v>63967200</v>
      </c>
      <c r="L8" s="91">
        <v>0</v>
      </c>
      <c r="M8" s="91">
        <v>3</v>
      </c>
      <c r="N8" s="91">
        <v>47975400</v>
      </c>
      <c r="O8" s="91" t="s">
        <v>869</v>
      </c>
    </row>
    <row r="9" spans="1:15" ht="76.5" x14ac:dyDescent="0.25">
      <c r="A9" s="85" t="s">
        <v>17</v>
      </c>
      <c r="B9" s="91" t="s">
        <v>878</v>
      </c>
      <c r="C9" s="91" t="s">
        <v>879</v>
      </c>
      <c r="D9" s="91" t="s">
        <v>846</v>
      </c>
      <c r="E9" s="91" t="s">
        <v>880</v>
      </c>
      <c r="F9" s="92">
        <v>13398000</v>
      </c>
      <c r="G9" s="91" t="s">
        <v>881</v>
      </c>
      <c r="H9" s="91">
        <v>45314</v>
      </c>
      <c r="I9" s="91" t="s">
        <v>864</v>
      </c>
      <c r="J9" s="91">
        <v>1</v>
      </c>
      <c r="K9" s="91">
        <v>53592000</v>
      </c>
      <c r="L9" s="91">
        <v>0</v>
      </c>
      <c r="M9" s="91">
        <v>3</v>
      </c>
      <c r="N9" s="91">
        <v>40194000</v>
      </c>
      <c r="O9" s="91" t="s">
        <v>869</v>
      </c>
    </row>
    <row r="10" spans="1:15" ht="38.25" x14ac:dyDescent="0.25">
      <c r="A10" s="85" t="s">
        <v>17</v>
      </c>
      <c r="B10" s="91" t="s">
        <v>882</v>
      </c>
      <c r="C10" s="91" t="s">
        <v>883</v>
      </c>
      <c r="D10" s="91" t="s">
        <v>846</v>
      </c>
      <c r="E10" s="91" t="s">
        <v>884</v>
      </c>
      <c r="F10" s="92">
        <v>11566500</v>
      </c>
      <c r="G10" s="91" t="s">
        <v>885</v>
      </c>
      <c r="H10" s="91">
        <v>45314</v>
      </c>
      <c r="I10" s="91" t="s">
        <v>864</v>
      </c>
      <c r="J10" s="91">
        <v>1</v>
      </c>
      <c r="K10" s="91">
        <v>46266000</v>
      </c>
      <c r="L10" s="91">
        <v>0</v>
      </c>
      <c r="M10" s="91">
        <v>3</v>
      </c>
      <c r="N10" s="91">
        <v>34699500</v>
      </c>
      <c r="O10" s="91" t="s">
        <v>869</v>
      </c>
    </row>
    <row r="11" spans="1:15" ht="89.25" x14ac:dyDescent="0.25">
      <c r="A11" s="85" t="s">
        <v>17</v>
      </c>
      <c r="B11" s="91" t="s">
        <v>886</v>
      </c>
      <c r="C11" s="91" t="s">
        <v>887</v>
      </c>
      <c r="D11" s="91" t="s">
        <v>846</v>
      </c>
      <c r="E11" s="91" t="s">
        <v>888</v>
      </c>
      <c r="F11" s="92">
        <v>13450800</v>
      </c>
      <c r="G11" s="91" t="s">
        <v>889</v>
      </c>
      <c r="H11" s="91">
        <v>45315</v>
      </c>
      <c r="I11" s="91" t="s">
        <v>849</v>
      </c>
      <c r="J11" s="91">
        <v>1</v>
      </c>
      <c r="K11" s="91">
        <v>80704800</v>
      </c>
      <c r="L11" s="91">
        <v>0</v>
      </c>
      <c r="M11" s="91">
        <v>4</v>
      </c>
      <c r="N11" s="91">
        <v>67254000</v>
      </c>
      <c r="O11" s="91" t="s">
        <v>890</v>
      </c>
    </row>
    <row r="12" spans="1:15" ht="63.75" x14ac:dyDescent="0.25">
      <c r="A12" s="85" t="s">
        <v>17</v>
      </c>
      <c r="B12" s="91" t="s">
        <v>891</v>
      </c>
      <c r="C12" s="91" t="s">
        <v>892</v>
      </c>
      <c r="D12" s="91" t="s">
        <v>846</v>
      </c>
      <c r="E12" s="91" t="s">
        <v>893</v>
      </c>
      <c r="F12" s="92">
        <v>15991800</v>
      </c>
      <c r="G12" s="91" t="s">
        <v>894</v>
      </c>
      <c r="H12" s="91">
        <v>45315</v>
      </c>
      <c r="I12" s="91" t="s">
        <v>864</v>
      </c>
      <c r="J12" s="91">
        <v>0.94783812482340313</v>
      </c>
      <c r="K12" s="91">
        <v>46024100</v>
      </c>
      <c r="L12" s="91">
        <v>0</v>
      </c>
      <c r="M12" s="91">
        <v>2</v>
      </c>
      <c r="N12" s="91">
        <v>32565120</v>
      </c>
      <c r="O12" s="91" t="s">
        <v>895</v>
      </c>
    </row>
    <row r="13" spans="1:15" ht="51" x14ac:dyDescent="0.25">
      <c r="A13" s="85" t="s">
        <v>17</v>
      </c>
      <c r="B13" s="91" t="s">
        <v>896</v>
      </c>
      <c r="C13" s="91" t="s">
        <v>897</v>
      </c>
      <c r="D13" s="91" t="s">
        <v>846</v>
      </c>
      <c r="E13" s="91" t="s">
        <v>898</v>
      </c>
      <c r="F13" s="92">
        <v>15991800</v>
      </c>
      <c r="G13" s="91" t="s">
        <v>899</v>
      </c>
      <c r="H13" s="91">
        <v>45315</v>
      </c>
      <c r="I13" s="91" t="s">
        <v>864</v>
      </c>
      <c r="J13" s="91">
        <v>0.7488789237668162</v>
      </c>
      <c r="K13" s="91">
        <v>48556920</v>
      </c>
      <c r="L13" s="91">
        <v>0</v>
      </c>
      <c r="M13" s="91">
        <v>3</v>
      </c>
      <c r="N13" s="91">
        <v>48847680</v>
      </c>
      <c r="O13" s="91" t="s">
        <v>900</v>
      </c>
    </row>
    <row r="14" spans="1:15" ht="51" x14ac:dyDescent="0.25">
      <c r="A14" s="85" t="s">
        <v>17</v>
      </c>
      <c r="B14" s="91" t="s">
        <v>901</v>
      </c>
      <c r="C14" s="91" t="s">
        <v>902</v>
      </c>
      <c r="D14" s="91" t="s">
        <v>846</v>
      </c>
      <c r="E14" s="91" t="s">
        <v>903</v>
      </c>
      <c r="F14" s="92">
        <v>15991800</v>
      </c>
      <c r="G14" s="91" t="s">
        <v>904</v>
      </c>
      <c r="H14" s="91">
        <v>45315</v>
      </c>
      <c r="I14" s="91" t="s">
        <v>864</v>
      </c>
      <c r="J14" s="91">
        <v>1</v>
      </c>
      <c r="K14" s="91">
        <v>64839480</v>
      </c>
      <c r="L14" s="91">
        <v>0</v>
      </c>
      <c r="M14" s="91">
        <v>3</v>
      </c>
      <c r="N14" s="91">
        <v>48847680</v>
      </c>
      <c r="O14" s="91" t="s">
        <v>900</v>
      </c>
    </row>
    <row r="15" spans="1:15" ht="51" x14ac:dyDescent="0.25">
      <c r="A15" s="85" t="s">
        <v>17</v>
      </c>
      <c r="B15" s="91" t="s">
        <v>905</v>
      </c>
      <c r="C15" s="91" t="s">
        <v>906</v>
      </c>
      <c r="D15" s="91" t="s">
        <v>846</v>
      </c>
      <c r="E15" s="91" t="s">
        <v>907</v>
      </c>
      <c r="F15" s="92">
        <v>14737800</v>
      </c>
      <c r="G15" s="91" t="s">
        <v>908</v>
      </c>
      <c r="H15" s="91">
        <v>45315</v>
      </c>
      <c r="I15" s="91" t="s">
        <v>864</v>
      </c>
      <c r="J15" s="91">
        <v>1</v>
      </c>
      <c r="K15" s="91">
        <v>59755080</v>
      </c>
      <c r="L15" s="91">
        <v>0</v>
      </c>
      <c r="M15" s="91">
        <v>3</v>
      </c>
      <c r="N15" s="91">
        <v>45017280</v>
      </c>
      <c r="O15" s="91" t="s">
        <v>895</v>
      </c>
    </row>
    <row r="16" spans="1:15" ht="51" x14ac:dyDescent="0.25">
      <c r="A16" s="85" t="s">
        <v>17</v>
      </c>
      <c r="B16" s="91" t="s">
        <v>909</v>
      </c>
      <c r="C16" s="91" t="s">
        <v>910</v>
      </c>
      <c r="D16" s="91" t="s">
        <v>846</v>
      </c>
      <c r="E16" s="91" t="s">
        <v>911</v>
      </c>
      <c r="F16" s="92">
        <v>11566500</v>
      </c>
      <c r="G16" s="91" t="s">
        <v>912</v>
      </c>
      <c r="H16" s="91">
        <v>45315</v>
      </c>
      <c r="I16" s="91" t="s">
        <v>864</v>
      </c>
      <c r="J16" s="91">
        <v>1</v>
      </c>
      <c r="K16" s="91">
        <v>46896900</v>
      </c>
      <c r="L16" s="91">
        <v>0</v>
      </c>
      <c r="M16" s="91">
        <v>3</v>
      </c>
      <c r="N16" s="91">
        <v>35330400</v>
      </c>
      <c r="O16" s="91" t="s">
        <v>895</v>
      </c>
    </row>
    <row r="17" spans="1:15" ht="63.75" x14ac:dyDescent="0.25">
      <c r="A17" s="85" t="s">
        <v>17</v>
      </c>
      <c r="B17" s="91" t="s">
        <v>913</v>
      </c>
      <c r="C17" s="91" t="s">
        <v>914</v>
      </c>
      <c r="D17" s="91" t="s">
        <v>846</v>
      </c>
      <c r="E17" s="91" t="s">
        <v>915</v>
      </c>
      <c r="F17" s="92">
        <v>16361400</v>
      </c>
      <c r="G17" s="91" t="s">
        <v>916</v>
      </c>
      <c r="H17" s="91">
        <v>45314</v>
      </c>
      <c r="I17" s="91" t="s">
        <v>849</v>
      </c>
      <c r="J17" s="91">
        <v>1</v>
      </c>
      <c r="K17" s="91">
        <v>98168400</v>
      </c>
      <c r="L17" s="91">
        <v>0</v>
      </c>
      <c r="M17" s="91">
        <v>4</v>
      </c>
      <c r="N17" s="91">
        <v>81807000</v>
      </c>
      <c r="O17" s="91" t="s">
        <v>917</v>
      </c>
    </row>
    <row r="18" spans="1:15" ht="65.25" customHeight="1" x14ac:dyDescent="0.25">
      <c r="A18" s="85" t="s">
        <v>17</v>
      </c>
      <c r="B18" s="91" t="s">
        <v>918</v>
      </c>
      <c r="C18" s="91" t="s">
        <v>919</v>
      </c>
      <c r="D18" s="91" t="s">
        <v>846</v>
      </c>
      <c r="E18" s="91" t="s">
        <v>920</v>
      </c>
      <c r="F18" s="92">
        <v>16500000</v>
      </c>
      <c r="G18" s="91" t="s">
        <v>921</v>
      </c>
      <c r="H18" s="91">
        <v>45314</v>
      </c>
      <c r="I18" s="91" t="s">
        <v>864</v>
      </c>
      <c r="J18" s="91">
        <v>1</v>
      </c>
      <c r="K18" s="91">
        <v>16500000</v>
      </c>
      <c r="L18" s="91">
        <v>0</v>
      </c>
      <c r="M18" s="91">
        <v>0</v>
      </c>
      <c r="N18" s="91">
        <v>0</v>
      </c>
      <c r="O18" s="91" t="s">
        <v>922</v>
      </c>
    </row>
    <row r="19" spans="1:15" ht="39" customHeight="1" x14ac:dyDescent="0.25">
      <c r="A19" s="85" t="s">
        <v>17</v>
      </c>
      <c r="B19" s="91" t="s">
        <v>923</v>
      </c>
      <c r="C19" s="91" t="s">
        <v>924</v>
      </c>
      <c r="D19" s="91" t="s">
        <v>846</v>
      </c>
      <c r="E19" s="91" t="s">
        <v>925</v>
      </c>
      <c r="F19" s="92">
        <v>16335000</v>
      </c>
      <c r="G19" s="91" t="s">
        <v>926</v>
      </c>
      <c r="H19" s="91">
        <v>45314</v>
      </c>
      <c r="I19" s="91" t="s">
        <v>864</v>
      </c>
      <c r="J19" s="91">
        <v>0.77777777777777779</v>
      </c>
      <c r="K19" s="91">
        <v>38115000</v>
      </c>
      <c r="L19" s="91">
        <v>0</v>
      </c>
      <c r="M19" s="91">
        <v>2</v>
      </c>
      <c r="N19" s="91">
        <v>32670000</v>
      </c>
      <c r="O19" s="91" t="s">
        <v>922</v>
      </c>
    </row>
    <row r="20" spans="1:15" ht="63.75" x14ac:dyDescent="0.25">
      <c r="A20" s="85" t="s">
        <v>17</v>
      </c>
      <c r="B20" s="91" t="s">
        <v>927</v>
      </c>
      <c r="C20" s="91" t="s">
        <v>928</v>
      </c>
      <c r="D20" s="91" t="s">
        <v>846</v>
      </c>
      <c r="E20" s="91" t="s">
        <v>929</v>
      </c>
      <c r="F20" s="92">
        <v>15991800</v>
      </c>
      <c r="G20" s="91" t="s">
        <v>930</v>
      </c>
      <c r="H20" s="91">
        <v>45314</v>
      </c>
      <c r="I20" s="91" t="s">
        <v>864</v>
      </c>
      <c r="J20" s="91">
        <v>1</v>
      </c>
      <c r="K20" s="91">
        <v>15991800</v>
      </c>
      <c r="L20" s="91">
        <v>0</v>
      </c>
      <c r="M20" s="91">
        <v>0</v>
      </c>
      <c r="N20" s="91">
        <v>0</v>
      </c>
      <c r="O20" s="91" t="s">
        <v>931</v>
      </c>
    </row>
    <row r="21" spans="1:15" ht="63.75" x14ac:dyDescent="0.25">
      <c r="A21" s="85" t="s">
        <v>17</v>
      </c>
      <c r="B21" s="91" t="s">
        <v>932</v>
      </c>
      <c r="C21" s="91" t="s">
        <v>933</v>
      </c>
      <c r="D21" s="91" t="s">
        <v>846</v>
      </c>
      <c r="E21" s="91" t="s">
        <v>934</v>
      </c>
      <c r="F21" s="92">
        <v>15991800</v>
      </c>
      <c r="G21" s="91" t="s">
        <v>935</v>
      </c>
      <c r="H21" s="91">
        <v>45314</v>
      </c>
      <c r="I21" s="91" t="s">
        <v>864</v>
      </c>
      <c r="J21" s="91">
        <v>1</v>
      </c>
      <c r="K21" s="91">
        <v>15991800</v>
      </c>
      <c r="L21" s="91">
        <v>0</v>
      </c>
      <c r="M21" s="91">
        <v>0</v>
      </c>
      <c r="N21" s="91">
        <v>0</v>
      </c>
      <c r="O21" s="91" t="s">
        <v>931</v>
      </c>
    </row>
    <row r="22" spans="1:15" ht="63.75" x14ac:dyDescent="0.25">
      <c r="A22" s="85" t="s">
        <v>17</v>
      </c>
      <c r="B22" s="91" t="s">
        <v>936</v>
      </c>
      <c r="C22" s="91" t="s">
        <v>937</v>
      </c>
      <c r="D22" s="91" t="s">
        <v>846</v>
      </c>
      <c r="E22" s="91" t="s">
        <v>938</v>
      </c>
      <c r="F22" s="92">
        <v>15991800</v>
      </c>
      <c r="G22" s="91" t="s">
        <v>939</v>
      </c>
      <c r="H22" s="91">
        <v>45314</v>
      </c>
      <c r="I22" s="91" t="s">
        <v>864</v>
      </c>
      <c r="J22" s="91">
        <v>1</v>
      </c>
      <c r="K22" s="91">
        <v>63967200</v>
      </c>
      <c r="L22" s="91">
        <v>0</v>
      </c>
      <c r="M22" s="91">
        <v>3</v>
      </c>
      <c r="N22" s="91">
        <v>47975400</v>
      </c>
      <c r="O22" s="91" t="s">
        <v>940</v>
      </c>
    </row>
    <row r="23" spans="1:15" ht="51" x14ac:dyDescent="0.25">
      <c r="A23" s="85" t="s">
        <v>17</v>
      </c>
      <c r="B23" s="91" t="s">
        <v>941</v>
      </c>
      <c r="C23" s="91" t="s">
        <v>942</v>
      </c>
      <c r="D23" s="91" t="s">
        <v>846</v>
      </c>
      <c r="E23" s="91" t="s">
        <v>943</v>
      </c>
      <c r="F23" s="92">
        <v>13398000</v>
      </c>
      <c r="G23" s="91" t="s">
        <v>944</v>
      </c>
      <c r="H23" s="91">
        <v>45314</v>
      </c>
      <c r="I23" s="91" t="s">
        <v>864</v>
      </c>
      <c r="J23" s="91">
        <v>1</v>
      </c>
      <c r="K23" s="91">
        <v>13398000</v>
      </c>
      <c r="L23" s="91">
        <v>0</v>
      </c>
      <c r="M23" s="91">
        <v>0</v>
      </c>
      <c r="N23" s="91">
        <v>0</v>
      </c>
      <c r="O23" s="91" t="s">
        <v>922</v>
      </c>
    </row>
    <row r="24" spans="1:15" ht="38.25" x14ac:dyDescent="0.25">
      <c r="A24" s="85" t="s">
        <v>17</v>
      </c>
      <c r="B24" s="91" t="s">
        <v>945</v>
      </c>
      <c r="C24" s="91" t="s">
        <v>946</v>
      </c>
      <c r="D24" s="91" t="s">
        <v>846</v>
      </c>
      <c r="E24" s="91" t="s">
        <v>947</v>
      </c>
      <c r="F24" s="92">
        <v>5790400</v>
      </c>
      <c r="G24" s="91" t="s">
        <v>948</v>
      </c>
      <c r="H24" s="91">
        <v>45329</v>
      </c>
      <c r="I24" s="91" t="s">
        <v>864</v>
      </c>
      <c r="J24" s="91">
        <v>1</v>
      </c>
      <c r="K24" s="91">
        <v>23161600</v>
      </c>
      <c r="L24" s="91">
        <v>0</v>
      </c>
      <c r="M24" s="91">
        <v>2</v>
      </c>
      <c r="N24" s="91">
        <v>17371200</v>
      </c>
      <c r="O24" s="91" t="s">
        <v>931</v>
      </c>
    </row>
    <row r="25" spans="1:15" ht="51" x14ac:dyDescent="0.25">
      <c r="A25" s="85" t="s">
        <v>17</v>
      </c>
      <c r="B25" s="91" t="s">
        <v>949</v>
      </c>
      <c r="C25" s="91" t="s">
        <v>950</v>
      </c>
      <c r="D25" s="91" t="s">
        <v>846</v>
      </c>
      <c r="E25" s="91" t="s">
        <v>951</v>
      </c>
      <c r="F25" s="92">
        <v>11566500</v>
      </c>
      <c r="G25" s="91" t="s">
        <v>952</v>
      </c>
      <c r="H25" s="91">
        <v>45314</v>
      </c>
      <c r="I25" s="91" t="s">
        <v>864</v>
      </c>
      <c r="J25" s="91">
        <v>1</v>
      </c>
      <c r="K25" s="91">
        <v>46266000</v>
      </c>
      <c r="L25" s="91">
        <v>0</v>
      </c>
      <c r="M25" s="91">
        <v>3</v>
      </c>
      <c r="N25" s="91">
        <v>34699500</v>
      </c>
      <c r="O25" s="91" t="s">
        <v>917</v>
      </c>
    </row>
    <row r="26" spans="1:15" ht="63.75" x14ac:dyDescent="0.25">
      <c r="A26" s="85" t="s">
        <v>17</v>
      </c>
      <c r="B26" s="91" t="s">
        <v>953</v>
      </c>
      <c r="C26" s="91" t="s">
        <v>954</v>
      </c>
      <c r="D26" s="91" t="s">
        <v>846</v>
      </c>
      <c r="E26" s="91" t="s">
        <v>955</v>
      </c>
      <c r="F26" s="92">
        <v>10843800</v>
      </c>
      <c r="G26" s="91" t="s">
        <v>956</v>
      </c>
      <c r="H26" s="91">
        <v>45314</v>
      </c>
      <c r="I26" s="91" t="s">
        <v>864</v>
      </c>
      <c r="J26" s="91">
        <v>1</v>
      </c>
      <c r="K26" s="91">
        <v>43375200</v>
      </c>
      <c r="L26" s="91">
        <v>0</v>
      </c>
      <c r="M26" s="91">
        <v>3</v>
      </c>
      <c r="N26" s="91">
        <v>32531400</v>
      </c>
      <c r="O26" s="91" t="s">
        <v>957</v>
      </c>
    </row>
    <row r="27" spans="1:15" ht="51" x14ac:dyDescent="0.25">
      <c r="A27" s="85" t="s">
        <v>17</v>
      </c>
      <c r="B27" s="91" t="s">
        <v>958</v>
      </c>
      <c r="C27" s="91" t="s">
        <v>959</v>
      </c>
      <c r="D27" s="91" t="s">
        <v>846</v>
      </c>
      <c r="E27" s="91" t="s">
        <v>960</v>
      </c>
      <c r="F27" s="92">
        <v>5790400</v>
      </c>
      <c r="G27" s="91" t="s">
        <v>961</v>
      </c>
      <c r="H27" s="91">
        <v>45329</v>
      </c>
      <c r="I27" s="91" t="s">
        <v>864</v>
      </c>
      <c r="J27" s="91">
        <v>1</v>
      </c>
      <c r="K27" s="91">
        <v>31847200</v>
      </c>
      <c r="L27" s="91">
        <v>0</v>
      </c>
      <c r="M27" s="91">
        <v>3</v>
      </c>
      <c r="N27" s="91">
        <v>26056800</v>
      </c>
      <c r="O27" s="91" t="s">
        <v>917</v>
      </c>
    </row>
    <row r="28" spans="1:15" ht="63.75" x14ac:dyDescent="0.25">
      <c r="A28" s="85" t="s">
        <v>17</v>
      </c>
      <c r="B28" s="91" t="s">
        <v>953</v>
      </c>
      <c r="C28" s="91" t="s">
        <v>962</v>
      </c>
      <c r="D28" s="91" t="s">
        <v>846</v>
      </c>
      <c r="E28" s="91" t="s">
        <v>963</v>
      </c>
      <c r="F28" s="92">
        <v>10843800</v>
      </c>
      <c r="G28" s="91" t="s">
        <v>964</v>
      </c>
      <c r="H28" s="91">
        <v>45314</v>
      </c>
      <c r="I28" s="91" t="s">
        <v>864</v>
      </c>
      <c r="J28" s="91">
        <v>0.9</v>
      </c>
      <c r="K28" s="91">
        <v>29278260</v>
      </c>
      <c r="L28" s="91">
        <v>0</v>
      </c>
      <c r="M28" s="91">
        <v>2</v>
      </c>
      <c r="N28" s="91">
        <v>21687600</v>
      </c>
      <c r="O28" s="91" t="s">
        <v>940</v>
      </c>
    </row>
    <row r="29" spans="1:15" ht="63.75" x14ac:dyDescent="0.25">
      <c r="A29" s="85" t="s">
        <v>17</v>
      </c>
      <c r="B29" s="91" t="s">
        <v>953</v>
      </c>
      <c r="C29" s="91" t="s">
        <v>965</v>
      </c>
      <c r="D29" s="91" t="s">
        <v>846</v>
      </c>
      <c r="E29" s="91" t="s">
        <v>966</v>
      </c>
      <c r="F29" s="92">
        <v>10843800</v>
      </c>
      <c r="G29" s="91" t="s">
        <v>967</v>
      </c>
      <c r="H29" s="91">
        <v>45314</v>
      </c>
      <c r="I29" s="91" t="s">
        <v>864</v>
      </c>
      <c r="J29" s="91">
        <v>0.83333333333333337</v>
      </c>
      <c r="K29" s="91">
        <v>36146000</v>
      </c>
      <c r="L29" s="91">
        <v>0</v>
      </c>
      <c r="M29" s="91">
        <v>3</v>
      </c>
      <c r="N29" s="91">
        <v>32531400</v>
      </c>
      <c r="O29" s="91" t="s">
        <v>957</v>
      </c>
    </row>
    <row r="30" spans="1:15" ht="63.75" x14ac:dyDescent="0.25">
      <c r="A30" s="85" t="s">
        <v>17</v>
      </c>
      <c r="B30" s="91" t="s">
        <v>953</v>
      </c>
      <c r="C30" s="91" t="s">
        <v>968</v>
      </c>
      <c r="D30" s="91" t="s">
        <v>846</v>
      </c>
      <c r="E30" s="91" t="s">
        <v>969</v>
      </c>
      <c r="F30" s="92">
        <v>10843800</v>
      </c>
      <c r="G30" s="91" t="s">
        <v>970</v>
      </c>
      <c r="H30" s="91">
        <v>45314</v>
      </c>
      <c r="I30" s="91" t="s">
        <v>864</v>
      </c>
      <c r="J30" s="91">
        <v>1</v>
      </c>
      <c r="K30" s="91">
        <v>43375200</v>
      </c>
      <c r="L30" s="91">
        <v>0</v>
      </c>
      <c r="M30" s="91">
        <v>3</v>
      </c>
      <c r="N30" s="91">
        <v>32531400</v>
      </c>
      <c r="O30" s="91" t="s">
        <v>957</v>
      </c>
    </row>
    <row r="31" spans="1:15" ht="63.75" x14ac:dyDescent="0.25">
      <c r="A31" s="85" t="s">
        <v>17</v>
      </c>
      <c r="B31" s="91" t="s">
        <v>971</v>
      </c>
      <c r="C31" s="91" t="s">
        <v>972</v>
      </c>
      <c r="D31" s="91" t="s">
        <v>846</v>
      </c>
      <c r="E31" s="91" t="s">
        <v>973</v>
      </c>
      <c r="F31" s="92">
        <v>10843800</v>
      </c>
      <c r="G31" s="91" t="s">
        <v>974</v>
      </c>
      <c r="H31" s="91">
        <v>45314</v>
      </c>
      <c r="I31" s="91" t="s">
        <v>864</v>
      </c>
      <c r="J31" s="91">
        <v>1</v>
      </c>
      <c r="K31" s="91">
        <v>10843800</v>
      </c>
      <c r="L31" s="91">
        <v>0</v>
      </c>
      <c r="M31" s="91">
        <v>0</v>
      </c>
      <c r="N31" s="91">
        <v>0</v>
      </c>
      <c r="O31" s="91" t="s">
        <v>957</v>
      </c>
    </row>
    <row r="32" spans="1:15" ht="63.75" x14ac:dyDescent="0.25">
      <c r="A32" s="85" t="s">
        <v>17</v>
      </c>
      <c r="B32" s="91" t="s">
        <v>953</v>
      </c>
      <c r="C32" s="91" t="s">
        <v>975</v>
      </c>
      <c r="D32" s="91" t="s">
        <v>846</v>
      </c>
      <c r="E32" s="91" t="s">
        <v>976</v>
      </c>
      <c r="F32" s="92">
        <v>10843800</v>
      </c>
      <c r="G32" s="91" t="s">
        <v>977</v>
      </c>
      <c r="H32" s="91">
        <v>45314</v>
      </c>
      <c r="I32" s="91" t="s">
        <v>864</v>
      </c>
      <c r="J32" s="91">
        <v>1</v>
      </c>
      <c r="K32" s="91">
        <v>43375200</v>
      </c>
      <c r="L32" s="91">
        <v>0</v>
      </c>
      <c r="M32" s="91">
        <v>3</v>
      </c>
      <c r="N32" s="91">
        <v>32531400</v>
      </c>
      <c r="O32" s="91" t="s">
        <v>957</v>
      </c>
    </row>
    <row r="33" spans="1:15" ht="63.75" x14ac:dyDescent="0.25">
      <c r="A33" s="85" t="s">
        <v>17</v>
      </c>
      <c r="B33" s="91" t="s">
        <v>953</v>
      </c>
      <c r="C33" s="91" t="s">
        <v>978</v>
      </c>
      <c r="D33" s="91" t="s">
        <v>846</v>
      </c>
      <c r="E33" s="91" t="s">
        <v>979</v>
      </c>
      <c r="F33" s="92">
        <v>10843800</v>
      </c>
      <c r="G33" s="91" t="s">
        <v>980</v>
      </c>
      <c r="H33" s="91">
        <v>45314</v>
      </c>
      <c r="I33" s="91" t="s">
        <v>864</v>
      </c>
      <c r="J33" s="91">
        <v>1</v>
      </c>
      <c r="K33" s="91">
        <v>43375200</v>
      </c>
      <c r="L33" s="91">
        <v>0</v>
      </c>
      <c r="M33" s="91">
        <v>3</v>
      </c>
      <c r="N33" s="91">
        <v>32531400</v>
      </c>
      <c r="O33" s="91" t="s">
        <v>957</v>
      </c>
    </row>
    <row r="34" spans="1:15" ht="63.75" x14ac:dyDescent="0.25">
      <c r="A34" s="85" t="s">
        <v>17</v>
      </c>
      <c r="B34" s="91" t="s">
        <v>971</v>
      </c>
      <c r="C34" s="91" t="s">
        <v>981</v>
      </c>
      <c r="D34" s="91" t="s">
        <v>846</v>
      </c>
      <c r="E34" s="91" t="s">
        <v>982</v>
      </c>
      <c r="F34" s="92">
        <v>10843800</v>
      </c>
      <c r="G34" s="91" t="s">
        <v>983</v>
      </c>
      <c r="H34" s="91">
        <v>45314</v>
      </c>
      <c r="I34" s="91" t="s">
        <v>864</v>
      </c>
      <c r="J34" s="91">
        <v>1</v>
      </c>
      <c r="K34" s="91">
        <v>21687600</v>
      </c>
      <c r="L34" s="91">
        <v>0</v>
      </c>
      <c r="M34" s="91">
        <v>1</v>
      </c>
      <c r="N34" s="91">
        <v>10843800</v>
      </c>
      <c r="O34" s="91" t="s">
        <v>957</v>
      </c>
    </row>
    <row r="35" spans="1:15" ht="63.75" x14ac:dyDescent="0.25">
      <c r="A35" s="85" t="s">
        <v>17</v>
      </c>
      <c r="B35" s="91" t="s">
        <v>953</v>
      </c>
      <c r="C35" s="91" t="s">
        <v>984</v>
      </c>
      <c r="D35" s="91" t="s">
        <v>846</v>
      </c>
      <c r="E35" s="91" t="s">
        <v>985</v>
      </c>
      <c r="F35" s="92">
        <v>10843800</v>
      </c>
      <c r="G35" s="91" t="s">
        <v>986</v>
      </c>
      <c r="H35" s="91">
        <v>45314</v>
      </c>
      <c r="I35" s="91" t="s">
        <v>864</v>
      </c>
      <c r="J35" s="91">
        <v>1</v>
      </c>
      <c r="K35" s="91">
        <v>43375200</v>
      </c>
      <c r="L35" s="91">
        <v>0</v>
      </c>
      <c r="M35" s="91">
        <v>3</v>
      </c>
      <c r="N35" s="91">
        <v>32531400</v>
      </c>
      <c r="O35" s="91" t="s">
        <v>987</v>
      </c>
    </row>
    <row r="36" spans="1:15" ht="63.75" x14ac:dyDescent="0.25">
      <c r="A36" s="85" t="s">
        <v>17</v>
      </c>
      <c r="B36" s="91" t="s">
        <v>953</v>
      </c>
      <c r="C36" s="91" t="s">
        <v>988</v>
      </c>
      <c r="D36" s="91" t="s">
        <v>846</v>
      </c>
      <c r="E36" s="91" t="s">
        <v>989</v>
      </c>
      <c r="F36" s="92">
        <v>10843800</v>
      </c>
      <c r="G36" s="91" t="s">
        <v>990</v>
      </c>
      <c r="H36" s="91">
        <v>45315</v>
      </c>
      <c r="I36" s="91" t="s">
        <v>864</v>
      </c>
      <c r="J36" s="91">
        <v>1</v>
      </c>
      <c r="K36" s="91">
        <v>10843800</v>
      </c>
      <c r="L36" s="91">
        <v>0</v>
      </c>
      <c r="M36" s="91">
        <v>0</v>
      </c>
      <c r="N36" s="91">
        <v>0</v>
      </c>
      <c r="O36" s="91" t="s">
        <v>957</v>
      </c>
    </row>
    <row r="37" spans="1:15" ht="63.75" x14ac:dyDescent="0.25">
      <c r="A37" s="85" t="s">
        <v>17</v>
      </c>
      <c r="B37" s="91" t="s">
        <v>953</v>
      </c>
      <c r="C37" s="91" t="s">
        <v>991</v>
      </c>
      <c r="D37" s="91" t="s">
        <v>846</v>
      </c>
      <c r="E37" s="91" t="s">
        <v>992</v>
      </c>
      <c r="F37" s="92">
        <v>10843800</v>
      </c>
      <c r="G37" s="91" t="s">
        <v>993</v>
      </c>
      <c r="H37" s="91">
        <v>45314</v>
      </c>
      <c r="I37" s="91" t="s">
        <v>864</v>
      </c>
      <c r="J37" s="91">
        <v>1</v>
      </c>
      <c r="K37" s="91">
        <v>43375200</v>
      </c>
      <c r="L37" s="91">
        <v>0</v>
      </c>
      <c r="M37" s="91">
        <v>3</v>
      </c>
      <c r="N37" s="91">
        <v>32531400</v>
      </c>
      <c r="O37" s="91" t="s">
        <v>957</v>
      </c>
    </row>
    <row r="38" spans="1:15" ht="63.75" x14ac:dyDescent="0.25">
      <c r="A38" s="85" t="s">
        <v>17</v>
      </c>
      <c r="B38" s="91" t="s">
        <v>971</v>
      </c>
      <c r="C38" s="91" t="s">
        <v>994</v>
      </c>
      <c r="D38" s="91" t="s">
        <v>846</v>
      </c>
      <c r="E38" s="91" t="s">
        <v>995</v>
      </c>
      <c r="F38" s="92">
        <v>10843800</v>
      </c>
      <c r="G38" s="91" t="s">
        <v>996</v>
      </c>
      <c r="H38" s="91">
        <v>45314</v>
      </c>
      <c r="I38" s="91" t="s">
        <v>864</v>
      </c>
      <c r="J38" s="91">
        <v>1</v>
      </c>
      <c r="K38" s="91">
        <v>10843800</v>
      </c>
      <c r="L38" s="91">
        <v>0</v>
      </c>
      <c r="M38" s="91">
        <v>0</v>
      </c>
      <c r="N38" s="91">
        <v>0</v>
      </c>
      <c r="O38" s="91" t="s">
        <v>957</v>
      </c>
    </row>
    <row r="39" spans="1:15" ht="63.75" x14ac:dyDescent="0.25">
      <c r="A39" s="85" t="s">
        <v>17</v>
      </c>
      <c r="B39" s="91" t="s">
        <v>953</v>
      </c>
      <c r="C39" s="91" t="s">
        <v>997</v>
      </c>
      <c r="D39" s="91" t="s">
        <v>846</v>
      </c>
      <c r="E39" s="91" t="s">
        <v>998</v>
      </c>
      <c r="F39" s="92">
        <v>10843800</v>
      </c>
      <c r="G39" s="91" t="s">
        <v>999</v>
      </c>
      <c r="H39" s="91">
        <v>45314</v>
      </c>
      <c r="I39" s="91" t="s">
        <v>864</v>
      </c>
      <c r="J39" s="91">
        <v>1</v>
      </c>
      <c r="K39" s="91">
        <v>10843800</v>
      </c>
      <c r="L39" s="91">
        <v>0</v>
      </c>
      <c r="M39" s="91">
        <v>0</v>
      </c>
      <c r="N39" s="91">
        <v>0</v>
      </c>
      <c r="O39" s="91" t="s">
        <v>957</v>
      </c>
    </row>
    <row r="40" spans="1:15" ht="51" x14ac:dyDescent="0.25">
      <c r="A40" s="85" t="s">
        <v>17</v>
      </c>
      <c r="B40" s="91" t="s">
        <v>1000</v>
      </c>
      <c r="C40" s="91" t="s">
        <v>1001</v>
      </c>
      <c r="D40" s="91" t="s">
        <v>846</v>
      </c>
      <c r="E40" s="91" t="s">
        <v>1002</v>
      </c>
      <c r="F40" s="92">
        <v>8530500</v>
      </c>
      <c r="G40" s="91" t="s">
        <v>1003</v>
      </c>
      <c r="H40" s="91">
        <v>45314</v>
      </c>
      <c r="I40" s="91" t="s">
        <v>864</v>
      </c>
      <c r="J40" s="91">
        <v>1</v>
      </c>
      <c r="K40" s="91">
        <v>34587300</v>
      </c>
      <c r="L40" s="91">
        <v>0</v>
      </c>
      <c r="M40" s="91">
        <v>3</v>
      </c>
      <c r="N40" s="91">
        <v>26056800</v>
      </c>
      <c r="O40" s="91" t="s">
        <v>931</v>
      </c>
    </row>
    <row r="41" spans="1:15" ht="114.75" x14ac:dyDescent="0.25">
      <c r="A41" s="85" t="s">
        <v>17</v>
      </c>
      <c r="B41" s="91" t="s">
        <v>1004</v>
      </c>
      <c r="C41" s="91" t="s">
        <v>1005</v>
      </c>
      <c r="D41" s="91" t="s">
        <v>846</v>
      </c>
      <c r="E41" s="91" t="s">
        <v>1006</v>
      </c>
      <c r="F41" s="92">
        <v>13450800</v>
      </c>
      <c r="G41" s="91" t="s">
        <v>1007</v>
      </c>
      <c r="H41" s="91">
        <v>45315</v>
      </c>
      <c r="I41" s="91" t="s">
        <v>849</v>
      </c>
      <c r="J41" s="91">
        <v>1</v>
      </c>
      <c r="K41" s="91">
        <v>60528600</v>
      </c>
      <c r="L41" s="91">
        <v>0</v>
      </c>
      <c r="M41" s="91">
        <v>3</v>
      </c>
      <c r="N41" s="91">
        <v>47077800</v>
      </c>
      <c r="O41" s="91" t="s">
        <v>1008</v>
      </c>
    </row>
    <row r="42" spans="1:15" ht="76.5" x14ac:dyDescent="0.25">
      <c r="A42" s="85" t="s">
        <v>17</v>
      </c>
      <c r="B42" s="91" t="s">
        <v>1009</v>
      </c>
      <c r="C42" s="91" t="s">
        <v>1010</v>
      </c>
      <c r="D42" s="91" t="s">
        <v>846</v>
      </c>
      <c r="E42" s="91" t="s">
        <v>1011</v>
      </c>
      <c r="F42" s="92">
        <v>13450294</v>
      </c>
      <c r="G42" s="91" t="s">
        <v>1012</v>
      </c>
      <c r="H42" s="91">
        <v>45315</v>
      </c>
      <c r="I42" s="91" t="s">
        <v>849</v>
      </c>
      <c r="J42" s="91">
        <v>1</v>
      </c>
      <c r="K42" s="91">
        <v>80701764</v>
      </c>
      <c r="L42" s="91">
        <v>0</v>
      </c>
      <c r="M42" s="91">
        <v>4</v>
      </c>
      <c r="N42" s="91">
        <v>67251470</v>
      </c>
      <c r="O42" s="91" t="s">
        <v>1008</v>
      </c>
    </row>
    <row r="43" spans="1:15" ht="63.75" x14ac:dyDescent="0.25">
      <c r="A43" s="85" t="s">
        <v>17</v>
      </c>
      <c r="B43" s="91" t="s">
        <v>1013</v>
      </c>
      <c r="C43" s="91" t="s">
        <v>1014</v>
      </c>
      <c r="D43" s="91" t="s">
        <v>846</v>
      </c>
      <c r="E43" s="91" t="s">
        <v>1015</v>
      </c>
      <c r="F43" s="92">
        <v>12157716</v>
      </c>
      <c r="G43" s="91" t="s">
        <v>1016</v>
      </c>
      <c r="H43" s="91">
        <v>45315</v>
      </c>
      <c r="I43" s="91" t="s">
        <v>864</v>
      </c>
      <c r="J43" s="91">
        <v>1</v>
      </c>
      <c r="K43" s="91">
        <v>12157716</v>
      </c>
      <c r="L43" s="91">
        <v>0</v>
      </c>
      <c r="M43" s="91">
        <v>0</v>
      </c>
      <c r="N43" s="91">
        <v>0</v>
      </c>
      <c r="O43" s="91" t="s">
        <v>1017</v>
      </c>
    </row>
    <row r="44" spans="1:15" ht="51" x14ac:dyDescent="0.25">
      <c r="A44" s="85" t="s">
        <v>17</v>
      </c>
      <c r="B44" s="91" t="s">
        <v>1018</v>
      </c>
      <c r="C44" s="91" t="s">
        <v>1019</v>
      </c>
      <c r="D44" s="91" t="s">
        <v>846</v>
      </c>
      <c r="E44" s="91" t="s">
        <v>1020</v>
      </c>
      <c r="F44" s="92">
        <v>11566500</v>
      </c>
      <c r="G44" s="91" t="s">
        <v>1021</v>
      </c>
      <c r="H44" s="91">
        <v>45315</v>
      </c>
      <c r="I44" s="91" t="s">
        <v>864</v>
      </c>
      <c r="J44" s="91">
        <v>1</v>
      </c>
      <c r="K44" s="91">
        <v>34699500</v>
      </c>
      <c r="L44" s="91">
        <v>0</v>
      </c>
      <c r="M44" s="91">
        <v>2</v>
      </c>
      <c r="N44" s="91">
        <v>23133000</v>
      </c>
      <c r="O44" s="91" t="s">
        <v>1022</v>
      </c>
    </row>
    <row r="45" spans="1:15" ht="76.5" x14ac:dyDescent="0.25">
      <c r="A45" s="85" t="s">
        <v>17</v>
      </c>
      <c r="B45" s="91" t="s">
        <v>1023</v>
      </c>
      <c r="C45" s="91" t="s">
        <v>1024</v>
      </c>
      <c r="D45" s="91" t="s">
        <v>846</v>
      </c>
      <c r="E45" s="91" t="s">
        <v>1025</v>
      </c>
      <c r="F45" s="92">
        <v>10948536</v>
      </c>
      <c r="G45" s="91" t="s">
        <v>1026</v>
      </c>
      <c r="H45" s="91">
        <v>45315</v>
      </c>
      <c r="I45" s="91" t="s">
        <v>864</v>
      </c>
      <c r="J45" s="91">
        <v>1</v>
      </c>
      <c r="K45" s="91">
        <v>32845608</v>
      </c>
      <c r="L45" s="91">
        <v>0</v>
      </c>
      <c r="M45" s="91">
        <v>2</v>
      </c>
      <c r="N45" s="91">
        <v>21897072</v>
      </c>
      <c r="O45" s="91" t="s">
        <v>1008</v>
      </c>
    </row>
    <row r="46" spans="1:15" ht="76.5" x14ac:dyDescent="0.25">
      <c r="A46" s="85" t="s">
        <v>17</v>
      </c>
      <c r="B46" s="91" t="s">
        <v>1023</v>
      </c>
      <c r="C46" s="91" t="s">
        <v>1027</v>
      </c>
      <c r="D46" s="91" t="s">
        <v>846</v>
      </c>
      <c r="E46" s="91" t="s">
        <v>1028</v>
      </c>
      <c r="F46" s="92">
        <v>10840767</v>
      </c>
      <c r="G46" s="91" t="s">
        <v>1029</v>
      </c>
      <c r="H46" s="91">
        <v>45315</v>
      </c>
      <c r="I46" s="91" t="s">
        <v>864</v>
      </c>
      <c r="J46" s="91">
        <v>1</v>
      </c>
      <c r="K46" s="91">
        <v>32522301</v>
      </c>
      <c r="L46" s="91">
        <v>0</v>
      </c>
      <c r="M46" s="91">
        <v>2</v>
      </c>
      <c r="N46" s="91">
        <v>21681534</v>
      </c>
      <c r="O46" s="91" t="s">
        <v>1008</v>
      </c>
    </row>
    <row r="47" spans="1:15" ht="76.5" x14ac:dyDescent="0.25">
      <c r="A47" s="85" t="s">
        <v>17</v>
      </c>
      <c r="B47" s="91" t="s">
        <v>1023</v>
      </c>
      <c r="C47" s="91" t="s">
        <v>1030</v>
      </c>
      <c r="D47" s="91" t="s">
        <v>846</v>
      </c>
      <c r="E47" s="91" t="s">
        <v>1031</v>
      </c>
      <c r="F47" s="92">
        <v>10840767</v>
      </c>
      <c r="G47" s="91" t="s">
        <v>1032</v>
      </c>
      <c r="H47" s="91">
        <v>45315</v>
      </c>
      <c r="I47" s="91" t="s">
        <v>864</v>
      </c>
      <c r="J47" s="91">
        <v>1</v>
      </c>
      <c r="K47" s="91">
        <v>32522301</v>
      </c>
      <c r="L47" s="91">
        <v>0</v>
      </c>
      <c r="M47" s="91">
        <v>2</v>
      </c>
      <c r="N47" s="91">
        <v>21681534</v>
      </c>
      <c r="O47" s="91" t="s">
        <v>1008</v>
      </c>
    </row>
    <row r="48" spans="1:15" ht="76.5" x14ac:dyDescent="0.25">
      <c r="A48" s="85" t="s">
        <v>17</v>
      </c>
      <c r="B48" s="91" t="s">
        <v>1023</v>
      </c>
      <c r="C48" s="91" t="s">
        <v>1033</v>
      </c>
      <c r="D48" s="91" t="s">
        <v>846</v>
      </c>
      <c r="E48" s="91" t="s">
        <v>1034</v>
      </c>
      <c r="F48" s="92">
        <v>10840767</v>
      </c>
      <c r="G48" s="91" t="s">
        <v>1035</v>
      </c>
      <c r="H48" s="91">
        <v>45315</v>
      </c>
      <c r="I48" s="91" t="s">
        <v>864</v>
      </c>
      <c r="J48" s="91">
        <v>1</v>
      </c>
      <c r="K48" s="91">
        <v>32522301</v>
      </c>
      <c r="L48" s="91">
        <v>0</v>
      </c>
      <c r="M48" s="91">
        <v>2</v>
      </c>
      <c r="N48" s="91">
        <v>21681534</v>
      </c>
      <c r="O48" s="91" t="s">
        <v>1008</v>
      </c>
    </row>
    <row r="49" spans="1:15" ht="76.5" x14ac:dyDescent="0.25">
      <c r="A49" s="85" t="s">
        <v>17</v>
      </c>
      <c r="B49" s="91" t="s">
        <v>1023</v>
      </c>
      <c r="C49" s="91" t="s">
        <v>1036</v>
      </c>
      <c r="D49" s="91" t="s">
        <v>846</v>
      </c>
      <c r="E49" s="91" t="s">
        <v>1037</v>
      </c>
      <c r="F49" s="92">
        <v>10840767</v>
      </c>
      <c r="G49" s="91" t="s">
        <v>1038</v>
      </c>
      <c r="H49" s="91">
        <v>45315</v>
      </c>
      <c r="I49" s="91" t="s">
        <v>864</v>
      </c>
      <c r="J49" s="91">
        <v>1</v>
      </c>
      <c r="K49" s="91">
        <v>32522301</v>
      </c>
      <c r="L49" s="91">
        <v>0</v>
      </c>
      <c r="M49" s="91">
        <v>2</v>
      </c>
      <c r="N49" s="91">
        <v>21681534</v>
      </c>
      <c r="O49" s="91" t="s">
        <v>1022</v>
      </c>
    </row>
    <row r="50" spans="1:15" ht="76.5" x14ac:dyDescent="0.25">
      <c r="A50" s="85" t="s">
        <v>17</v>
      </c>
      <c r="B50" s="91" t="s">
        <v>1023</v>
      </c>
      <c r="C50" s="91" t="s">
        <v>1039</v>
      </c>
      <c r="D50" s="91" t="s">
        <v>846</v>
      </c>
      <c r="E50" s="91" t="s">
        <v>1040</v>
      </c>
      <c r="F50" s="92">
        <v>10840767</v>
      </c>
      <c r="G50" s="91" t="s">
        <v>1041</v>
      </c>
      <c r="H50" s="91">
        <v>45315</v>
      </c>
      <c r="I50" s="91" t="s">
        <v>864</v>
      </c>
      <c r="J50" s="91">
        <v>1</v>
      </c>
      <c r="K50" s="91">
        <v>32522301</v>
      </c>
      <c r="L50" s="91">
        <v>0</v>
      </c>
      <c r="M50" s="91">
        <v>2</v>
      </c>
      <c r="N50" s="91">
        <v>21681534</v>
      </c>
      <c r="O50" s="91" t="s">
        <v>1008</v>
      </c>
    </row>
    <row r="51" spans="1:15" ht="76.5" x14ac:dyDescent="0.25">
      <c r="A51" s="85" t="s">
        <v>17</v>
      </c>
      <c r="B51" s="91" t="s">
        <v>1023</v>
      </c>
      <c r="C51" s="91" t="s">
        <v>1042</v>
      </c>
      <c r="D51" s="91" t="s">
        <v>846</v>
      </c>
      <c r="E51" s="91" t="s">
        <v>1043</v>
      </c>
      <c r="F51" s="92">
        <v>10840767</v>
      </c>
      <c r="G51" s="91" t="s">
        <v>1044</v>
      </c>
      <c r="H51" s="91">
        <v>45315</v>
      </c>
      <c r="I51" s="91" t="s">
        <v>864</v>
      </c>
      <c r="J51" s="91">
        <v>1</v>
      </c>
      <c r="K51" s="91">
        <v>32522301</v>
      </c>
      <c r="L51" s="91">
        <v>0</v>
      </c>
      <c r="M51" s="91">
        <v>2</v>
      </c>
      <c r="N51" s="91">
        <v>21681534</v>
      </c>
      <c r="O51" s="91" t="s">
        <v>1022</v>
      </c>
    </row>
    <row r="52" spans="1:15" ht="76.5" x14ac:dyDescent="0.25">
      <c r="A52" s="85" t="s">
        <v>17</v>
      </c>
      <c r="B52" s="91" t="s">
        <v>1023</v>
      </c>
      <c r="C52" s="91" t="s">
        <v>1045</v>
      </c>
      <c r="D52" s="91" t="s">
        <v>846</v>
      </c>
      <c r="E52" s="91" t="s">
        <v>1046</v>
      </c>
      <c r="F52" s="92">
        <v>10840767</v>
      </c>
      <c r="G52" s="91" t="s">
        <v>1047</v>
      </c>
      <c r="H52" s="91">
        <v>45315</v>
      </c>
      <c r="I52" s="91" t="s">
        <v>864</v>
      </c>
      <c r="J52" s="91">
        <v>1</v>
      </c>
      <c r="K52" s="91">
        <v>43363068</v>
      </c>
      <c r="L52" s="91">
        <v>0</v>
      </c>
      <c r="M52" s="91">
        <v>3</v>
      </c>
      <c r="N52" s="91">
        <v>32522301</v>
      </c>
      <c r="O52" s="91" t="s">
        <v>1008</v>
      </c>
    </row>
    <row r="53" spans="1:15" ht="76.5" x14ac:dyDescent="0.25">
      <c r="A53" s="85" t="s">
        <v>17</v>
      </c>
      <c r="B53" s="91" t="s">
        <v>1023</v>
      </c>
      <c r="C53" s="91" t="s">
        <v>1048</v>
      </c>
      <c r="D53" s="91" t="s">
        <v>846</v>
      </c>
      <c r="E53" s="91" t="s">
        <v>1049</v>
      </c>
      <c r="F53" s="92">
        <v>10840767</v>
      </c>
      <c r="G53" s="91" t="s">
        <v>1050</v>
      </c>
      <c r="H53" s="91">
        <v>45315</v>
      </c>
      <c r="I53" s="91" t="s">
        <v>864</v>
      </c>
      <c r="J53" s="91">
        <v>1</v>
      </c>
      <c r="K53" s="91">
        <v>32522301</v>
      </c>
      <c r="L53" s="91">
        <v>0</v>
      </c>
      <c r="M53" s="91">
        <v>2</v>
      </c>
      <c r="N53" s="91">
        <v>21681534</v>
      </c>
      <c r="O53" s="91" t="s">
        <v>1022</v>
      </c>
    </row>
    <row r="54" spans="1:15" ht="76.5" x14ac:dyDescent="0.25">
      <c r="A54" s="85" t="s">
        <v>17</v>
      </c>
      <c r="B54" s="91" t="s">
        <v>1023</v>
      </c>
      <c r="C54" s="91" t="s">
        <v>1051</v>
      </c>
      <c r="D54" s="91" t="s">
        <v>846</v>
      </c>
      <c r="E54" s="91" t="s">
        <v>1052</v>
      </c>
      <c r="F54" s="92">
        <v>10840767</v>
      </c>
      <c r="G54" s="91" t="s">
        <v>1053</v>
      </c>
      <c r="H54" s="91">
        <v>45315</v>
      </c>
      <c r="I54" s="91" t="s">
        <v>864</v>
      </c>
      <c r="J54" s="91">
        <v>1</v>
      </c>
      <c r="K54" s="91">
        <v>10840767</v>
      </c>
      <c r="L54" s="91">
        <v>0</v>
      </c>
      <c r="M54" s="91">
        <v>0</v>
      </c>
      <c r="N54" s="91">
        <v>0</v>
      </c>
      <c r="O54" s="91" t="s">
        <v>1008</v>
      </c>
    </row>
    <row r="55" spans="1:15" ht="76.5" x14ac:dyDescent="0.25">
      <c r="A55" s="85" t="s">
        <v>17</v>
      </c>
      <c r="B55" s="91" t="s">
        <v>1023</v>
      </c>
      <c r="C55" s="91" t="s">
        <v>1054</v>
      </c>
      <c r="D55" s="91" t="s">
        <v>846</v>
      </c>
      <c r="E55" s="91" t="s">
        <v>1055</v>
      </c>
      <c r="F55" s="92">
        <v>10840767</v>
      </c>
      <c r="G55" s="91" t="s">
        <v>1056</v>
      </c>
      <c r="H55" s="91">
        <v>45315</v>
      </c>
      <c r="I55" s="91" t="s">
        <v>864</v>
      </c>
      <c r="J55" s="91">
        <v>1</v>
      </c>
      <c r="K55" s="91">
        <v>32522301</v>
      </c>
      <c r="L55" s="91">
        <v>0</v>
      </c>
      <c r="M55" s="91">
        <v>2</v>
      </c>
      <c r="N55" s="91">
        <v>21681534</v>
      </c>
      <c r="O55" s="91" t="s">
        <v>1008</v>
      </c>
    </row>
    <row r="56" spans="1:15" ht="76.5" x14ac:dyDescent="0.25">
      <c r="A56" s="85" t="s">
        <v>17</v>
      </c>
      <c r="B56" s="91" t="s">
        <v>1023</v>
      </c>
      <c r="C56" s="91" t="s">
        <v>1057</v>
      </c>
      <c r="D56" s="91" t="s">
        <v>846</v>
      </c>
      <c r="E56" s="91" t="s">
        <v>1058</v>
      </c>
      <c r="F56" s="92">
        <v>10840767</v>
      </c>
      <c r="G56" s="91" t="s">
        <v>1059</v>
      </c>
      <c r="H56" s="91">
        <v>45315</v>
      </c>
      <c r="I56" s="91" t="s">
        <v>864</v>
      </c>
      <c r="J56" s="91">
        <v>1</v>
      </c>
      <c r="K56" s="91">
        <v>10840767</v>
      </c>
      <c r="L56" s="91">
        <v>0</v>
      </c>
      <c r="M56" s="91">
        <v>0</v>
      </c>
      <c r="N56" s="91">
        <v>0</v>
      </c>
      <c r="O56" s="91" t="s">
        <v>1008</v>
      </c>
    </row>
    <row r="57" spans="1:15" ht="76.5" x14ac:dyDescent="0.25">
      <c r="A57" s="85" t="s">
        <v>17</v>
      </c>
      <c r="B57" s="91" t="s">
        <v>1060</v>
      </c>
      <c r="C57" s="91" t="s">
        <v>1061</v>
      </c>
      <c r="D57" s="91" t="s">
        <v>846</v>
      </c>
      <c r="E57" s="91" t="s">
        <v>1062</v>
      </c>
      <c r="F57" s="92">
        <v>8529450</v>
      </c>
      <c r="G57" s="91" t="s">
        <v>1063</v>
      </c>
      <c r="H57" s="91">
        <v>45315</v>
      </c>
      <c r="I57" s="91" t="s">
        <v>864</v>
      </c>
      <c r="J57" s="91">
        <v>1</v>
      </c>
      <c r="K57" s="91">
        <v>25588350</v>
      </c>
      <c r="L57" s="91">
        <v>0</v>
      </c>
      <c r="M57" s="91">
        <v>2</v>
      </c>
      <c r="N57" s="91">
        <v>17058900</v>
      </c>
      <c r="O57" s="91" t="s">
        <v>1008</v>
      </c>
    </row>
    <row r="58" spans="1:15" ht="76.5" x14ac:dyDescent="0.25">
      <c r="A58" s="85" t="s">
        <v>17</v>
      </c>
      <c r="B58" s="91" t="s">
        <v>1060</v>
      </c>
      <c r="C58" s="91" t="s">
        <v>1064</v>
      </c>
      <c r="D58" s="91" t="s">
        <v>846</v>
      </c>
      <c r="E58" s="91" t="s">
        <v>1065</v>
      </c>
      <c r="F58" s="92">
        <v>8529450</v>
      </c>
      <c r="G58" s="91" t="s">
        <v>1066</v>
      </c>
      <c r="H58" s="91">
        <v>45315</v>
      </c>
      <c r="I58" s="91" t="s">
        <v>864</v>
      </c>
      <c r="J58" s="91">
        <v>1</v>
      </c>
      <c r="K58" s="91">
        <v>17058900</v>
      </c>
      <c r="L58" s="91">
        <v>0</v>
      </c>
      <c r="M58" s="91">
        <v>1</v>
      </c>
      <c r="N58" s="91">
        <v>8529450</v>
      </c>
      <c r="O58" s="91" t="s">
        <v>1008</v>
      </c>
    </row>
    <row r="59" spans="1:15" ht="76.5" x14ac:dyDescent="0.25">
      <c r="A59" s="85" t="s">
        <v>17</v>
      </c>
      <c r="B59" s="91" t="s">
        <v>1060</v>
      </c>
      <c r="C59" s="91" t="s">
        <v>1067</v>
      </c>
      <c r="D59" s="91" t="s">
        <v>846</v>
      </c>
      <c r="E59" s="91" t="s">
        <v>1068</v>
      </c>
      <c r="F59" s="92">
        <v>8529450</v>
      </c>
      <c r="G59" s="91" t="s">
        <v>1069</v>
      </c>
      <c r="H59" s="91">
        <v>45315</v>
      </c>
      <c r="I59" s="91" t="s">
        <v>864</v>
      </c>
      <c r="J59" s="91">
        <v>1</v>
      </c>
      <c r="K59" s="91">
        <v>8529450</v>
      </c>
      <c r="L59" s="91">
        <v>0</v>
      </c>
      <c r="M59" s="91">
        <v>0</v>
      </c>
      <c r="N59" s="91">
        <v>0</v>
      </c>
      <c r="O59" s="91" t="s">
        <v>1022</v>
      </c>
    </row>
    <row r="60" spans="1:15" ht="63.75" x14ac:dyDescent="0.25">
      <c r="A60" s="85" t="s">
        <v>17</v>
      </c>
      <c r="B60" s="91" t="s">
        <v>1070</v>
      </c>
      <c r="C60" s="91" t="s">
        <v>1071</v>
      </c>
      <c r="D60" s="91" t="s">
        <v>846</v>
      </c>
      <c r="E60" s="91" t="s">
        <v>1072</v>
      </c>
      <c r="F60" s="92">
        <v>13450800</v>
      </c>
      <c r="G60" s="91" t="s">
        <v>1073</v>
      </c>
      <c r="H60" s="91">
        <v>45315</v>
      </c>
      <c r="I60" s="91" t="s">
        <v>849</v>
      </c>
      <c r="J60" s="91">
        <v>1</v>
      </c>
      <c r="K60" s="91">
        <v>20176200</v>
      </c>
      <c r="L60" s="91">
        <v>0</v>
      </c>
      <c r="M60" s="91">
        <v>1</v>
      </c>
      <c r="N60" s="91">
        <v>6725400</v>
      </c>
      <c r="O60" s="91" t="s">
        <v>1074</v>
      </c>
    </row>
    <row r="61" spans="1:15" ht="76.5" x14ac:dyDescent="0.25">
      <c r="A61" s="85" t="s">
        <v>17</v>
      </c>
      <c r="B61" s="91" t="s">
        <v>1075</v>
      </c>
      <c r="C61" s="91" t="s">
        <v>1076</v>
      </c>
      <c r="D61" s="91" t="s">
        <v>846</v>
      </c>
      <c r="E61" s="91" t="s">
        <v>1077</v>
      </c>
      <c r="F61" s="92">
        <v>13450800</v>
      </c>
      <c r="G61" s="91" t="s">
        <v>1078</v>
      </c>
      <c r="H61" s="91">
        <v>45315</v>
      </c>
      <c r="I61" s="91" t="s">
        <v>849</v>
      </c>
      <c r="J61" s="91">
        <v>1</v>
      </c>
      <c r="K61" s="91">
        <v>20176200</v>
      </c>
      <c r="L61" s="91">
        <v>0</v>
      </c>
      <c r="M61" s="91">
        <v>1</v>
      </c>
      <c r="N61" s="91">
        <v>6725400</v>
      </c>
      <c r="O61" s="91" t="s">
        <v>1074</v>
      </c>
    </row>
    <row r="62" spans="1:15" ht="63.75" x14ac:dyDescent="0.25">
      <c r="A62" s="85" t="s">
        <v>17</v>
      </c>
      <c r="B62" s="91" t="s">
        <v>1079</v>
      </c>
      <c r="C62" s="91" t="s">
        <v>1080</v>
      </c>
      <c r="D62" s="91" t="s">
        <v>846</v>
      </c>
      <c r="E62" s="91" t="s">
        <v>1081</v>
      </c>
      <c r="F62" s="92">
        <v>16016547</v>
      </c>
      <c r="G62" s="91" t="s">
        <v>1082</v>
      </c>
      <c r="H62" s="91">
        <v>45315</v>
      </c>
      <c r="I62" s="91" t="s">
        <v>864</v>
      </c>
      <c r="J62" s="91">
        <v>1</v>
      </c>
      <c r="K62" s="91">
        <v>16016547</v>
      </c>
      <c r="L62" s="91">
        <v>0</v>
      </c>
      <c r="M62" s="91">
        <v>0</v>
      </c>
      <c r="N62" s="91">
        <v>0</v>
      </c>
      <c r="O62" s="91" t="s">
        <v>1074</v>
      </c>
    </row>
    <row r="63" spans="1:15" ht="102" x14ac:dyDescent="0.25">
      <c r="A63" s="85" t="s">
        <v>17</v>
      </c>
      <c r="B63" s="91" t="s">
        <v>1083</v>
      </c>
      <c r="C63" s="91" t="s">
        <v>1084</v>
      </c>
      <c r="D63" s="91" t="s">
        <v>846</v>
      </c>
      <c r="E63" s="91" t="s">
        <v>1085</v>
      </c>
      <c r="F63" s="92">
        <v>14737800</v>
      </c>
      <c r="G63" s="91" t="s">
        <v>1086</v>
      </c>
      <c r="H63" s="91">
        <v>45315</v>
      </c>
      <c r="I63" s="91" t="s">
        <v>864</v>
      </c>
      <c r="J63" s="91">
        <v>1</v>
      </c>
      <c r="K63" s="91">
        <v>58951200</v>
      </c>
      <c r="L63" s="91">
        <v>0</v>
      </c>
      <c r="M63" s="91">
        <v>3</v>
      </c>
      <c r="N63" s="91">
        <v>44213400</v>
      </c>
      <c r="O63" s="91" t="s">
        <v>1087</v>
      </c>
    </row>
    <row r="64" spans="1:15" ht="76.5" x14ac:dyDescent="0.25">
      <c r="A64" s="85" t="s">
        <v>17</v>
      </c>
      <c r="B64" s="91" t="s">
        <v>1088</v>
      </c>
      <c r="C64" s="91" t="s">
        <v>1089</v>
      </c>
      <c r="D64" s="91" t="s">
        <v>846</v>
      </c>
      <c r="E64" s="91" t="s">
        <v>1090</v>
      </c>
      <c r="F64" s="92">
        <v>14520000</v>
      </c>
      <c r="G64" s="91" t="s">
        <v>1091</v>
      </c>
      <c r="H64" s="91">
        <v>45315</v>
      </c>
      <c r="I64" s="91" t="s">
        <v>864</v>
      </c>
      <c r="J64" s="91">
        <v>1</v>
      </c>
      <c r="K64" s="91">
        <v>58080000</v>
      </c>
      <c r="L64" s="91">
        <v>0</v>
      </c>
      <c r="M64" s="91">
        <v>3</v>
      </c>
      <c r="N64" s="91">
        <v>43560000</v>
      </c>
      <c r="O64" s="91" t="s">
        <v>1092</v>
      </c>
    </row>
    <row r="65" spans="1:15" ht="102" x14ac:dyDescent="0.25">
      <c r="A65" s="85" t="s">
        <v>17</v>
      </c>
      <c r="B65" s="91" t="s">
        <v>1093</v>
      </c>
      <c r="C65" s="91" t="s">
        <v>1094</v>
      </c>
      <c r="D65" s="91" t="s">
        <v>846</v>
      </c>
      <c r="E65" s="91" t="s">
        <v>1095</v>
      </c>
      <c r="F65" s="92">
        <v>11563845</v>
      </c>
      <c r="G65" s="91" t="s">
        <v>1096</v>
      </c>
      <c r="H65" s="91">
        <v>45315</v>
      </c>
      <c r="I65" s="91" t="s">
        <v>864</v>
      </c>
      <c r="J65" s="91">
        <v>1</v>
      </c>
      <c r="K65" s="91">
        <v>34796655</v>
      </c>
      <c r="L65" s="91">
        <v>0</v>
      </c>
      <c r="M65" s="91">
        <v>2</v>
      </c>
      <c r="N65" s="91">
        <v>23232810</v>
      </c>
      <c r="O65" s="91" t="s">
        <v>1092</v>
      </c>
    </row>
    <row r="66" spans="1:15" ht="102" x14ac:dyDescent="0.25">
      <c r="A66" s="85" t="s">
        <v>17</v>
      </c>
      <c r="B66" s="91" t="s">
        <v>1097</v>
      </c>
      <c r="C66" s="91" t="s">
        <v>1098</v>
      </c>
      <c r="D66" s="91" t="s">
        <v>846</v>
      </c>
      <c r="E66" s="91" t="s">
        <v>1099</v>
      </c>
      <c r="F66" s="92">
        <v>10840767</v>
      </c>
      <c r="G66" s="91" t="s">
        <v>1100</v>
      </c>
      <c r="H66" s="91">
        <v>45315</v>
      </c>
      <c r="I66" s="91" t="s">
        <v>864</v>
      </c>
      <c r="J66" s="91">
        <v>1</v>
      </c>
      <c r="K66" s="91">
        <v>10840767</v>
      </c>
      <c r="L66" s="91">
        <v>0</v>
      </c>
      <c r="M66" s="91">
        <v>0</v>
      </c>
      <c r="N66" s="91">
        <v>0</v>
      </c>
      <c r="O66" s="91" t="s">
        <v>1092</v>
      </c>
    </row>
    <row r="67" spans="1:15" ht="89.25" x14ac:dyDescent="0.25">
      <c r="A67" s="85" t="s">
        <v>17</v>
      </c>
      <c r="B67" s="91" t="s">
        <v>1101</v>
      </c>
      <c r="C67" s="91" t="s">
        <v>1102</v>
      </c>
      <c r="D67" s="91" t="s">
        <v>846</v>
      </c>
      <c r="E67" s="91" t="s">
        <v>1103</v>
      </c>
      <c r="F67" s="92">
        <v>17465800</v>
      </c>
      <c r="G67" s="91" t="s">
        <v>1104</v>
      </c>
      <c r="H67" s="91">
        <v>45314</v>
      </c>
      <c r="I67" s="91" t="s">
        <v>1105</v>
      </c>
      <c r="J67" s="91">
        <v>0.625</v>
      </c>
      <c r="K67" s="91">
        <v>10916125</v>
      </c>
      <c r="L67" s="91">
        <v>0</v>
      </c>
      <c r="M67" s="91">
        <v>0</v>
      </c>
      <c r="N67" s="91">
        <v>0</v>
      </c>
      <c r="O67" s="91" t="s">
        <v>1106</v>
      </c>
    </row>
    <row r="68" spans="1:15" ht="76.5" x14ac:dyDescent="0.25">
      <c r="A68" s="85" t="s">
        <v>17</v>
      </c>
      <c r="B68" s="91" t="s">
        <v>1107</v>
      </c>
      <c r="C68" s="91" t="s">
        <v>1108</v>
      </c>
      <c r="D68" s="91" t="s">
        <v>846</v>
      </c>
      <c r="E68" s="91" t="s">
        <v>1109</v>
      </c>
      <c r="F68" s="92">
        <v>13450800</v>
      </c>
      <c r="G68" s="91" t="s">
        <v>1110</v>
      </c>
      <c r="H68" s="91">
        <v>45314</v>
      </c>
      <c r="I68" s="91" t="s">
        <v>849</v>
      </c>
      <c r="J68" s="91">
        <v>1</v>
      </c>
      <c r="K68" s="91">
        <v>20176200</v>
      </c>
      <c r="L68" s="91">
        <v>0</v>
      </c>
      <c r="M68" s="91">
        <v>1</v>
      </c>
      <c r="N68" s="91">
        <v>6725400</v>
      </c>
      <c r="O68" s="91" t="s">
        <v>1106</v>
      </c>
    </row>
    <row r="69" spans="1:15" ht="114.75" x14ac:dyDescent="0.25">
      <c r="A69" s="85" t="s">
        <v>17</v>
      </c>
      <c r="B69" s="91" t="s">
        <v>1111</v>
      </c>
      <c r="C69" s="91" t="s">
        <v>1112</v>
      </c>
      <c r="D69" s="91" t="s">
        <v>846</v>
      </c>
      <c r="E69" s="91" t="s">
        <v>1113</v>
      </c>
      <c r="F69" s="92">
        <v>13450800</v>
      </c>
      <c r="G69" s="91" t="s">
        <v>1114</v>
      </c>
      <c r="H69" s="91">
        <v>45314</v>
      </c>
      <c r="I69" s="91" t="s">
        <v>849</v>
      </c>
      <c r="J69" s="91">
        <v>1</v>
      </c>
      <c r="K69" s="91">
        <v>20176200</v>
      </c>
      <c r="L69" s="91">
        <v>0</v>
      </c>
      <c r="M69" s="91">
        <v>1</v>
      </c>
      <c r="N69" s="91">
        <v>6725400</v>
      </c>
      <c r="O69" s="91" t="s">
        <v>1115</v>
      </c>
    </row>
    <row r="70" spans="1:15" ht="76.5" x14ac:dyDescent="0.25">
      <c r="A70" s="85" t="s">
        <v>17</v>
      </c>
      <c r="B70" s="91" t="s">
        <v>1107</v>
      </c>
      <c r="C70" s="91" t="s">
        <v>1116</v>
      </c>
      <c r="D70" s="91" t="s">
        <v>846</v>
      </c>
      <c r="E70" s="91" t="s">
        <v>1117</v>
      </c>
      <c r="F70" s="92">
        <v>13450800</v>
      </c>
      <c r="G70" s="91" t="s">
        <v>1118</v>
      </c>
      <c r="H70" s="91">
        <v>45314</v>
      </c>
      <c r="I70" s="91" t="s">
        <v>849</v>
      </c>
      <c r="J70" s="91">
        <v>1</v>
      </c>
      <c r="K70" s="91">
        <v>20176200</v>
      </c>
      <c r="L70" s="91">
        <v>0</v>
      </c>
      <c r="M70" s="91">
        <v>1</v>
      </c>
      <c r="N70" s="91">
        <v>6725400</v>
      </c>
      <c r="O70" s="91" t="s">
        <v>1115</v>
      </c>
    </row>
    <row r="71" spans="1:15" ht="89.25" x14ac:dyDescent="0.25">
      <c r="A71" s="85" t="s">
        <v>17</v>
      </c>
      <c r="B71" s="91" t="s">
        <v>1119</v>
      </c>
      <c r="C71" s="91" t="s">
        <v>1120</v>
      </c>
      <c r="D71" s="91" t="s">
        <v>846</v>
      </c>
      <c r="E71" s="91" t="s">
        <v>1121</v>
      </c>
      <c r="F71" s="92">
        <v>11566500</v>
      </c>
      <c r="G71" s="91" t="s">
        <v>1122</v>
      </c>
      <c r="H71" s="91">
        <v>45314</v>
      </c>
      <c r="I71" s="91" t="s">
        <v>864</v>
      </c>
      <c r="J71" s="91">
        <v>1</v>
      </c>
      <c r="K71" s="91">
        <v>46896900</v>
      </c>
      <c r="L71" s="91">
        <v>0</v>
      </c>
      <c r="M71" s="91">
        <v>3</v>
      </c>
      <c r="N71" s="91">
        <v>35330400</v>
      </c>
      <c r="O71" s="91" t="s">
        <v>1123</v>
      </c>
    </row>
    <row r="72" spans="1:15" ht="76.5" x14ac:dyDescent="0.25">
      <c r="A72" s="85" t="s">
        <v>17</v>
      </c>
      <c r="B72" s="91" t="s">
        <v>1124</v>
      </c>
      <c r="C72" s="91" t="s">
        <v>1125</v>
      </c>
      <c r="D72" s="91" t="s">
        <v>846</v>
      </c>
      <c r="E72" s="91" t="s">
        <v>1126</v>
      </c>
      <c r="F72" s="92">
        <v>18920000</v>
      </c>
      <c r="G72" s="91" t="s">
        <v>1127</v>
      </c>
      <c r="H72" s="91">
        <v>45315</v>
      </c>
      <c r="I72" s="91" t="s">
        <v>849</v>
      </c>
      <c r="J72" s="91">
        <v>1</v>
      </c>
      <c r="K72" s="91">
        <v>28380000</v>
      </c>
      <c r="L72" s="91">
        <v>0</v>
      </c>
      <c r="M72" s="91">
        <v>1</v>
      </c>
      <c r="N72" s="91">
        <v>9460000</v>
      </c>
      <c r="O72" s="91" t="s">
        <v>1128</v>
      </c>
    </row>
    <row r="73" spans="1:15" ht="63.75" x14ac:dyDescent="0.25">
      <c r="A73" s="85" t="s">
        <v>17</v>
      </c>
      <c r="B73" s="91" t="s">
        <v>1129</v>
      </c>
      <c r="C73" s="91" t="s">
        <v>1130</v>
      </c>
      <c r="D73" s="91" t="s">
        <v>846</v>
      </c>
      <c r="E73" s="91" t="s">
        <v>1131</v>
      </c>
      <c r="F73" s="92">
        <v>18150000</v>
      </c>
      <c r="G73" s="91" t="s">
        <v>1132</v>
      </c>
      <c r="H73" s="91">
        <v>45315</v>
      </c>
      <c r="I73" s="91" t="s">
        <v>849</v>
      </c>
      <c r="J73" s="91">
        <v>1</v>
      </c>
      <c r="K73" s="91">
        <v>27225000</v>
      </c>
      <c r="L73" s="91">
        <v>0</v>
      </c>
      <c r="M73" s="91">
        <v>1</v>
      </c>
      <c r="N73" s="91">
        <v>9075000</v>
      </c>
      <c r="O73" s="91" t="s">
        <v>1133</v>
      </c>
    </row>
    <row r="74" spans="1:15" ht="153" x14ac:dyDescent="0.25">
      <c r="A74" s="85" t="s">
        <v>17</v>
      </c>
      <c r="B74" s="91" t="s">
        <v>1134</v>
      </c>
      <c r="C74" s="91" t="s">
        <v>1135</v>
      </c>
      <c r="D74" s="91" t="s">
        <v>846</v>
      </c>
      <c r="E74" s="91" t="s">
        <v>1136</v>
      </c>
      <c r="F74" s="92">
        <v>15538600</v>
      </c>
      <c r="G74" s="91" t="s">
        <v>1137</v>
      </c>
      <c r="H74" s="91">
        <v>45315</v>
      </c>
      <c r="I74" s="91" t="s">
        <v>849</v>
      </c>
      <c r="J74" s="91">
        <v>1</v>
      </c>
      <c r="K74" s="91">
        <v>23307900</v>
      </c>
      <c r="L74" s="91">
        <v>0</v>
      </c>
      <c r="M74" s="91">
        <v>1</v>
      </c>
      <c r="N74" s="91">
        <v>7769300</v>
      </c>
      <c r="O74" s="91" t="s">
        <v>1138</v>
      </c>
    </row>
    <row r="75" spans="1:15" ht="127.5" x14ac:dyDescent="0.25">
      <c r="A75" s="85" t="s">
        <v>17</v>
      </c>
      <c r="B75" s="91" t="s">
        <v>1139</v>
      </c>
      <c r="C75" s="91" t="s">
        <v>1140</v>
      </c>
      <c r="D75" s="91" t="s">
        <v>846</v>
      </c>
      <c r="E75" s="91" t="s">
        <v>1141</v>
      </c>
      <c r="F75" s="92">
        <v>14300000</v>
      </c>
      <c r="G75" s="91" t="s">
        <v>1142</v>
      </c>
      <c r="H75" s="91">
        <v>45315</v>
      </c>
      <c r="I75" s="91" t="s">
        <v>849</v>
      </c>
      <c r="J75" s="91">
        <v>1</v>
      </c>
      <c r="K75" s="91">
        <v>14300000</v>
      </c>
      <c r="L75" s="91">
        <v>0</v>
      </c>
      <c r="M75" s="91">
        <v>1</v>
      </c>
      <c r="N75" s="91">
        <v>0</v>
      </c>
      <c r="O75" s="91" t="s">
        <v>1133</v>
      </c>
    </row>
    <row r="76" spans="1:15" ht="267.75" x14ac:dyDescent="0.25">
      <c r="A76" s="85" t="s">
        <v>17</v>
      </c>
      <c r="B76" s="91" t="s">
        <v>1143</v>
      </c>
      <c r="C76" s="91" t="s">
        <v>1144</v>
      </c>
      <c r="D76" s="91" t="s">
        <v>846</v>
      </c>
      <c r="E76" s="91" t="s">
        <v>1145</v>
      </c>
      <c r="F76" s="92">
        <v>12614800</v>
      </c>
      <c r="G76" s="91" t="s">
        <v>1146</v>
      </c>
      <c r="H76" s="91">
        <v>45315</v>
      </c>
      <c r="I76" s="91" t="s">
        <v>849</v>
      </c>
      <c r="J76" s="91">
        <v>1</v>
      </c>
      <c r="K76" s="91">
        <v>18922200</v>
      </c>
      <c r="L76" s="91">
        <v>0</v>
      </c>
      <c r="M76" s="91">
        <v>1</v>
      </c>
      <c r="N76" s="91">
        <v>6307400</v>
      </c>
      <c r="O76" s="91" t="s">
        <v>1138</v>
      </c>
    </row>
    <row r="77" spans="1:15" ht="204" x14ac:dyDescent="0.25">
      <c r="A77" s="85" t="s">
        <v>17</v>
      </c>
      <c r="B77" s="91" t="s">
        <v>1147</v>
      </c>
      <c r="C77" s="91" t="s">
        <v>1148</v>
      </c>
      <c r="D77" s="91" t="s">
        <v>846</v>
      </c>
      <c r="E77" s="91" t="s">
        <v>1149</v>
      </c>
      <c r="F77" s="92">
        <v>16830000</v>
      </c>
      <c r="G77" s="91" t="s">
        <v>1150</v>
      </c>
      <c r="H77" s="91">
        <v>45315</v>
      </c>
      <c r="I77" s="91" t="s">
        <v>864</v>
      </c>
      <c r="J77" s="91">
        <v>1</v>
      </c>
      <c r="K77" s="91">
        <v>67320000</v>
      </c>
      <c r="L77" s="91">
        <v>0</v>
      </c>
      <c r="M77" s="91">
        <v>3</v>
      </c>
      <c r="N77" s="91">
        <v>50490000</v>
      </c>
      <c r="O77" s="91" t="s">
        <v>1138</v>
      </c>
    </row>
    <row r="78" spans="1:15" ht="114.75" x14ac:dyDescent="0.25">
      <c r="A78" s="85" t="s">
        <v>17</v>
      </c>
      <c r="B78" s="91" t="s">
        <v>1151</v>
      </c>
      <c r="C78" s="91" t="s">
        <v>1152</v>
      </c>
      <c r="D78" s="91" t="s">
        <v>846</v>
      </c>
      <c r="E78" s="91" t="s">
        <v>1153</v>
      </c>
      <c r="F78" s="92">
        <v>16453800</v>
      </c>
      <c r="G78" s="91" t="s">
        <v>1154</v>
      </c>
      <c r="H78" s="91">
        <v>45315</v>
      </c>
      <c r="I78" s="91" t="s">
        <v>864</v>
      </c>
      <c r="J78" s="91">
        <v>1</v>
      </c>
      <c r="K78" s="91">
        <v>65815200</v>
      </c>
      <c r="L78" s="91">
        <v>0</v>
      </c>
      <c r="M78" s="91">
        <v>3</v>
      </c>
      <c r="N78" s="91">
        <v>49361400</v>
      </c>
      <c r="O78" s="91" t="s">
        <v>1138</v>
      </c>
    </row>
    <row r="79" spans="1:15" ht="51" x14ac:dyDescent="0.25">
      <c r="A79" s="85" t="s">
        <v>17</v>
      </c>
      <c r="B79" s="91" t="s">
        <v>1155</v>
      </c>
      <c r="C79" s="91" t="s">
        <v>1156</v>
      </c>
      <c r="D79" s="91" t="s">
        <v>846</v>
      </c>
      <c r="E79" s="91" t="s">
        <v>1157</v>
      </c>
      <c r="F79" s="92">
        <v>14044800</v>
      </c>
      <c r="G79" s="91" t="s">
        <v>1158</v>
      </c>
      <c r="H79" s="91">
        <v>45315</v>
      </c>
      <c r="I79" s="91" t="s">
        <v>864</v>
      </c>
      <c r="J79" s="91">
        <v>1</v>
      </c>
      <c r="K79" s="91">
        <v>14044800</v>
      </c>
      <c r="L79" s="91">
        <v>0</v>
      </c>
      <c r="M79" s="91">
        <v>0</v>
      </c>
      <c r="N79" s="91">
        <v>0</v>
      </c>
      <c r="O79" s="91" t="s">
        <v>1133</v>
      </c>
    </row>
    <row r="80" spans="1:15" ht="89.25" x14ac:dyDescent="0.25">
      <c r="A80" s="85" t="s">
        <v>17</v>
      </c>
      <c r="B80" s="91" t="s">
        <v>1159</v>
      </c>
      <c r="C80" s="91" t="s">
        <v>1160</v>
      </c>
      <c r="D80" s="91" t="s">
        <v>846</v>
      </c>
      <c r="E80" s="91" t="s">
        <v>1161</v>
      </c>
      <c r="F80" s="92">
        <v>14044800</v>
      </c>
      <c r="G80" s="91" t="s">
        <v>1162</v>
      </c>
      <c r="H80" s="91">
        <v>45315</v>
      </c>
      <c r="I80" s="91" t="s">
        <v>864</v>
      </c>
      <c r="J80" s="91">
        <v>1</v>
      </c>
      <c r="K80" s="91">
        <v>14044800</v>
      </c>
      <c r="L80" s="91">
        <v>0</v>
      </c>
      <c r="M80" s="91">
        <v>0</v>
      </c>
      <c r="N80" s="91">
        <v>0</v>
      </c>
      <c r="O80" s="91" t="s">
        <v>1133</v>
      </c>
    </row>
    <row r="81" spans="1:15" ht="89.25" x14ac:dyDescent="0.25">
      <c r="A81" s="85" t="s">
        <v>17</v>
      </c>
      <c r="B81" s="91" t="s">
        <v>1163</v>
      </c>
      <c r="C81" s="91" t="s">
        <v>1164</v>
      </c>
      <c r="D81" s="91" t="s">
        <v>846</v>
      </c>
      <c r="E81" s="91" t="s">
        <v>1165</v>
      </c>
      <c r="F81" s="92">
        <v>14044800</v>
      </c>
      <c r="G81" s="91" t="s">
        <v>1166</v>
      </c>
      <c r="H81" s="91">
        <v>45315</v>
      </c>
      <c r="I81" s="91" t="s">
        <v>864</v>
      </c>
      <c r="J81" s="91">
        <v>1</v>
      </c>
      <c r="K81" s="91">
        <v>14044800</v>
      </c>
      <c r="L81" s="91">
        <v>0</v>
      </c>
      <c r="M81" s="91">
        <v>0</v>
      </c>
      <c r="N81" s="91">
        <v>0</v>
      </c>
      <c r="O81" s="91" t="s">
        <v>1133</v>
      </c>
    </row>
    <row r="82" spans="1:15" ht="63.75" x14ac:dyDescent="0.25">
      <c r="A82" s="85" t="s">
        <v>17</v>
      </c>
      <c r="B82" s="91" t="s">
        <v>1167</v>
      </c>
      <c r="C82" s="91" t="s">
        <v>1168</v>
      </c>
      <c r="D82" s="91" t="s">
        <v>846</v>
      </c>
      <c r="E82" s="91" t="s">
        <v>1169</v>
      </c>
      <c r="F82" s="92">
        <v>11566500</v>
      </c>
      <c r="G82" s="91" t="s">
        <v>1170</v>
      </c>
      <c r="H82" s="91">
        <v>45315</v>
      </c>
      <c r="I82" s="91" t="s">
        <v>864</v>
      </c>
      <c r="J82" s="91">
        <v>1</v>
      </c>
      <c r="K82" s="91">
        <v>46266000</v>
      </c>
      <c r="L82" s="91">
        <v>0</v>
      </c>
      <c r="M82" s="91">
        <v>3</v>
      </c>
      <c r="N82" s="91">
        <v>34699500</v>
      </c>
      <c r="O82" s="91" t="s">
        <v>1138</v>
      </c>
    </row>
    <row r="83" spans="1:15" ht="89.25" x14ac:dyDescent="0.25">
      <c r="A83" s="85" t="s">
        <v>17</v>
      </c>
      <c r="B83" s="91" t="s">
        <v>1171</v>
      </c>
      <c r="C83" s="91" t="s">
        <v>1172</v>
      </c>
      <c r="D83" s="91" t="s">
        <v>846</v>
      </c>
      <c r="E83" s="91" t="s">
        <v>1173</v>
      </c>
      <c r="F83" s="92">
        <v>10890000</v>
      </c>
      <c r="G83" s="91" t="s">
        <v>1174</v>
      </c>
      <c r="H83" s="91">
        <v>45315</v>
      </c>
      <c r="I83" s="91" t="s">
        <v>864</v>
      </c>
      <c r="J83" s="91">
        <v>1</v>
      </c>
      <c r="K83" s="91">
        <v>43560000</v>
      </c>
      <c r="L83" s="91">
        <v>0</v>
      </c>
      <c r="M83" s="91">
        <v>3</v>
      </c>
      <c r="N83" s="91">
        <v>32670000</v>
      </c>
      <c r="O83" s="91" t="s">
        <v>1138</v>
      </c>
    </row>
    <row r="84" spans="1:15" ht="63.75" x14ac:dyDescent="0.25">
      <c r="A84" s="85" t="s">
        <v>17</v>
      </c>
      <c r="B84" s="91" t="s">
        <v>1175</v>
      </c>
      <c r="C84" s="91" t="s">
        <v>1176</v>
      </c>
      <c r="D84" s="91" t="s">
        <v>846</v>
      </c>
      <c r="E84" s="91" t="s">
        <v>1177</v>
      </c>
      <c r="F84" s="92">
        <v>18694500</v>
      </c>
      <c r="G84" s="91" t="s">
        <v>1178</v>
      </c>
      <c r="H84" s="91">
        <v>45315</v>
      </c>
      <c r="I84" s="91" t="s">
        <v>849</v>
      </c>
      <c r="J84" s="91">
        <v>1</v>
      </c>
      <c r="K84" s="91">
        <v>28041750</v>
      </c>
      <c r="L84" s="91">
        <v>0</v>
      </c>
      <c r="M84" s="91">
        <v>1</v>
      </c>
      <c r="N84" s="91">
        <v>9347250</v>
      </c>
      <c r="O84" s="91" t="s">
        <v>1179</v>
      </c>
    </row>
    <row r="85" spans="1:15" ht="63.75" x14ac:dyDescent="0.25">
      <c r="A85" s="85" t="s">
        <v>17</v>
      </c>
      <c r="B85" s="91" t="s">
        <v>1175</v>
      </c>
      <c r="C85" s="91" t="s">
        <v>1180</v>
      </c>
      <c r="D85" s="91" t="s">
        <v>846</v>
      </c>
      <c r="E85" s="91" t="s">
        <v>1181</v>
      </c>
      <c r="F85" s="92">
        <v>18694500</v>
      </c>
      <c r="G85" s="91" t="s">
        <v>1182</v>
      </c>
      <c r="H85" s="91">
        <v>45315</v>
      </c>
      <c r="I85" s="91" t="s">
        <v>849</v>
      </c>
      <c r="J85" s="91">
        <v>1</v>
      </c>
      <c r="K85" s="91">
        <v>28041750</v>
      </c>
      <c r="L85" s="91">
        <v>0</v>
      </c>
      <c r="M85" s="91">
        <v>1</v>
      </c>
      <c r="N85" s="91">
        <v>9347250</v>
      </c>
      <c r="O85" s="91" t="s">
        <v>1179</v>
      </c>
    </row>
    <row r="86" spans="1:15" ht="76.5" x14ac:dyDescent="0.25">
      <c r="A86" s="85" t="s">
        <v>17</v>
      </c>
      <c r="B86" s="91" t="s">
        <v>1183</v>
      </c>
      <c r="C86" s="91" t="s">
        <v>1184</v>
      </c>
      <c r="D86" s="91" t="s">
        <v>846</v>
      </c>
      <c r="E86" s="91" t="s">
        <v>1185</v>
      </c>
      <c r="F86" s="92">
        <v>13310000</v>
      </c>
      <c r="G86" s="91" t="s">
        <v>1186</v>
      </c>
      <c r="H86" s="91">
        <v>45315</v>
      </c>
      <c r="I86" s="91" t="s">
        <v>849</v>
      </c>
      <c r="J86" s="91">
        <v>1</v>
      </c>
      <c r="K86" s="91">
        <v>19965000</v>
      </c>
      <c r="L86" s="91">
        <v>0</v>
      </c>
      <c r="M86" s="91">
        <v>1</v>
      </c>
      <c r="N86" s="91">
        <v>6655000</v>
      </c>
      <c r="O86" s="91" t="s">
        <v>1179</v>
      </c>
    </row>
    <row r="87" spans="1:15" ht="51" x14ac:dyDescent="0.25">
      <c r="A87" s="85" t="s">
        <v>17</v>
      </c>
      <c r="B87" s="91" t="s">
        <v>1187</v>
      </c>
      <c r="C87" s="91" t="s">
        <v>1188</v>
      </c>
      <c r="D87" s="91" t="s">
        <v>846</v>
      </c>
      <c r="E87" s="91" t="s">
        <v>1189</v>
      </c>
      <c r="F87" s="92">
        <v>11566500</v>
      </c>
      <c r="G87" s="91" t="s">
        <v>1190</v>
      </c>
      <c r="H87" s="91">
        <v>45315</v>
      </c>
      <c r="I87" s="91" t="s">
        <v>864</v>
      </c>
      <c r="J87" s="91">
        <v>1</v>
      </c>
      <c r="K87" s="91">
        <v>11566500</v>
      </c>
      <c r="L87" s="91">
        <v>0</v>
      </c>
      <c r="M87" s="91">
        <v>0</v>
      </c>
      <c r="N87" s="91">
        <v>0</v>
      </c>
      <c r="O87" s="91" t="s">
        <v>1179</v>
      </c>
    </row>
    <row r="88" spans="1:15" ht="63.75" x14ac:dyDescent="0.25">
      <c r="A88" s="85" t="s">
        <v>17</v>
      </c>
      <c r="B88" s="91" t="s">
        <v>1191</v>
      </c>
      <c r="C88" s="91" t="s">
        <v>1192</v>
      </c>
      <c r="D88" s="91" t="s">
        <v>846</v>
      </c>
      <c r="E88" s="91" t="s">
        <v>1193</v>
      </c>
      <c r="F88" s="92">
        <v>11566500</v>
      </c>
      <c r="G88" s="91" t="s">
        <v>1194</v>
      </c>
      <c r="H88" s="91">
        <v>45315</v>
      </c>
      <c r="I88" s="91" t="s">
        <v>864</v>
      </c>
      <c r="J88" s="91">
        <v>1</v>
      </c>
      <c r="K88" s="91">
        <v>11566500</v>
      </c>
      <c r="L88" s="91">
        <v>0</v>
      </c>
      <c r="M88" s="91">
        <v>0</v>
      </c>
      <c r="N88" s="91">
        <v>0</v>
      </c>
      <c r="O88" s="91" t="s">
        <v>1195</v>
      </c>
    </row>
    <row r="89" spans="1:15" ht="63.75" x14ac:dyDescent="0.25">
      <c r="A89" s="85" t="s">
        <v>17</v>
      </c>
      <c r="B89" s="91" t="s">
        <v>1196</v>
      </c>
      <c r="C89" s="91" t="s">
        <v>1197</v>
      </c>
      <c r="D89" s="91" t="s">
        <v>846</v>
      </c>
      <c r="E89" s="91" t="s">
        <v>1198</v>
      </c>
      <c r="F89" s="92">
        <v>11566500</v>
      </c>
      <c r="G89" s="91" t="s">
        <v>1199</v>
      </c>
      <c r="H89" s="91">
        <v>45315</v>
      </c>
      <c r="I89" s="91" t="s">
        <v>864</v>
      </c>
      <c r="J89" s="91">
        <v>1</v>
      </c>
      <c r="K89" s="91">
        <v>11566500</v>
      </c>
      <c r="L89" s="91">
        <v>0</v>
      </c>
      <c r="M89" s="91">
        <v>0</v>
      </c>
      <c r="N89" s="91">
        <v>0</v>
      </c>
      <c r="O89" s="91" t="s">
        <v>1195</v>
      </c>
    </row>
    <row r="90" spans="1:15" ht="76.5" x14ac:dyDescent="0.25">
      <c r="A90" s="85" t="s">
        <v>17</v>
      </c>
      <c r="B90" s="91" t="s">
        <v>1200</v>
      </c>
      <c r="C90" s="91" t="s">
        <v>1201</v>
      </c>
      <c r="D90" s="91" t="s">
        <v>846</v>
      </c>
      <c r="E90" s="91" t="s">
        <v>1202</v>
      </c>
      <c r="F90" s="92">
        <v>15246000</v>
      </c>
      <c r="G90" s="91" t="s">
        <v>1203</v>
      </c>
      <c r="H90" s="91">
        <v>45315</v>
      </c>
      <c r="I90" s="91" t="s">
        <v>864</v>
      </c>
      <c r="J90" s="91">
        <v>1</v>
      </c>
      <c r="K90" s="91">
        <v>15246000</v>
      </c>
      <c r="L90" s="91">
        <v>0</v>
      </c>
      <c r="M90" s="91">
        <v>0</v>
      </c>
      <c r="N90" s="91">
        <v>0</v>
      </c>
      <c r="O90" s="91" t="s">
        <v>1204</v>
      </c>
    </row>
    <row r="91" spans="1:15" ht="76.5" x14ac:dyDescent="0.25">
      <c r="A91" s="85" t="s">
        <v>17</v>
      </c>
      <c r="B91" s="91" t="s">
        <v>1200</v>
      </c>
      <c r="C91" s="91" t="s">
        <v>1205</v>
      </c>
      <c r="D91" s="91" t="s">
        <v>846</v>
      </c>
      <c r="E91" s="91" t="s">
        <v>1206</v>
      </c>
      <c r="F91" s="92">
        <v>15246000</v>
      </c>
      <c r="G91" s="91" t="s">
        <v>1207</v>
      </c>
      <c r="H91" s="91">
        <v>45315</v>
      </c>
      <c r="I91" s="91" t="s">
        <v>864</v>
      </c>
      <c r="J91" s="91">
        <v>1</v>
      </c>
      <c r="K91" s="91">
        <v>15246000</v>
      </c>
      <c r="L91" s="91">
        <v>0</v>
      </c>
      <c r="M91" s="91">
        <v>0</v>
      </c>
      <c r="N91" s="91">
        <v>0</v>
      </c>
      <c r="O91" s="91" t="s">
        <v>1208</v>
      </c>
    </row>
    <row r="92" spans="1:15" ht="63.75" x14ac:dyDescent="0.25">
      <c r="A92" s="85" t="s">
        <v>17</v>
      </c>
      <c r="B92" s="91" t="s">
        <v>1209</v>
      </c>
      <c r="C92" s="91" t="s">
        <v>1210</v>
      </c>
      <c r="D92" s="91" t="s">
        <v>846</v>
      </c>
      <c r="E92" s="91" t="s">
        <v>1211</v>
      </c>
      <c r="F92" s="92">
        <v>11566500</v>
      </c>
      <c r="G92" s="91" t="s">
        <v>1212</v>
      </c>
      <c r="H92" s="91">
        <v>45315</v>
      </c>
      <c r="I92" s="91" t="s">
        <v>864</v>
      </c>
      <c r="J92" s="91">
        <v>1</v>
      </c>
      <c r="K92" s="91">
        <v>35120100</v>
      </c>
      <c r="L92" s="91">
        <v>0</v>
      </c>
      <c r="M92" s="91">
        <v>2</v>
      </c>
      <c r="N92" s="91">
        <v>23553600</v>
      </c>
      <c r="O92" s="91" t="s">
        <v>1213</v>
      </c>
    </row>
    <row r="93" spans="1:15" ht="114.75" x14ac:dyDescent="0.25">
      <c r="A93" s="85" t="s">
        <v>17</v>
      </c>
      <c r="B93" s="91" t="s">
        <v>1214</v>
      </c>
      <c r="C93" s="91" t="s">
        <v>1215</v>
      </c>
      <c r="D93" s="91" t="s">
        <v>846</v>
      </c>
      <c r="E93" s="91" t="s">
        <v>1216</v>
      </c>
      <c r="F93" s="92">
        <v>16361400</v>
      </c>
      <c r="G93" s="91" t="s">
        <v>1217</v>
      </c>
      <c r="H93" s="91">
        <v>45315</v>
      </c>
      <c r="I93" s="91" t="s">
        <v>849</v>
      </c>
      <c r="J93" s="91">
        <v>1</v>
      </c>
      <c r="K93" s="91">
        <v>98168400</v>
      </c>
      <c r="L93" s="91">
        <v>0</v>
      </c>
      <c r="M93" s="91">
        <v>4</v>
      </c>
      <c r="N93" s="91">
        <v>81807000</v>
      </c>
      <c r="O93" s="91" t="s">
        <v>1218</v>
      </c>
    </row>
    <row r="94" spans="1:15" ht="102" x14ac:dyDescent="0.25">
      <c r="A94" s="85" t="s">
        <v>17</v>
      </c>
      <c r="B94" s="91" t="s">
        <v>1219</v>
      </c>
      <c r="C94" s="91" t="s">
        <v>1220</v>
      </c>
      <c r="D94" s="91" t="s">
        <v>846</v>
      </c>
      <c r="E94" s="91" t="s">
        <v>1221</v>
      </c>
      <c r="F94" s="92">
        <v>16361400</v>
      </c>
      <c r="G94" s="91" t="s">
        <v>1222</v>
      </c>
      <c r="H94" s="91">
        <v>45315</v>
      </c>
      <c r="I94" s="91" t="s">
        <v>849</v>
      </c>
      <c r="J94" s="91">
        <v>1</v>
      </c>
      <c r="K94" s="91">
        <v>98168400</v>
      </c>
      <c r="L94" s="91">
        <v>0</v>
      </c>
      <c r="M94" s="91">
        <v>4</v>
      </c>
      <c r="N94" s="91">
        <v>81807000</v>
      </c>
      <c r="O94" s="91" t="s">
        <v>1218</v>
      </c>
    </row>
    <row r="95" spans="1:15" ht="89.25" x14ac:dyDescent="0.25">
      <c r="A95" s="85" t="s">
        <v>17</v>
      </c>
      <c r="B95" s="91" t="s">
        <v>1223</v>
      </c>
      <c r="C95" s="91" t="s">
        <v>1224</v>
      </c>
      <c r="D95" s="91" t="s">
        <v>846</v>
      </c>
      <c r="E95" s="91" t="s">
        <v>1225</v>
      </c>
      <c r="F95" s="92">
        <v>13450800</v>
      </c>
      <c r="G95" s="91" t="s">
        <v>1226</v>
      </c>
      <c r="H95" s="91">
        <v>45315</v>
      </c>
      <c r="I95" s="91" t="s">
        <v>849</v>
      </c>
      <c r="J95" s="91">
        <v>1</v>
      </c>
      <c r="K95" s="91">
        <v>80704800</v>
      </c>
      <c r="L95" s="91">
        <v>0</v>
      </c>
      <c r="M95" s="91">
        <v>4</v>
      </c>
      <c r="N95" s="91">
        <v>67254000</v>
      </c>
      <c r="O95" s="91" t="s">
        <v>1218</v>
      </c>
    </row>
    <row r="96" spans="1:15" ht="63.75" x14ac:dyDescent="0.25">
      <c r="A96" s="85" t="s">
        <v>17</v>
      </c>
      <c r="B96" s="91" t="s">
        <v>1227</v>
      </c>
      <c r="C96" s="91" t="s">
        <v>1228</v>
      </c>
      <c r="D96" s="91" t="s">
        <v>846</v>
      </c>
      <c r="E96" s="91" t="s">
        <v>1229</v>
      </c>
      <c r="F96" s="92">
        <v>16850246</v>
      </c>
      <c r="G96" s="91" t="s">
        <v>1230</v>
      </c>
      <c r="H96" s="91">
        <v>45315</v>
      </c>
      <c r="I96" s="91" t="s">
        <v>849</v>
      </c>
      <c r="J96" s="91">
        <v>1</v>
      </c>
      <c r="K96" s="91">
        <v>101101476</v>
      </c>
      <c r="L96" s="91">
        <v>0</v>
      </c>
      <c r="M96" s="91">
        <v>4</v>
      </c>
      <c r="N96" s="91">
        <v>84251230</v>
      </c>
      <c r="O96" s="91" t="s">
        <v>1231</v>
      </c>
    </row>
    <row r="97" spans="1:15" ht="51" x14ac:dyDescent="0.25">
      <c r="A97" s="85" t="s">
        <v>17</v>
      </c>
      <c r="B97" s="91" t="s">
        <v>1232</v>
      </c>
      <c r="C97" s="91" t="s">
        <v>1233</v>
      </c>
      <c r="D97" s="91" t="s">
        <v>846</v>
      </c>
      <c r="E97" s="91" t="s">
        <v>1234</v>
      </c>
      <c r="F97" s="92">
        <v>11566500</v>
      </c>
      <c r="G97" s="91" t="s">
        <v>1235</v>
      </c>
      <c r="H97" s="91">
        <v>45315</v>
      </c>
      <c r="I97" s="91" t="s">
        <v>864</v>
      </c>
      <c r="J97" s="91">
        <v>0.9285714285714286</v>
      </c>
      <c r="K97" s="91">
        <v>20048600</v>
      </c>
      <c r="L97" s="91">
        <v>0</v>
      </c>
      <c r="M97" s="91">
        <v>1</v>
      </c>
      <c r="N97" s="91">
        <v>10024300</v>
      </c>
      <c r="O97" s="91" t="s">
        <v>1236</v>
      </c>
    </row>
    <row r="98" spans="1:15" ht="63.75" x14ac:dyDescent="0.25">
      <c r="A98" s="85" t="s">
        <v>17</v>
      </c>
      <c r="B98" s="91" t="s">
        <v>1237</v>
      </c>
      <c r="C98" s="91" t="s">
        <v>1238</v>
      </c>
      <c r="D98" s="91" t="s">
        <v>846</v>
      </c>
      <c r="E98" s="91" t="s">
        <v>1239</v>
      </c>
      <c r="F98" s="92">
        <v>15730000</v>
      </c>
      <c r="G98" s="91" t="s">
        <v>1240</v>
      </c>
      <c r="H98" s="91">
        <v>45314</v>
      </c>
      <c r="I98" s="91" t="s">
        <v>849</v>
      </c>
      <c r="J98" s="91">
        <v>1</v>
      </c>
      <c r="K98" s="91">
        <v>94380000</v>
      </c>
      <c r="L98" s="91">
        <v>0</v>
      </c>
      <c r="M98" s="91">
        <v>4</v>
      </c>
      <c r="N98" s="91">
        <v>78650000</v>
      </c>
      <c r="O98" s="91" t="s">
        <v>1241</v>
      </c>
    </row>
    <row r="99" spans="1:15" ht="63.75" x14ac:dyDescent="0.25">
      <c r="A99" s="85" t="s">
        <v>17</v>
      </c>
      <c r="B99" s="91" t="s">
        <v>1242</v>
      </c>
      <c r="C99" s="91" t="s">
        <v>1243</v>
      </c>
      <c r="D99" s="91" t="s">
        <v>846</v>
      </c>
      <c r="E99" s="91" t="s">
        <v>1244</v>
      </c>
      <c r="F99" s="92">
        <v>13450800</v>
      </c>
      <c r="G99" s="91" t="s">
        <v>1245</v>
      </c>
      <c r="H99" s="91">
        <v>45314</v>
      </c>
      <c r="I99" s="91" t="s">
        <v>849</v>
      </c>
      <c r="J99" s="91">
        <v>1</v>
      </c>
      <c r="K99" s="91">
        <v>80704800</v>
      </c>
      <c r="L99" s="91">
        <v>0</v>
      </c>
      <c r="M99" s="91">
        <v>4</v>
      </c>
      <c r="N99" s="91">
        <v>67254000</v>
      </c>
      <c r="O99" s="91" t="s">
        <v>1246</v>
      </c>
    </row>
    <row r="100" spans="1:15" ht="63.75" x14ac:dyDescent="0.25">
      <c r="A100" s="85" t="s">
        <v>17</v>
      </c>
      <c r="B100" s="91" t="s">
        <v>1247</v>
      </c>
      <c r="C100" s="91" t="s">
        <v>1248</v>
      </c>
      <c r="D100" s="91" t="s">
        <v>846</v>
      </c>
      <c r="E100" s="91" t="s">
        <v>1249</v>
      </c>
      <c r="F100" s="92">
        <v>13450800</v>
      </c>
      <c r="G100" s="91" t="s">
        <v>1250</v>
      </c>
      <c r="H100" s="91">
        <v>45314</v>
      </c>
      <c r="I100" s="91" t="s">
        <v>849</v>
      </c>
      <c r="J100" s="91">
        <v>1</v>
      </c>
      <c r="K100" s="91">
        <v>60528600</v>
      </c>
      <c r="L100" s="91">
        <v>0</v>
      </c>
      <c r="M100" s="91">
        <v>3</v>
      </c>
      <c r="N100" s="91">
        <v>47077800</v>
      </c>
      <c r="O100" s="91" t="s">
        <v>1251</v>
      </c>
    </row>
    <row r="101" spans="1:15" ht="63.75" x14ac:dyDescent="0.25">
      <c r="A101" s="85" t="s">
        <v>17</v>
      </c>
      <c r="B101" s="91" t="s">
        <v>1252</v>
      </c>
      <c r="C101" s="91" t="s">
        <v>1253</v>
      </c>
      <c r="D101" s="91" t="s">
        <v>846</v>
      </c>
      <c r="E101" s="91" t="s">
        <v>1254</v>
      </c>
      <c r="F101" s="92">
        <v>12100000</v>
      </c>
      <c r="G101" s="91" t="s">
        <v>1255</v>
      </c>
      <c r="H101" s="91">
        <v>45314</v>
      </c>
      <c r="I101" s="91" t="s">
        <v>849</v>
      </c>
      <c r="J101" s="91">
        <v>1</v>
      </c>
      <c r="K101" s="91">
        <v>36300000</v>
      </c>
      <c r="L101" s="91">
        <v>0</v>
      </c>
      <c r="M101" s="91">
        <v>2</v>
      </c>
      <c r="N101" s="91">
        <v>24200000</v>
      </c>
      <c r="O101" s="91" t="s">
        <v>1256</v>
      </c>
    </row>
    <row r="102" spans="1:15" ht="63.75" x14ac:dyDescent="0.25">
      <c r="A102" s="85" t="s">
        <v>17</v>
      </c>
      <c r="B102" s="91" t="s">
        <v>1252</v>
      </c>
      <c r="C102" s="91" t="s">
        <v>1257</v>
      </c>
      <c r="D102" s="91" t="s">
        <v>846</v>
      </c>
      <c r="E102" s="91" t="s">
        <v>1258</v>
      </c>
      <c r="F102" s="92">
        <v>15991800</v>
      </c>
      <c r="G102" s="91" t="s">
        <v>1259</v>
      </c>
      <c r="H102" s="91">
        <v>45314</v>
      </c>
      <c r="I102" s="91" t="s">
        <v>864</v>
      </c>
      <c r="J102" s="91">
        <v>1</v>
      </c>
      <c r="K102" s="91">
        <v>15991800</v>
      </c>
      <c r="L102" s="91">
        <v>0</v>
      </c>
      <c r="M102" s="91">
        <v>0</v>
      </c>
      <c r="N102" s="91">
        <v>0</v>
      </c>
      <c r="O102" s="91" t="s">
        <v>1260</v>
      </c>
    </row>
    <row r="103" spans="1:15" ht="89.25" x14ac:dyDescent="0.25">
      <c r="A103" s="85" t="s">
        <v>17</v>
      </c>
      <c r="B103" s="91" t="s">
        <v>1261</v>
      </c>
      <c r="C103" s="91" t="s">
        <v>1262</v>
      </c>
      <c r="D103" s="91" t="s">
        <v>846</v>
      </c>
      <c r="E103" s="91" t="s">
        <v>1263</v>
      </c>
      <c r="F103" s="92">
        <v>15991800</v>
      </c>
      <c r="G103" s="91" t="s">
        <v>1264</v>
      </c>
      <c r="H103" s="91">
        <v>45314</v>
      </c>
      <c r="I103" s="91" t="s">
        <v>864</v>
      </c>
      <c r="J103" s="91">
        <v>1</v>
      </c>
      <c r="K103" s="91">
        <v>47975400</v>
      </c>
      <c r="L103" s="91">
        <v>0</v>
      </c>
      <c r="M103" s="91">
        <v>2</v>
      </c>
      <c r="N103" s="91">
        <v>31983600</v>
      </c>
      <c r="O103" s="91" t="s">
        <v>1251</v>
      </c>
    </row>
    <row r="104" spans="1:15" ht="51" x14ac:dyDescent="0.25">
      <c r="A104" s="85" t="s">
        <v>17</v>
      </c>
      <c r="B104" s="91" t="s">
        <v>1265</v>
      </c>
      <c r="C104" s="91" t="s">
        <v>1266</v>
      </c>
      <c r="D104" s="91" t="s">
        <v>846</v>
      </c>
      <c r="E104" s="91" t="s">
        <v>1267</v>
      </c>
      <c r="F104" s="92">
        <v>13450800</v>
      </c>
      <c r="G104" s="91" t="s">
        <v>1268</v>
      </c>
      <c r="H104" s="91">
        <v>45314</v>
      </c>
      <c r="I104" s="91" t="s">
        <v>849</v>
      </c>
      <c r="J104" s="91">
        <v>0.7583333333333333</v>
      </c>
      <c r="K104" s="91">
        <v>61201140</v>
      </c>
      <c r="L104" s="91">
        <v>0</v>
      </c>
      <c r="M104" s="91">
        <v>4</v>
      </c>
      <c r="N104" s="91">
        <v>67254000</v>
      </c>
      <c r="O104" s="91" t="s">
        <v>1269</v>
      </c>
    </row>
    <row r="105" spans="1:15" ht="51" x14ac:dyDescent="0.25">
      <c r="A105" s="85" t="s">
        <v>17</v>
      </c>
      <c r="B105" s="91" t="s">
        <v>1270</v>
      </c>
      <c r="C105" s="91" t="s">
        <v>1271</v>
      </c>
      <c r="D105" s="91" t="s">
        <v>846</v>
      </c>
      <c r="E105" s="91" t="s">
        <v>1272</v>
      </c>
      <c r="F105" s="92">
        <v>12916200</v>
      </c>
      <c r="G105" s="91" t="s">
        <v>1273</v>
      </c>
      <c r="H105" s="91">
        <v>45314</v>
      </c>
      <c r="I105" s="91" t="s">
        <v>849</v>
      </c>
      <c r="J105" s="91">
        <v>1</v>
      </c>
      <c r="K105" s="91">
        <v>77497200</v>
      </c>
      <c r="L105" s="91">
        <v>0</v>
      </c>
      <c r="M105" s="91">
        <v>4</v>
      </c>
      <c r="N105" s="91">
        <v>64581000</v>
      </c>
      <c r="O105" s="91" t="s">
        <v>987</v>
      </c>
    </row>
    <row r="106" spans="1:15" ht="63.75" x14ac:dyDescent="0.25">
      <c r="A106" s="85" t="s">
        <v>17</v>
      </c>
      <c r="B106" s="91" t="s">
        <v>1274</v>
      </c>
      <c r="C106" s="91" t="s">
        <v>1275</v>
      </c>
      <c r="D106" s="91" t="s">
        <v>846</v>
      </c>
      <c r="E106" s="91" t="s">
        <v>1276</v>
      </c>
      <c r="F106" s="92">
        <v>11566500</v>
      </c>
      <c r="G106" s="91" t="s">
        <v>1277</v>
      </c>
      <c r="H106" s="91">
        <v>45314</v>
      </c>
      <c r="I106" s="91" t="s">
        <v>864</v>
      </c>
      <c r="J106" s="91">
        <v>1</v>
      </c>
      <c r="K106" s="91">
        <v>46266000</v>
      </c>
      <c r="L106" s="91">
        <v>0</v>
      </c>
      <c r="M106" s="91">
        <v>3</v>
      </c>
      <c r="N106" s="91">
        <v>34699500</v>
      </c>
      <c r="O106" s="91" t="s">
        <v>987</v>
      </c>
    </row>
    <row r="107" spans="1:15" ht="76.5" x14ac:dyDescent="0.25">
      <c r="A107" s="85" t="s">
        <v>17</v>
      </c>
      <c r="B107" s="91" t="s">
        <v>1278</v>
      </c>
      <c r="C107" s="91" t="s">
        <v>1279</v>
      </c>
      <c r="D107" s="91" t="s">
        <v>846</v>
      </c>
      <c r="E107" s="91" t="s">
        <v>1280</v>
      </c>
      <c r="F107" s="92">
        <v>11566500</v>
      </c>
      <c r="G107" s="91" t="s">
        <v>1281</v>
      </c>
      <c r="H107" s="91">
        <v>45314</v>
      </c>
      <c r="I107" s="91" t="s">
        <v>864</v>
      </c>
      <c r="J107" s="91">
        <v>1</v>
      </c>
      <c r="K107" s="91">
        <v>46266000</v>
      </c>
      <c r="L107" s="91">
        <v>0</v>
      </c>
      <c r="M107" s="91">
        <v>3</v>
      </c>
      <c r="N107" s="91">
        <v>34699500</v>
      </c>
      <c r="O107" s="91" t="s">
        <v>869</v>
      </c>
    </row>
    <row r="108" spans="1:15" ht="51" x14ac:dyDescent="0.25">
      <c r="A108" s="85" t="s">
        <v>17</v>
      </c>
      <c r="B108" s="91" t="s">
        <v>1282</v>
      </c>
      <c r="C108" s="91" t="s">
        <v>1283</v>
      </c>
      <c r="D108" s="91" t="s">
        <v>846</v>
      </c>
      <c r="E108" s="91" t="s">
        <v>1284</v>
      </c>
      <c r="F108" s="92">
        <v>11566500</v>
      </c>
      <c r="G108" s="91" t="s">
        <v>1285</v>
      </c>
      <c r="H108" s="91">
        <v>45314</v>
      </c>
      <c r="I108" s="91" t="s">
        <v>864</v>
      </c>
      <c r="J108" s="91">
        <v>1</v>
      </c>
      <c r="K108" s="91">
        <v>11566500</v>
      </c>
      <c r="L108" s="91">
        <v>0</v>
      </c>
      <c r="M108" s="91">
        <v>0</v>
      </c>
      <c r="N108" s="91">
        <v>0</v>
      </c>
      <c r="O108" s="91" t="s">
        <v>1286</v>
      </c>
    </row>
    <row r="109" spans="1:15" ht="51" x14ac:dyDescent="0.25">
      <c r="A109" s="85" t="s">
        <v>17</v>
      </c>
      <c r="B109" s="91" t="s">
        <v>1287</v>
      </c>
      <c r="C109" s="91" t="s">
        <v>1288</v>
      </c>
      <c r="D109" s="91" t="s">
        <v>846</v>
      </c>
      <c r="E109" s="91" t="s">
        <v>1289</v>
      </c>
      <c r="F109" s="92">
        <v>11566500</v>
      </c>
      <c r="G109" s="91" t="s">
        <v>1290</v>
      </c>
      <c r="H109" s="91">
        <v>45314</v>
      </c>
      <c r="I109" s="91" t="s">
        <v>864</v>
      </c>
      <c r="J109" s="91">
        <v>1</v>
      </c>
      <c r="K109" s="91">
        <v>34699500</v>
      </c>
      <c r="L109" s="91">
        <v>0</v>
      </c>
      <c r="M109" s="91">
        <v>2</v>
      </c>
      <c r="N109" s="91">
        <v>23133000</v>
      </c>
      <c r="O109" s="91" t="s">
        <v>987</v>
      </c>
    </row>
    <row r="110" spans="1:15" ht="76.5" x14ac:dyDescent="0.25">
      <c r="A110" s="85" t="s">
        <v>17</v>
      </c>
      <c r="B110" s="91" t="s">
        <v>1291</v>
      </c>
      <c r="C110" s="91" t="s">
        <v>1292</v>
      </c>
      <c r="D110" s="91" t="s">
        <v>846</v>
      </c>
      <c r="E110" s="91" t="s">
        <v>1293</v>
      </c>
      <c r="F110" s="92">
        <v>11566500</v>
      </c>
      <c r="G110" s="91" t="s">
        <v>1294</v>
      </c>
      <c r="H110" s="91">
        <v>45314</v>
      </c>
      <c r="I110" s="91" t="s">
        <v>864</v>
      </c>
      <c r="J110" s="91">
        <v>0.95185184224556552</v>
      </c>
      <c r="K110" s="91">
        <v>33028783</v>
      </c>
      <c r="L110" s="91">
        <v>0</v>
      </c>
      <c r="M110" s="91">
        <v>2</v>
      </c>
      <c r="N110" s="91">
        <v>23133000</v>
      </c>
      <c r="O110" s="91" t="s">
        <v>1269</v>
      </c>
    </row>
    <row r="111" spans="1:15" ht="63.75" x14ac:dyDescent="0.25">
      <c r="A111" s="85" t="s">
        <v>17</v>
      </c>
      <c r="B111" s="91" t="s">
        <v>1295</v>
      </c>
      <c r="C111" s="91" t="s">
        <v>1296</v>
      </c>
      <c r="D111" s="91" t="s">
        <v>846</v>
      </c>
      <c r="E111" s="91" t="s">
        <v>1297</v>
      </c>
      <c r="F111" s="92">
        <v>10843800</v>
      </c>
      <c r="G111" s="91" t="s">
        <v>1298</v>
      </c>
      <c r="H111" s="91">
        <v>45314</v>
      </c>
      <c r="I111" s="91" t="s">
        <v>864</v>
      </c>
      <c r="J111" s="91">
        <v>1</v>
      </c>
      <c r="K111" s="91">
        <v>43375200</v>
      </c>
      <c r="L111" s="91">
        <v>0</v>
      </c>
      <c r="M111" s="91">
        <v>3</v>
      </c>
      <c r="N111" s="91">
        <v>32531400</v>
      </c>
      <c r="O111" s="91" t="s">
        <v>987</v>
      </c>
    </row>
    <row r="112" spans="1:15" ht="63.75" x14ac:dyDescent="0.25">
      <c r="A112" s="85" t="s">
        <v>17</v>
      </c>
      <c r="B112" s="91" t="s">
        <v>1299</v>
      </c>
      <c r="C112" s="91" t="s">
        <v>1300</v>
      </c>
      <c r="D112" s="91" t="s">
        <v>846</v>
      </c>
      <c r="E112" s="91" t="s">
        <v>1301</v>
      </c>
      <c r="F112" s="92">
        <v>10843800</v>
      </c>
      <c r="G112" s="91" t="s">
        <v>1302</v>
      </c>
      <c r="H112" s="91">
        <v>45314</v>
      </c>
      <c r="I112" s="91" t="s">
        <v>864</v>
      </c>
      <c r="J112" s="91">
        <v>1</v>
      </c>
      <c r="K112" s="91">
        <v>43375200</v>
      </c>
      <c r="L112" s="91">
        <v>0</v>
      </c>
      <c r="M112" s="91">
        <v>3</v>
      </c>
      <c r="N112" s="91">
        <v>32531400</v>
      </c>
      <c r="O112" s="91" t="s">
        <v>987</v>
      </c>
    </row>
    <row r="113" spans="1:15" ht="63.75" x14ac:dyDescent="0.25">
      <c r="A113" s="85" t="s">
        <v>17</v>
      </c>
      <c r="B113" s="91" t="s">
        <v>1299</v>
      </c>
      <c r="C113" s="91" t="s">
        <v>1303</v>
      </c>
      <c r="D113" s="91" t="s">
        <v>846</v>
      </c>
      <c r="E113" s="91" t="s">
        <v>1304</v>
      </c>
      <c r="F113" s="92">
        <v>10843800</v>
      </c>
      <c r="G113" s="91" t="s">
        <v>1305</v>
      </c>
      <c r="H113" s="91">
        <v>45314</v>
      </c>
      <c r="I113" s="91" t="s">
        <v>864</v>
      </c>
      <c r="J113" s="91">
        <v>1</v>
      </c>
      <c r="K113" s="91">
        <v>43375200</v>
      </c>
      <c r="L113" s="91">
        <v>0</v>
      </c>
      <c r="M113" s="91">
        <v>3</v>
      </c>
      <c r="N113" s="91">
        <v>32531400</v>
      </c>
      <c r="O113" s="91" t="s">
        <v>987</v>
      </c>
    </row>
    <row r="114" spans="1:15" ht="63.75" x14ac:dyDescent="0.25">
      <c r="A114" s="85" t="s">
        <v>17</v>
      </c>
      <c r="B114" s="91" t="s">
        <v>1299</v>
      </c>
      <c r="C114" s="91" t="s">
        <v>1306</v>
      </c>
      <c r="D114" s="91" t="s">
        <v>846</v>
      </c>
      <c r="E114" s="91" t="s">
        <v>1307</v>
      </c>
      <c r="F114" s="92">
        <v>10843800</v>
      </c>
      <c r="G114" s="91" t="s">
        <v>1308</v>
      </c>
      <c r="H114" s="91">
        <v>45314</v>
      </c>
      <c r="I114" s="91" t="s">
        <v>864</v>
      </c>
      <c r="J114" s="91">
        <v>1</v>
      </c>
      <c r="K114" s="91">
        <v>43375200</v>
      </c>
      <c r="L114" s="91">
        <v>0</v>
      </c>
      <c r="M114" s="91">
        <v>3</v>
      </c>
      <c r="N114" s="91">
        <v>32531400</v>
      </c>
      <c r="O114" s="91" t="s">
        <v>1269</v>
      </c>
    </row>
    <row r="115" spans="1:15" ht="63.75" x14ac:dyDescent="0.25">
      <c r="A115" s="85" t="s">
        <v>17</v>
      </c>
      <c r="B115" s="91" t="s">
        <v>971</v>
      </c>
      <c r="C115" s="91" t="s">
        <v>1309</v>
      </c>
      <c r="D115" s="91" t="s">
        <v>846</v>
      </c>
      <c r="E115" s="91" t="s">
        <v>1310</v>
      </c>
      <c r="F115" s="92">
        <v>10843800</v>
      </c>
      <c r="G115" s="91" t="s">
        <v>1311</v>
      </c>
      <c r="H115" s="91">
        <v>45314</v>
      </c>
      <c r="I115" s="91" t="s">
        <v>864</v>
      </c>
      <c r="J115" s="91">
        <v>1</v>
      </c>
      <c r="K115" s="91">
        <v>43375200</v>
      </c>
      <c r="L115" s="91">
        <v>0</v>
      </c>
      <c r="M115" s="91">
        <v>3</v>
      </c>
      <c r="N115" s="91">
        <v>32531400</v>
      </c>
      <c r="O115" s="91" t="s">
        <v>987</v>
      </c>
    </row>
    <row r="116" spans="1:15" ht="63.75" x14ac:dyDescent="0.25">
      <c r="A116" s="85" t="s">
        <v>17</v>
      </c>
      <c r="B116" s="91" t="s">
        <v>1299</v>
      </c>
      <c r="C116" s="91" t="s">
        <v>1312</v>
      </c>
      <c r="D116" s="91" t="s">
        <v>846</v>
      </c>
      <c r="E116" s="91" t="s">
        <v>1313</v>
      </c>
      <c r="F116" s="92">
        <v>10843800</v>
      </c>
      <c r="G116" s="91" t="s">
        <v>1314</v>
      </c>
      <c r="H116" s="91">
        <v>45314</v>
      </c>
      <c r="I116" s="91" t="s">
        <v>864</v>
      </c>
      <c r="J116" s="91">
        <v>1</v>
      </c>
      <c r="K116" s="91">
        <v>21687600</v>
      </c>
      <c r="L116" s="91">
        <v>0</v>
      </c>
      <c r="M116" s="91">
        <v>1</v>
      </c>
      <c r="N116" s="91">
        <v>10843800</v>
      </c>
      <c r="O116" s="91" t="s">
        <v>1315</v>
      </c>
    </row>
    <row r="117" spans="1:15" ht="63.75" x14ac:dyDescent="0.25">
      <c r="A117" s="85" t="s">
        <v>17</v>
      </c>
      <c r="B117" s="91" t="s">
        <v>1299</v>
      </c>
      <c r="C117" s="91" t="s">
        <v>1316</v>
      </c>
      <c r="D117" s="91" t="s">
        <v>846</v>
      </c>
      <c r="E117" s="91" t="s">
        <v>1317</v>
      </c>
      <c r="F117" s="92">
        <v>10843800</v>
      </c>
      <c r="G117" s="91" t="s">
        <v>1318</v>
      </c>
      <c r="H117" s="91">
        <v>45314</v>
      </c>
      <c r="I117" s="91" t="s">
        <v>864</v>
      </c>
      <c r="J117" s="91">
        <v>1</v>
      </c>
      <c r="K117" s="91">
        <v>43375200</v>
      </c>
      <c r="L117" s="91">
        <v>0</v>
      </c>
      <c r="M117" s="91">
        <v>3</v>
      </c>
      <c r="N117" s="91">
        <v>32531400</v>
      </c>
      <c r="O117" s="91" t="s">
        <v>1286</v>
      </c>
    </row>
    <row r="118" spans="1:15" ht="63.75" x14ac:dyDescent="0.25">
      <c r="A118" s="85" t="s">
        <v>17</v>
      </c>
      <c r="B118" s="91" t="s">
        <v>1319</v>
      </c>
      <c r="C118" s="91" t="s">
        <v>1320</v>
      </c>
      <c r="D118" s="91" t="s">
        <v>846</v>
      </c>
      <c r="E118" s="91" t="s">
        <v>1321</v>
      </c>
      <c r="F118" s="92">
        <v>8530500</v>
      </c>
      <c r="G118" s="91" t="s">
        <v>1322</v>
      </c>
      <c r="H118" s="91">
        <v>45314</v>
      </c>
      <c r="I118" s="91" t="s">
        <v>864</v>
      </c>
      <c r="J118" s="91">
        <v>1</v>
      </c>
      <c r="K118" s="91">
        <v>34122000</v>
      </c>
      <c r="L118" s="91">
        <v>0</v>
      </c>
      <c r="M118" s="91">
        <v>3</v>
      </c>
      <c r="N118" s="91">
        <v>25591500</v>
      </c>
      <c r="O118" s="91" t="s">
        <v>1286</v>
      </c>
    </row>
    <row r="119" spans="1:15" ht="51" x14ac:dyDescent="0.25">
      <c r="A119" s="85" t="s">
        <v>17</v>
      </c>
      <c r="B119" s="91" t="s">
        <v>1323</v>
      </c>
      <c r="C119" s="91" t="s">
        <v>1324</v>
      </c>
      <c r="D119" s="91" t="s">
        <v>846</v>
      </c>
      <c r="E119" s="91" t="s">
        <v>1325</v>
      </c>
      <c r="F119" s="92">
        <v>11566500</v>
      </c>
      <c r="G119" s="91" t="s">
        <v>1326</v>
      </c>
      <c r="H119" s="91">
        <v>45315</v>
      </c>
      <c r="I119" s="91" t="s">
        <v>864</v>
      </c>
      <c r="J119" s="91">
        <v>1</v>
      </c>
      <c r="K119" s="91">
        <v>34699500</v>
      </c>
      <c r="L119" s="91">
        <v>0</v>
      </c>
      <c r="M119" s="91">
        <v>2</v>
      </c>
      <c r="N119" s="91">
        <v>23133000</v>
      </c>
      <c r="O119" s="91" t="s">
        <v>917</v>
      </c>
    </row>
    <row r="120" spans="1:15" ht="63.75" x14ac:dyDescent="0.25">
      <c r="A120" s="85" t="s">
        <v>17</v>
      </c>
      <c r="B120" s="91" t="s">
        <v>1327</v>
      </c>
      <c r="C120" s="91" t="s">
        <v>1328</v>
      </c>
      <c r="D120" s="91" t="s">
        <v>846</v>
      </c>
      <c r="E120" s="91" t="s">
        <v>1329</v>
      </c>
      <c r="F120" s="92">
        <v>24542100.000000004</v>
      </c>
      <c r="G120" s="91" t="s">
        <v>1330</v>
      </c>
      <c r="H120" s="91">
        <v>45315</v>
      </c>
      <c r="I120" s="91" t="s">
        <v>864</v>
      </c>
      <c r="J120" s="91">
        <v>1</v>
      </c>
      <c r="K120" s="91">
        <v>98168400</v>
      </c>
      <c r="L120" s="91">
        <v>0</v>
      </c>
      <c r="M120" s="91">
        <v>4</v>
      </c>
      <c r="N120" s="91">
        <v>73626300</v>
      </c>
      <c r="O120" s="91" t="s">
        <v>1331</v>
      </c>
    </row>
    <row r="121" spans="1:15" ht="76.5" x14ac:dyDescent="0.25">
      <c r="A121" s="85" t="s">
        <v>17</v>
      </c>
      <c r="B121" s="91" t="s">
        <v>1332</v>
      </c>
      <c r="C121" s="91" t="s">
        <v>1333</v>
      </c>
      <c r="D121" s="91" t="s">
        <v>846</v>
      </c>
      <c r="E121" s="91" t="s">
        <v>1334</v>
      </c>
      <c r="F121" s="92">
        <v>20176200</v>
      </c>
      <c r="G121" s="91" t="s">
        <v>1335</v>
      </c>
      <c r="H121" s="91">
        <v>45315</v>
      </c>
      <c r="I121" s="91" t="s">
        <v>864</v>
      </c>
      <c r="J121" s="91">
        <v>1</v>
      </c>
      <c r="K121" s="91">
        <v>80704800</v>
      </c>
      <c r="L121" s="91">
        <v>0</v>
      </c>
      <c r="M121" s="91">
        <v>3</v>
      </c>
      <c r="N121" s="91">
        <v>60528600</v>
      </c>
      <c r="O121" s="91" t="s">
        <v>1179</v>
      </c>
    </row>
    <row r="122" spans="1:15" ht="51" x14ac:dyDescent="0.25">
      <c r="A122" s="85" t="s">
        <v>17</v>
      </c>
      <c r="B122" s="91" t="s">
        <v>1336</v>
      </c>
      <c r="C122" s="91" t="s">
        <v>1337</v>
      </c>
      <c r="D122" s="91" t="s">
        <v>846</v>
      </c>
      <c r="E122" s="91" t="s">
        <v>1338</v>
      </c>
      <c r="F122" s="92">
        <v>21832250</v>
      </c>
      <c r="G122" s="91" t="s">
        <v>1339</v>
      </c>
      <c r="H122" s="91">
        <v>45317</v>
      </c>
      <c r="I122" s="91" t="s">
        <v>864</v>
      </c>
      <c r="J122" s="91">
        <v>1</v>
      </c>
      <c r="K122" s="91">
        <v>21832250</v>
      </c>
      <c r="L122" s="91">
        <v>0</v>
      </c>
      <c r="M122" s="91">
        <v>0</v>
      </c>
      <c r="N122" s="91">
        <v>0</v>
      </c>
      <c r="O122" s="91" t="s">
        <v>1340</v>
      </c>
    </row>
    <row r="123" spans="1:15" ht="63.75" x14ac:dyDescent="0.25">
      <c r="A123" s="85" t="s">
        <v>17</v>
      </c>
      <c r="B123" s="91" t="s">
        <v>1341</v>
      </c>
      <c r="C123" s="91" t="s">
        <v>1342</v>
      </c>
      <c r="D123" s="91" t="s">
        <v>846</v>
      </c>
      <c r="E123" s="91" t="s">
        <v>1343</v>
      </c>
      <c r="F123" s="92">
        <v>20451750</v>
      </c>
      <c r="G123" s="91" t="s">
        <v>1344</v>
      </c>
      <c r="H123" s="91">
        <v>45317</v>
      </c>
      <c r="I123" s="91" t="s">
        <v>864</v>
      </c>
      <c r="J123" s="91">
        <v>1</v>
      </c>
      <c r="K123" s="91">
        <v>94078050</v>
      </c>
      <c r="L123" s="91">
        <v>0</v>
      </c>
      <c r="M123" s="91">
        <v>3</v>
      </c>
      <c r="N123" s="91">
        <v>73626300</v>
      </c>
      <c r="O123" s="91" t="s">
        <v>1345</v>
      </c>
    </row>
    <row r="124" spans="1:15" ht="51" x14ac:dyDescent="0.25">
      <c r="A124" s="85" t="s">
        <v>17</v>
      </c>
      <c r="B124" s="91" t="s">
        <v>1346</v>
      </c>
      <c r="C124" s="91" t="s">
        <v>1347</v>
      </c>
      <c r="D124" s="91" t="s">
        <v>846</v>
      </c>
      <c r="E124" s="91" t="s">
        <v>1348</v>
      </c>
      <c r="F124" s="92">
        <v>16813500</v>
      </c>
      <c r="G124" s="91" t="s">
        <v>1349</v>
      </c>
      <c r="H124" s="91">
        <v>45317</v>
      </c>
      <c r="I124" s="91" t="s">
        <v>864</v>
      </c>
      <c r="J124" s="91">
        <v>1</v>
      </c>
      <c r="K124" s="91">
        <v>16813500</v>
      </c>
      <c r="L124" s="91">
        <v>0</v>
      </c>
      <c r="M124" s="91">
        <v>0</v>
      </c>
      <c r="N124" s="91">
        <v>0</v>
      </c>
      <c r="O124" s="91" t="s">
        <v>1350</v>
      </c>
    </row>
    <row r="125" spans="1:15" ht="89.25" x14ac:dyDescent="0.25">
      <c r="A125" s="85" t="s">
        <v>17</v>
      </c>
      <c r="B125" s="91" t="s">
        <v>1351</v>
      </c>
      <c r="C125" s="91" t="s">
        <v>1352</v>
      </c>
      <c r="D125" s="91" t="s">
        <v>846</v>
      </c>
      <c r="E125" s="91" t="s">
        <v>1353</v>
      </c>
      <c r="F125" s="92">
        <v>13450800</v>
      </c>
      <c r="G125" s="91" t="s">
        <v>1354</v>
      </c>
      <c r="H125" s="91">
        <v>45329</v>
      </c>
      <c r="I125" s="91" t="s">
        <v>864</v>
      </c>
      <c r="J125" s="91">
        <v>1</v>
      </c>
      <c r="K125" s="91">
        <v>13450800</v>
      </c>
      <c r="L125" s="91">
        <v>0</v>
      </c>
      <c r="M125" s="91">
        <v>0</v>
      </c>
      <c r="N125" s="91">
        <v>0</v>
      </c>
      <c r="O125" s="91" t="s">
        <v>1123</v>
      </c>
    </row>
    <row r="126" spans="1:15" ht="63.75" x14ac:dyDescent="0.25">
      <c r="A126" s="85" t="s">
        <v>17</v>
      </c>
      <c r="B126" s="91" t="s">
        <v>1355</v>
      </c>
      <c r="C126" s="91" t="s">
        <v>1356</v>
      </c>
      <c r="D126" s="91" t="s">
        <v>846</v>
      </c>
      <c r="E126" s="91" t="s">
        <v>1357</v>
      </c>
      <c r="F126" s="92">
        <v>12200606</v>
      </c>
      <c r="G126" s="91" t="s">
        <v>1358</v>
      </c>
      <c r="H126" s="91">
        <v>45329</v>
      </c>
      <c r="I126" s="91" t="s">
        <v>864</v>
      </c>
      <c r="J126" s="91">
        <v>0.722584624394222</v>
      </c>
      <c r="K126" s="91">
        <v>52553006</v>
      </c>
      <c r="L126" s="91">
        <v>0</v>
      </c>
      <c r="M126" s="91">
        <v>3</v>
      </c>
      <c r="N126" s="91">
        <v>60528600</v>
      </c>
      <c r="O126" s="91" t="s">
        <v>900</v>
      </c>
    </row>
    <row r="127" spans="1:15" ht="38.25" x14ac:dyDescent="0.25">
      <c r="A127" s="85" t="s">
        <v>17</v>
      </c>
      <c r="B127" s="91" t="s">
        <v>1359</v>
      </c>
      <c r="C127" s="91" t="s">
        <v>1360</v>
      </c>
      <c r="D127" s="91" t="s">
        <v>846</v>
      </c>
      <c r="E127" s="91" t="s">
        <v>1361</v>
      </c>
      <c r="F127" s="92">
        <v>7213494</v>
      </c>
      <c r="G127" s="91" t="s">
        <v>1362</v>
      </c>
      <c r="H127" s="91">
        <v>45330</v>
      </c>
      <c r="I127" s="91" t="s">
        <v>864</v>
      </c>
      <c r="J127" s="91">
        <v>1</v>
      </c>
      <c r="K127" s="91">
        <v>7213494</v>
      </c>
      <c r="L127" s="91">
        <v>0</v>
      </c>
      <c r="M127" s="91">
        <v>0</v>
      </c>
      <c r="N127" s="91">
        <v>0</v>
      </c>
      <c r="O127" s="91" t="s">
        <v>900</v>
      </c>
    </row>
    <row r="128" spans="1:15" ht="63.75" x14ac:dyDescent="0.25">
      <c r="A128" s="85" t="s">
        <v>17</v>
      </c>
      <c r="B128" s="91" t="s">
        <v>1363</v>
      </c>
      <c r="C128" s="91" t="s">
        <v>1364</v>
      </c>
      <c r="D128" s="91" t="s">
        <v>846</v>
      </c>
      <c r="E128" s="91" t="s">
        <v>1365</v>
      </c>
      <c r="F128" s="92">
        <v>9825200</v>
      </c>
      <c r="G128" s="91" t="s">
        <v>1366</v>
      </c>
      <c r="H128" s="91">
        <v>45329</v>
      </c>
      <c r="I128" s="91" t="s">
        <v>864</v>
      </c>
      <c r="J128" s="91">
        <v>1</v>
      </c>
      <c r="K128" s="91">
        <v>54842480</v>
      </c>
      <c r="L128" s="91">
        <v>0</v>
      </c>
      <c r="M128" s="91">
        <v>3</v>
      </c>
      <c r="N128" s="91">
        <v>45017280</v>
      </c>
      <c r="O128" s="91" t="s">
        <v>900</v>
      </c>
    </row>
    <row r="129" spans="1:15" ht="38.25" x14ac:dyDescent="0.25">
      <c r="A129" s="85" t="s">
        <v>17</v>
      </c>
      <c r="B129" s="91" t="s">
        <v>1367</v>
      </c>
      <c r="C129" s="91" t="s">
        <v>1368</v>
      </c>
      <c r="D129" s="91" t="s">
        <v>846</v>
      </c>
      <c r="E129" s="91" t="s">
        <v>1369</v>
      </c>
      <c r="F129" s="92">
        <v>8932000</v>
      </c>
      <c r="G129" s="91" t="s">
        <v>1370</v>
      </c>
      <c r="H129" s="91">
        <v>45329</v>
      </c>
      <c r="I129" s="91" t="s">
        <v>864</v>
      </c>
      <c r="J129" s="91">
        <v>1</v>
      </c>
      <c r="K129" s="91">
        <v>49126000</v>
      </c>
      <c r="L129" s="91">
        <v>0</v>
      </c>
      <c r="M129" s="91">
        <v>3</v>
      </c>
      <c r="N129" s="91">
        <v>40194000</v>
      </c>
      <c r="O129" s="91" t="s">
        <v>1371</v>
      </c>
    </row>
    <row r="130" spans="1:15" ht="89.25" x14ac:dyDescent="0.25">
      <c r="A130" s="85" t="s">
        <v>17</v>
      </c>
      <c r="B130" s="91" t="s">
        <v>1372</v>
      </c>
      <c r="C130" s="91" t="s">
        <v>1373</v>
      </c>
      <c r="D130" s="91" t="s">
        <v>846</v>
      </c>
      <c r="E130" s="91" t="s">
        <v>1374</v>
      </c>
      <c r="F130" s="92">
        <v>18150000</v>
      </c>
      <c r="G130" s="91" t="s">
        <v>1375</v>
      </c>
      <c r="H130" s="91">
        <v>45329</v>
      </c>
      <c r="I130" s="91" t="s">
        <v>864</v>
      </c>
      <c r="J130" s="91">
        <v>1</v>
      </c>
      <c r="K130" s="91">
        <v>99825000</v>
      </c>
      <c r="L130" s="91">
        <v>0</v>
      </c>
      <c r="M130" s="91">
        <v>3</v>
      </c>
      <c r="N130" s="91">
        <v>81675000</v>
      </c>
      <c r="O130" s="91" t="s">
        <v>922</v>
      </c>
    </row>
    <row r="131" spans="1:15" ht="63.75" x14ac:dyDescent="0.25">
      <c r="A131" s="85" t="s">
        <v>17</v>
      </c>
      <c r="B131" s="91" t="s">
        <v>1376</v>
      </c>
      <c r="C131" s="91" t="s">
        <v>1377</v>
      </c>
      <c r="D131" s="91" t="s">
        <v>846</v>
      </c>
      <c r="E131" s="91" t="s">
        <v>1378</v>
      </c>
      <c r="F131" s="92">
        <v>7229200</v>
      </c>
      <c r="G131" s="91" t="s">
        <v>1379</v>
      </c>
      <c r="H131" s="91">
        <v>45329</v>
      </c>
      <c r="I131" s="91" t="s">
        <v>864</v>
      </c>
      <c r="J131" s="91">
        <v>1</v>
      </c>
      <c r="K131" s="91">
        <v>18073000</v>
      </c>
      <c r="L131" s="91">
        <v>0</v>
      </c>
      <c r="M131" s="91">
        <v>1</v>
      </c>
      <c r="N131" s="91">
        <v>10843800</v>
      </c>
      <c r="O131" s="91" t="s">
        <v>931</v>
      </c>
    </row>
    <row r="132" spans="1:15" ht="51" x14ac:dyDescent="0.25">
      <c r="A132" s="85" t="s">
        <v>17</v>
      </c>
      <c r="B132" s="91" t="s">
        <v>1380</v>
      </c>
      <c r="C132" s="91" t="s">
        <v>1381</v>
      </c>
      <c r="D132" s="91" t="s">
        <v>846</v>
      </c>
      <c r="E132" s="91" t="s">
        <v>1382</v>
      </c>
      <c r="F132" s="92">
        <v>7711000</v>
      </c>
      <c r="G132" s="91" t="s">
        <v>1383</v>
      </c>
      <c r="H132" s="91">
        <v>45330</v>
      </c>
      <c r="I132" s="91" t="s">
        <v>864</v>
      </c>
      <c r="J132" s="91">
        <v>1</v>
      </c>
      <c r="K132" s="91">
        <v>42410500</v>
      </c>
      <c r="L132" s="91">
        <v>0</v>
      </c>
      <c r="M132" s="91">
        <v>3</v>
      </c>
      <c r="N132" s="91">
        <v>34699500</v>
      </c>
      <c r="O132" s="91" t="s">
        <v>957</v>
      </c>
    </row>
    <row r="133" spans="1:15" ht="63.75" x14ac:dyDescent="0.25">
      <c r="A133" s="85" t="s">
        <v>17</v>
      </c>
      <c r="B133" s="91" t="s">
        <v>1384</v>
      </c>
      <c r="C133" s="91" t="s">
        <v>1385</v>
      </c>
      <c r="D133" s="91" t="s">
        <v>846</v>
      </c>
      <c r="E133" s="91" t="s">
        <v>1386</v>
      </c>
      <c r="F133" s="92">
        <v>7711000</v>
      </c>
      <c r="G133" s="91" t="s">
        <v>1387</v>
      </c>
      <c r="H133" s="91">
        <v>45330</v>
      </c>
      <c r="I133" s="91" t="s">
        <v>864</v>
      </c>
      <c r="J133" s="91">
        <v>1</v>
      </c>
      <c r="K133" s="91">
        <v>42410500</v>
      </c>
      <c r="L133" s="91">
        <v>0</v>
      </c>
      <c r="M133" s="91">
        <v>3</v>
      </c>
      <c r="N133" s="91">
        <v>34699500</v>
      </c>
      <c r="O133" s="91" t="s">
        <v>931</v>
      </c>
    </row>
    <row r="134" spans="1:15" ht="51" x14ac:dyDescent="0.25">
      <c r="A134" s="85" t="s">
        <v>17</v>
      </c>
      <c r="B134" s="91" t="s">
        <v>1388</v>
      </c>
      <c r="C134" s="91" t="s">
        <v>1389</v>
      </c>
      <c r="D134" s="91" t="s">
        <v>846</v>
      </c>
      <c r="E134" s="91" t="s">
        <v>1390</v>
      </c>
      <c r="F134" s="92">
        <v>7711000</v>
      </c>
      <c r="G134" s="91" t="s">
        <v>1391</v>
      </c>
      <c r="H134" s="91">
        <v>45329</v>
      </c>
      <c r="I134" s="91" t="s">
        <v>864</v>
      </c>
      <c r="J134" s="91">
        <v>1</v>
      </c>
      <c r="K134" s="91">
        <v>19277500</v>
      </c>
      <c r="L134" s="91">
        <v>0</v>
      </c>
      <c r="M134" s="91">
        <v>1</v>
      </c>
      <c r="N134" s="91">
        <v>11566500</v>
      </c>
      <c r="O134" s="91" t="s">
        <v>957</v>
      </c>
    </row>
    <row r="135" spans="1:15" ht="63.75" x14ac:dyDescent="0.25">
      <c r="A135" s="85" t="s">
        <v>17</v>
      </c>
      <c r="B135" s="91" t="s">
        <v>1392</v>
      </c>
      <c r="C135" s="91" t="s">
        <v>1393</v>
      </c>
      <c r="D135" s="91" t="s">
        <v>846</v>
      </c>
      <c r="E135" s="91" t="s">
        <v>1394</v>
      </c>
      <c r="F135" s="92">
        <v>7229200</v>
      </c>
      <c r="G135" s="91" t="s">
        <v>1395</v>
      </c>
      <c r="H135" s="91">
        <v>45329</v>
      </c>
      <c r="I135" s="91" t="s">
        <v>864</v>
      </c>
      <c r="J135" s="91">
        <v>1</v>
      </c>
      <c r="K135" s="91">
        <v>7229200</v>
      </c>
      <c r="L135" s="91">
        <v>0</v>
      </c>
      <c r="M135" s="91">
        <v>0</v>
      </c>
      <c r="N135" s="91">
        <v>0</v>
      </c>
      <c r="O135" s="91" t="s">
        <v>957</v>
      </c>
    </row>
    <row r="136" spans="1:15" ht="63.75" x14ac:dyDescent="0.25">
      <c r="A136" s="85" t="s">
        <v>17</v>
      </c>
      <c r="B136" s="91" t="s">
        <v>1396</v>
      </c>
      <c r="C136" s="91" t="s">
        <v>1397</v>
      </c>
      <c r="D136" s="91" t="s">
        <v>846</v>
      </c>
      <c r="E136" s="91" t="s">
        <v>1398</v>
      </c>
      <c r="F136" s="92">
        <v>5687000</v>
      </c>
      <c r="G136" s="91" t="s">
        <v>1399</v>
      </c>
      <c r="H136" s="91">
        <v>45336</v>
      </c>
      <c r="I136" s="91" t="s">
        <v>864</v>
      </c>
      <c r="J136" s="91">
        <v>1</v>
      </c>
      <c r="K136" s="91">
        <v>23058200</v>
      </c>
      <c r="L136" s="91">
        <v>0</v>
      </c>
      <c r="M136" s="91">
        <v>2</v>
      </c>
      <c r="N136" s="91">
        <v>17371200</v>
      </c>
      <c r="O136" s="91" t="s">
        <v>931</v>
      </c>
    </row>
    <row r="137" spans="1:15" ht="63.75" x14ac:dyDescent="0.25">
      <c r="A137" s="85" t="s">
        <v>17</v>
      </c>
      <c r="B137" s="91" t="s">
        <v>1400</v>
      </c>
      <c r="C137" s="91" t="s">
        <v>1401</v>
      </c>
      <c r="D137" s="91" t="s">
        <v>846</v>
      </c>
      <c r="E137" s="91" t="s">
        <v>1402</v>
      </c>
      <c r="F137" s="92">
        <v>13450800</v>
      </c>
      <c r="G137" s="91" t="s">
        <v>1403</v>
      </c>
      <c r="H137" s="91">
        <v>45329</v>
      </c>
      <c r="I137" s="91" t="s">
        <v>864</v>
      </c>
      <c r="J137" s="91">
        <v>1</v>
      </c>
      <c r="K137" s="91">
        <v>13450800</v>
      </c>
      <c r="L137" s="91">
        <v>0</v>
      </c>
      <c r="M137" s="91">
        <v>0</v>
      </c>
      <c r="N137" s="91">
        <v>0</v>
      </c>
      <c r="O137" s="91" t="s">
        <v>922</v>
      </c>
    </row>
    <row r="138" spans="1:15" ht="38.25" x14ac:dyDescent="0.25">
      <c r="A138" s="85" t="s">
        <v>17</v>
      </c>
      <c r="B138" s="91" t="s">
        <v>1404</v>
      </c>
      <c r="C138" s="91" t="s">
        <v>1405</v>
      </c>
      <c r="D138" s="91" t="s">
        <v>846</v>
      </c>
      <c r="E138" s="91" t="s">
        <v>1406</v>
      </c>
      <c r="F138" s="92">
        <v>7711000</v>
      </c>
      <c r="G138" s="91" t="s">
        <v>1407</v>
      </c>
      <c r="H138" s="91">
        <v>45329</v>
      </c>
      <c r="I138" s="91" t="s">
        <v>864</v>
      </c>
      <c r="J138" s="91">
        <v>1</v>
      </c>
      <c r="K138" s="91">
        <v>7711000</v>
      </c>
      <c r="L138" s="91">
        <v>0</v>
      </c>
      <c r="M138" s="91">
        <v>0</v>
      </c>
      <c r="N138" s="91">
        <v>0</v>
      </c>
      <c r="O138" s="91" t="s">
        <v>931</v>
      </c>
    </row>
    <row r="139" spans="1:15" ht="63.75" x14ac:dyDescent="0.25">
      <c r="A139" s="85" t="s">
        <v>17</v>
      </c>
      <c r="B139" s="91" t="s">
        <v>1392</v>
      </c>
      <c r="C139" s="91" t="s">
        <v>1408</v>
      </c>
      <c r="D139" s="91" t="s">
        <v>846</v>
      </c>
      <c r="E139" s="91" t="s">
        <v>1409</v>
      </c>
      <c r="F139" s="92">
        <v>7229200</v>
      </c>
      <c r="G139" s="91" t="s">
        <v>1410</v>
      </c>
      <c r="H139" s="91">
        <v>45330</v>
      </c>
      <c r="I139" s="91" t="s">
        <v>864</v>
      </c>
      <c r="J139" s="91">
        <v>1</v>
      </c>
      <c r="K139" s="91">
        <v>39760600</v>
      </c>
      <c r="L139" s="91">
        <v>0</v>
      </c>
      <c r="M139" s="91">
        <v>3</v>
      </c>
      <c r="N139" s="91">
        <v>32531400</v>
      </c>
      <c r="O139" s="91" t="s">
        <v>931</v>
      </c>
    </row>
    <row r="140" spans="1:15" ht="63.75" x14ac:dyDescent="0.25">
      <c r="A140" s="85" t="s">
        <v>17</v>
      </c>
      <c r="B140" s="91" t="s">
        <v>1411</v>
      </c>
      <c r="C140" s="91" t="s">
        <v>1412</v>
      </c>
      <c r="D140" s="91" t="s">
        <v>846</v>
      </c>
      <c r="E140" s="91" t="s">
        <v>1413</v>
      </c>
      <c r="F140" s="92">
        <v>8932000</v>
      </c>
      <c r="G140" s="91" t="s">
        <v>1414</v>
      </c>
      <c r="H140" s="91">
        <v>45329</v>
      </c>
      <c r="I140" s="91" t="s">
        <v>864</v>
      </c>
      <c r="J140" s="91">
        <v>1</v>
      </c>
      <c r="K140" s="91">
        <v>8932000</v>
      </c>
      <c r="L140" s="91">
        <v>0</v>
      </c>
      <c r="M140" s="91">
        <v>0</v>
      </c>
      <c r="N140" s="91">
        <v>0</v>
      </c>
      <c r="O140" s="91" t="s">
        <v>869</v>
      </c>
    </row>
    <row r="141" spans="1:15" ht="51" x14ac:dyDescent="0.25">
      <c r="A141" s="85" t="s">
        <v>17</v>
      </c>
      <c r="B141" s="91" t="s">
        <v>1323</v>
      </c>
      <c r="C141" s="91" t="s">
        <v>1415</v>
      </c>
      <c r="D141" s="91" t="s">
        <v>846</v>
      </c>
      <c r="E141" s="91" t="s">
        <v>1416</v>
      </c>
      <c r="F141" s="92">
        <v>10843800</v>
      </c>
      <c r="G141" s="91" t="s">
        <v>1417</v>
      </c>
      <c r="H141" s="91">
        <v>45337</v>
      </c>
      <c r="I141" s="91" t="s">
        <v>1418</v>
      </c>
      <c r="J141" s="91">
        <v>1</v>
      </c>
      <c r="K141" s="91">
        <v>39760600</v>
      </c>
      <c r="L141" s="91">
        <v>0</v>
      </c>
      <c r="M141" s="91">
        <v>3</v>
      </c>
      <c r="N141" s="91">
        <v>28916800</v>
      </c>
      <c r="O141" s="91" t="s">
        <v>917</v>
      </c>
    </row>
    <row r="142" spans="1:15" ht="76.5" x14ac:dyDescent="0.25">
      <c r="A142" s="85" t="s">
        <v>17</v>
      </c>
      <c r="B142" s="91" t="s">
        <v>1060</v>
      </c>
      <c r="C142" s="91" t="s">
        <v>1419</v>
      </c>
      <c r="D142" s="91" t="s">
        <v>846</v>
      </c>
      <c r="E142" s="91" t="s">
        <v>1420</v>
      </c>
      <c r="F142" s="92">
        <v>7238000</v>
      </c>
      <c r="G142" s="91" t="s">
        <v>1421</v>
      </c>
      <c r="H142" s="91">
        <v>45337</v>
      </c>
      <c r="I142" s="91" t="s">
        <v>1418</v>
      </c>
      <c r="J142" s="91">
        <v>1</v>
      </c>
      <c r="K142" s="91">
        <v>30399600</v>
      </c>
      <c r="L142" s="91">
        <v>0</v>
      </c>
      <c r="M142" s="91">
        <v>3</v>
      </c>
      <c r="N142" s="91">
        <v>23161600</v>
      </c>
      <c r="O142" s="91" t="s">
        <v>1422</v>
      </c>
    </row>
    <row r="143" spans="1:15" ht="76.5" x14ac:dyDescent="0.25">
      <c r="A143" s="85" t="s">
        <v>17</v>
      </c>
      <c r="B143" s="91" t="s">
        <v>1060</v>
      </c>
      <c r="C143" s="91" t="s">
        <v>1423</v>
      </c>
      <c r="D143" s="91" t="s">
        <v>846</v>
      </c>
      <c r="E143" s="91" t="s">
        <v>1424</v>
      </c>
      <c r="F143" s="92">
        <v>5686300</v>
      </c>
      <c r="G143" s="91" t="s">
        <v>1425</v>
      </c>
      <c r="H143" s="91">
        <v>45329</v>
      </c>
      <c r="I143" s="91" t="s">
        <v>864</v>
      </c>
      <c r="J143" s="91">
        <v>1</v>
      </c>
      <c r="K143" s="91">
        <v>22745200</v>
      </c>
      <c r="L143" s="91">
        <v>0</v>
      </c>
      <c r="M143" s="91">
        <v>2</v>
      </c>
      <c r="N143" s="91">
        <v>17058900</v>
      </c>
      <c r="O143" s="91" t="s">
        <v>1008</v>
      </c>
    </row>
    <row r="144" spans="1:15" ht="63.75" x14ac:dyDescent="0.25">
      <c r="A144" s="85" t="s">
        <v>17</v>
      </c>
      <c r="B144" s="91" t="s">
        <v>1426</v>
      </c>
      <c r="C144" s="91" t="s">
        <v>1427</v>
      </c>
      <c r="D144" s="91" t="s">
        <v>846</v>
      </c>
      <c r="E144" s="91" t="s">
        <v>1428</v>
      </c>
      <c r="F144" s="92">
        <v>5686300</v>
      </c>
      <c r="G144" s="91" t="s">
        <v>1429</v>
      </c>
      <c r="H144" s="91">
        <v>45329</v>
      </c>
      <c r="I144" s="91" t="s">
        <v>864</v>
      </c>
      <c r="J144" s="91">
        <v>1</v>
      </c>
      <c r="K144" s="91">
        <v>22745200</v>
      </c>
      <c r="L144" s="91">
        <v>0</v>
      </c>
      <c r="M144" s="91">
        <v>2</v>
      </c>
      <c r="N144" s="91">
        <v>17058900</v>
      </c>
      <c r="O144" s="91" t="s">
        <v>1008</v>
      </c>
    </row>
    <row r="145" spans="1:15" ht="76.5" x14ac:dyDescent="0.25">
      <c r="A145" s="85" t="s">
        <v>17</v>
      </c>
      <c r="B145" s="91" t="s">
        <v>1060</v>
      </c>
      <c r="C145" s="91" t="s">
        <v>1430</v>
      </c>
      <c r="D145" s="91" t="s">
        <v>846</v>
      </c>
      <c r="E145" s="91" t="s">
        <v>1431</v>
      </c>
      <c r="F145" s="92">
        <v>5686300</v>
      </c>
      <c r="G145" s="91" t="s">
        <v>1432</v>
      </c>
      <c r="H145" s="91">
        <v>45329</v>
      </c>
      <c r="I145" s="91" t="s">
        <v>864</v>
      </c>
      <c r="J145" s="91">
        <v>1</v>
      </c>
      <c r="K145" s="91">
        <v>5686300</v>
      </c>
      <c r="L145" s="91">
        <v>0</v>
      </c>
      <c r="M145" s="91">
        <v>0</v>
      </c>
      <c r="N145" s="91">
        <v>0</v>
      </c>
      <c r="O145" s="91" t="s">
        <v>1008</v>
      </c>
    </row>
    <row r="146" spans="1:15" ht="76.5" x14ac:dyDescent="0.25">
      <c r="A146" s="85" t="s">
        <v>17</v>
      </c>
      <c r="B146" s="91" t="s">
        <v>1060</v>
      </c>
      <c r="C146" s="91" t="s">
        <v>1433</v>
      </c>
      <c r="D146" s="91" t="s">
        <v>846</v>
      </c>
      <c r="E146" s="91" t="s">
        <v>1434</v>
      </c>
      <c r="F146" s="92">
        <v>5686300</v>
      </c>
      <c r="G146" s="91" t="s">
        <v>1435</v>
      </c>
      <c r="H146" s="91">
        <v>45329</v>
      </c>
      <c r="I146" s="91" t="s">
        <v>864</v>
      </c>
      <c r="J146" s="91">
        <v>1</v>
      </c>
      <c r="K146" s="91">
        <v>22745200</v>
      </c>
      <c r="L146" s="91">
        <v>0</v>
      </c>
      <c r="M146" s="91">
        <v>2</v>
      </c>
      <c r="N146" s="91">
        <v>17058900</v>
      </c>
      <c r="O146" s="91" t="s">
        <v>1008</v>
      </c>
    </row>
    <row r="147" spans="1:15" ht="76.5" x14ac:dyDescent="0.25">
      <c r="A147" s="85" t="s">
        <v>17</v>
      </c>
      <c r="B147" s="91" t="s">
        <v>1060</v>
      </c>
      <c r="C147" s="91" t="s">
        <v>1436</v>
      </c>
      <c r="D147" s="91" t="s">
        <v>846</v>
      </c>
      <c r="E147" s="91" t="s">
        <v>1437</v>
      </c>
      <c r="F147" s="92">
        <v>5686300</v>
      </c>
      <c r="G147" s="91" t="s">
        <v>1438</v>
      </c>
      <c r="H147" s="91">
        <v>45329</v>
      </c>
      <c r="I147" s="91" t="s">
        <v>864</v>
      </c>
      <c r="J147" s="91">
        <v>1</v>
      </c>
      <c r="K147" s="91">
        <v>22745200</v>
      </c>
      <c r="L147" s="91">
        <v>0</v>
      </c>
      <c r="M147" s="91">
        <v>2</v>
      </c>
      <c r="N147" s="91">
        <v>17058900</v>
      </c>
      <c r="O147" s="91" t="s">
        <v>1439</v>
      </c>
    </row>
    <row r="148" spans="1:15" ht="76.5" x14ac:dyDescent="0.25">
      <c r="A148" s="85" t="s">
        <v>17</v>
      </c>
      <c r="B148" s="91" t="s">
        <v>1060</v>
      </c>
      <c r="C148" s="91" t="s">
        <v>1440</v>
      </c>
      <c r="D148" s="91" t="s">
        <v>846</v>
      </c>
      <c r="E148" s="91" t="s">
        <v>1441</v>
      </c>
      <c r="F148" s="92">
        <v>5790400</v>
      </c>
      <c r="G148" s="91" t="s">
        <v>1442</v>
      </c>
      <c r="H148" s="91">
        <v>45329</v>
      </c>
      <c r="I148" s="91" t="s">
        <v>864</v>
      </c>
      <c r="J148" s="91">
        <v>1</v>
      </c>
      <c r="K148" s="91">
        <v>31847200</v>
      </c>
      <c r="L148" s="91">
        <v>0</v>
      </c>
      <c r="M148" s="91">
        <v>3</v>
      </c>
      <c r="N148" s="91">
        <v>26056800</v>
      </c>
      <c r="O148" s="91" t="s">
        <v>1008</v>
      </c>
    </row>
    <row r="149" spans="1:15" ht="76.5" x14ac:dyDescent="0.25">
      <c r="A149" s="85" t="s">
        <v>17</v>
      </c>
      <c r="B149" s="91" t="s">
        <v>1060</v>
      </c>
      <c r="C149" s="91" t="s">
        <v>1443</v>
      </c>
      <c r="D149" s="91" t="s">
        <v>846</v>
      </c>
      <c r="E149" s="91" t="s">
        <v>1444</v>
      </c>
      <c r="F149" s="92">
        <v>5686300</v>
      </c>
      <c r="G149" s="91" t="s">
        <v>1445</v>
      </c>
      <c r="H149" s="91">
        <v>45329</v>
      </c>
      <c r="I149" s="91" t="s">
        <v>864</v>
      </c>
      <c r="J149" s="91">
        <v>1</v>
      </c>
      <c r="K149" s="91">
        <v>31274650</v>
      </c>
      <c r="L149" s="91">
        <v>0</v>
      </c>
      <c r="M149" s="91">
        <v>3</v>
      </c>
      <c r="N149" s="91">
        <v>25588350</v>
      </c>
      <c r="O149" s="91" t="s">
        <v>1422</v>
      </c>
    </row>
    <row r="150" spans="1:15" ht="76.5" x14ac:dyDescent="0.25">
      <c r="A150" s="85" t="s">
        <v>17</v>
      </c>
      <c r="B150" s="91" t="s">
        <v>1023</v>
      </c>
      <c r="C150" s="91" t="s">
        <v>1446</v>
      </c>
      <c r="D150" s="91" t="s">
        <v>846</v>
      </c>
      <c r="E150" s="91" t="s">
        <v>1447</v>
      </c>
      <c r="F150" s="92">
        <v>9200800</v>
      </c>
      <c r="G150" s="91" t="s">
        <v>1448</v>
      </c>
      <c r="H150" s="91">
        <v>45337</v>
      </c>
      <c r="I150" s="91" t="s">
        <v>1418</v>
      </c>
      <c r="J150" s="91">
        <v>1</v>
      </c>
      <c r="K150" s="91">
        <v>38643360</v>
      </c>
      <c r="L150" s="91">
        <v>0</v>
      </c>
      <c r="M150" s="91">
        <v>3</v>
      </c>
      <c r="N150" s="91">
        <v>29442560</v>
      </c>
      <c r="O150" s="91" t="s">
        <v>1008</v>
      </c>
    </row>
    <row r="151" spans="1:15" ht="76.5" x14ac:dyDescent="0.25">
      <c r="A151" s="85" t="s">
        <v>17</v>
      </c>
      <c r="B151" s="91" t="s">
        <v>1060</v>
      </c>
      <c r="C151" s="91" t="s">
        <v>1449</v>
      </c>
      <c r="D151" s="91" t="s">
        <v>846</v>
      </c>
      <c r="E151" s="91" t="s">
        <v>1450</v>
      </c>
      <c r="F151" s="92">
        <v>5686300</v>
      </c>
      <c r="G151" s="91" t="s">
        <v>1451</v>
      </c>
      <c r="H151" s="91">
        <v>45329</v>
      </c>
      <c r="I151" s="91" t="s">
        <v>864</v>
      </c>
      <c r="J151" s="91">
        <v>1</v>
      </c>
      <c r="K151" s="91">
        <v>14215750</v>
      </c>
      <c r="L151" s="91">
        <v>0</v>
      </c>
      <c r="M151" s="91">
        <v>1</v>
      </c>
      <c r="N151" s="91">
        <v>8529450</v>
      </c>
      <c r="O151" s="91" t="s">
        <v>1422</v>
      </c>
    </row>
    <row r="152" spans="1:15" ht="102" x14ac:dyDescent="0.25">
      <c r="A152" s="85" t="s">
        <v>17</v>
      </c>
      <c r="B152" s="91" t="s">
        <v>1452</v>
      </c>
      <c r="C152" s="91" t="s">
        <v>1453</v>
      </c>
      <c r="D152" s="91" t="s">
        <v>846</v>
      </c>
      <c r="E152" s="91" t="s">
        <v>1454</v>
      </c>
      <c r="F152" s="92">
        <v>12342000</v>
      </c>
      <c r="G152" s="91" t="s">
        <v>1455</v>
      </c>
      <c r="H152" s="91">
        <v>45337</v>
      </c>
      <c r="I152" s="91" t="s">
        <v>1418</v>
      </c>
      <c r="J152" s="91">
        <v>1</v>
      </c>
      <c r="K152" s="91">
        <v>48342000</v>
      </c>
      <c r="L152" s="91">
        <v>0</v>
      </c>
      <c r="M152" s="91">
        <v>3</v>
      </c>
      <c r="N152" s="91">
        <v>36000000</v>
      </c>
      <c r="O152" s="91" t="s">
        <v>1456</v>
      </c>
    </row>
    <row r="153" spans="1:15" ht="76.5" x14ac:dyDescent="0.25">
      <c r="A153" s="85" t="s">
        <v>17</v>
      </c>
      <c r="B153" s="91" t="s">
        <v>1457</v>
      </c>
      <c r="C153" s="91" t="s">
        <v>1458</v>
      </c>
      <c r="D153" s="91" t="s">
        <v>846</v>
      </c>
      <c r="E153" s="91" t="s">
        <v>1459</v>
      </c>
      <c r="F153" s="92">
        <v>10840770</v>
      </c>
      <c r="G153" s="91" t="s">
        <v>1460</v>
      </c>
      <c r="H153" s="91">
        <v>45337</v>
      </c>
      <c r="I153" s="91" t="s">
        <v>1418</v>
      </c>
      <c r="J153" s="91">
        <v>1</v>
      </c>
      <c r="K153" s="91">
        <v>41817850</v>
      </c>
      <c r="L153" s="91">
        <v>0</v>
      </c>
      <c r="M153" s="91">
        <v>3</v>
      </c>
      <c r="N153" s="91">
        <v>30977080</v>
      </c>
      <c r="O153" s="91" t="s">
        <v>1461</v>
      </c>
    </row>
    <row r="154" spans="1:15" ht="89.25" x14ac:dyDescent="0.25">
      <c r="A154" s="85" t="s">
        <v>17</v>
      </c>
      <c r="B154" s="91" t="s">
        <v>1462</v>
      </c>
      <c r="C154" s="91" t="s">
        <v>1463</v>
      </c>
      <c r="D154" s="91" t="s">
        <v>846</v>
      </c>
      <c r="E154" s="91" t="s">
        <v>1464</v>
      </c>
      <c r="F154" s="92">
        <v>7227178</v>
      </c>
      <c r="G154" s="91" t="s">
        <v>1465</v>
      </c>
      <c r="H154" s="91">
        <v>45329</v>
      </c>
      <c r="I154" s="91" t="s">
        <v>864</v>
      </c>
      <c r="J154" s="91">
        <v>1</v>
      </c>
      <c r="K154" s="91">
        <v>7227178</v>
      </c>
      <c r="L154" s="91">
        <v>0</v>
      </c>
      <c r="M154" s="91">
        <v>0</v>
      </c>
      <c r="N154" s="91">
        <v>0</v>
      </c>
      <c r="O154" s="91" t="s">
        <v>1466</v>
      </c>
    </row>
    <row r="155" spans="1:15" ht="63.75" x14ac:dyDescent="0.25">
      <c r="A155" s="85" t="s">
        <v>17</v>
      </c>
      <c r="B155" s="91" t="s">
        <v>1467</v>
      </c>
      <c r="C155" s="91" t="s">
        <v>1468</v>
      </c>
      <c r="D155" s="91" t="s">
        <v>846</v>
      </c>
      <c r="E155" s="91" t="s">
        <v>1469</v>
      </c>
      <c r="F155" s="92">
        <v>12342000</v>
      </c>
      <c r="G155" s="91" t="s">
        <v>1470</v>
      </c>
      <c r="H155" s="91">
        <v>45337</v>
      </c>
      <c r="I155" s="91" t="s">
        <v>1418</v>
      </c>
      <c r="J155" s="91">
        <v>0.95043464999237459</v>
      </c>
      <c r="K155" s="91">
        <v>37392000</v>
      </c>
      <c r="L155" s="91">
        <v>0</v>
      </c>
      <c r="M155" s="91">
        <v>2</v>
      </c>
      <c r="N155" s="91">
        <v>27000000</v>
      </c>
      <c r="O155" s="91" t="s">
        <v>1466</v>
      </c>
    </row>
    <row r="156" spans="1:15" ht="63.75" x14ac:dyDescent="0.25">
      <c r="A156" s="85" t="s">
        <v>17</v>
      </c>
      <c r="B156" s="91" t="s">
        <v>1471</v>
      </c>
      <c r="C156" s="91" t="s">
        <v>1472</v>
      </c>
      <c r="D156" s="91" t="s">
        <v>846</v>
      </c>
      <c r="E156" s="91" t="s">
        <v>1473</v>
      </c>
      <c r="F156" s="92">
        <v>8228000</v>
      </c>
      <c r="G156" s="91" t="s">
        <v>1474</v>
      </c>
      <c r="H156" s="91">
        <v>45329</v>
      </c>
      <c r="I156" s="91" t="s">
        <v>864</v>
      </c>
      <c r="J156" s="91">
        <v>1</v>
      </c>
      <c r="K156" s="91">
        <v>8228000</v>
      </c>
      <c r="L156" s="91">
        <v>0</v>
      </c>
      <c r="M156" s="91">
        <v>0</v>
      </c>
      <c r="N156" s="91">
        <v>0</v>
      </c>
      <c r="O156" s="91" t="s">
        <v>1466</v>
      </c>
    </row>
    <row r="157" spans="1:15" ht="63.75" x14ac:dyDescent="0.25">
      <c r="A157" s="85" t="s">
        <v>17</v>
      </c>
      <c r="B157" s="91" t="s">
        <v>1475</v>
      </c>
      <c r="C157" s="91" t="s">
        <v>1476</v>
      </c>
      <c r="D157" s="91" t="s">
        <v>846</v>
      </c>
      <c r="E157" s="91" t="s">
        <v>1477</v>
      </c>
      <c r="F157" s="92">
        <v>9363200</v>
      </c>
      <c r="G157" s="91" t="s">
        <v>1478</v>
      </c>
      <c r="H157" s="91">
        <v>45329</v>
      </c>
      <c r="I157" s="91" t="s">
        <v>864</v>
      </c>
      <c r="J157" s="91">
        <v>1</v>
      </c>
      <c r="K157" s="91">
        <v>9363200</v>
      </c>
      <c r="L157" s="91">
        <v>0</v>
      </c>
      <c r="M157" s="91">
        <v>0</v>
      </c>
      <c r="N157" s="91">
        <v>0</v>
      </c>
      <c r="O157" s="91" t="s">
        <v>1479</v>
      </c>
    </row>
    <row r="158" spans="1:15" ht="51" x14ac:dyDescent="0.25">
      <c r="A158" s="85" t="s">
        <v>17</v>
      </c>
      <c r="B158" s="91" t="s">
        <v>1480</v>
      </c>
      <c r="C158" s="91" t="s">
        <v>1481</v>
      </c>
      <c r="D158" s="91" t="s">
        <v>846</v>
      </c>
      <c r="E158" s="91" t="s">
        <v>1482</v>
      </c>
      <c r="F158" s="92">
        <v>5687000</v>
      </c>
      <c r="G158" s="91" t="s">
        <v>1483</v>
      </c>
      <c r="H158" s="91">
        <v>45329</v>
      </c>
      <c r="I158" s="91" t="s">
        <v>864</v>
      </c>
      <c r="J158" s="91">
        <v>1</v>
      </c>
      <c r="K158" s="91">
        <v>5687000</v>
      </c>
      <c r="L158" s="91">
        <v>0</v>
      </c>
      <c r="M158" s="91">
        <v>0</v>
      </c>
      <c r="N158" s="91">
        <v>0</v>
      </c>
      <c r="O158" s="91" t="s">
        <v>900</v>
      </c>
    </row>
    <row r="159" spans="1:15" ht="76.5" x14ac:dyDescent="0.25">
      <c r="A159" s="85" t="s">
        <v>17</v>
      </c>
      <c r="B159" s="91" t="s">
        <v>1484</v>
      </c>
      <c r="C159" s="91" t="s">
        <v>1485</v>
      </c>
      <c r="D159" s="91" t="s">
        <v>846</v>
      </c>
      <c r="E159" s="91" t="s">
        <v>1486</v>
      </c>
      <c r="F159" s="92">
        <v>11000000</v>
      </c>
      <c r="G159" s="91" t="s">
        <v>1487</v>
      </c>
      <c r="H159" s="91">
        <v>45329</v>
      </c>
      <c r="I159" s="91" t="s">
        <v>864</v>
      </c>
      <c r="J159" s="91">
        <v>1</v>
      </c>
      <c r="K159" s="91">
        <v>11000000</v>
      </c>
      <c r="L159" s="91">
        <v>0</v>
      </c>
      <c r="M159" s="91">
        <v>0</v>
      </c>
      <c r="N159" s="91">
        <v>0</v>
      </c>
      <c r="O159" s="91" t="s">
        <v>1128</v>
      </c>
    </row>
    <row r="160" spans="1:15" ht="204" x14ac:dyDescent="0.25">
      <c r="A160" s="85" t="s">
        <v>17</v>
      </c>
      <c r="B160" s="91" t="s">
        <v>1488</v>
      </c>
      <c r="C160" s="91" t="s">
        <v>1489</v>
      </c>
      <c r="D160" s="91" t="s">
        <v>846</v>
      </c>
      <c r="E160" s="91" t="s">
        <v>1490</v>
      </c>
      <c r="F160" s="92">
        <v>13359450</v>
      </c>
      <c r="G160" s="91" t="s">
        <v>1491</v>
      </c>
      <c r="H160" s="91">
        <v>45329</v>
      </c>
      <c r="I160" s="91" t="s">
        <v>864</v>
      </c>
      <c r="J160" s="91">
        <v>1</v>
      </c>
      <c r="K160" s="91">
        <v>13359450</v>
      </c>
      <c r="L160" s="91">
        <v>0</v>
      </c>
      <c r="M160" s="91">
        <v>0</v>
      </c>
      <c r="N160" s="91">
        <v>0</v>
      </c>
      <c r="O160" s="91" t="s">
        <v>1138</v>
      </c>
    </row>
    <row r="161" spans="1:15" ht="280.5" x14ac:dyDescent="0.25">
      <c r="A161" s="85" t="s">
        <v>17</v>
      </c>
      <c r="B161" s="91" t="s">
        <v>1492</v>
      </c>
      <c r="C161" s="91" t="s">
        <v>1493</v>
      </c>
      <c r="D161" s="91" t="s">
        <v>846</v>
      </c>
      <c r="E161" s="91" t="s">
        <v>1494</v>
      </c>
      <c r="F161" s="92">
        <v>11616000</v>
      </c>
      <c r="G161" s="91" t="s">
        <v>1495</v>
      </c>
      <c r="H161" s="91">
        <v>45330</v>
      </c>
      <c r="I161" s="91" t="s">
        <v>864</v>
      </c>
      <c r="J161" s="91">
        <v>1</v>
      </c>
      <c r="K161" s="91">
        <v>11616000</v>
      </c>
      <c r="L161" s="91">
        <v>0</v>
      </c>
      <c r="M161" s="91">
        <v>0</v>
      </c>
      <c r="N161" s="91">
        <v>0</v>
      </c>
      <c r="O161" s="91" t="s">
        <v>1138</v>
      </c>
    </row>
    <row r="162" spans="1:15" ht="191.25" x14ac:dyDescent="0.25">
      <c r="A162" s="85" t="s">
        <v>17</v>
      </c>
      <c r="B162" s="91" t="s">
        <v>1496</v>
      </c>
      <c r="C162" s="91" t="s">
        <v>1497</v>
      </c>
      <c r="D162" s="91" t="s">
        <v>846</v>
      </c>
      <c r="E162" s="91" t="s">
        <v>1498</v>
      </c>
      <c r="F162" s="92">
        <v>7746050</v>
      </c>
      <c r="G162" s="91" t="s">
        <v>1499</v>
      </c>
      <c r="H162" s="91">
        <v>45330</v>
      </c>
      <c r="I162" s="91" t="s">
        <v>864</v>
      </c>
      <c r="J162" s="91">
        <v>0.875</v>
      </c>
      <c r="K162" s="91">
        <v>27111175</v>
      </c>
      <c r="L162" s="91">
        <v>0</v>
      </c>
      <c r="M162" s="91">
        <v>2</v>
      </c>
      <c r="N162" s="91">
        <v>23238150</v>
      </c>
      <c r="O162" s="91" t="s">
        <v>1138</v>
      </c>
    </row>
    <row r="163" spans="1:15" ht="63.75" x14ac:dyDescent="0.25">
      <c r="A163" s="85" t="s">
        <v>17</v>
      </c>
      <c r="B163" s="91" t="s">
        <v>1500</v>
      </c>
      <c r="C163" s="91" t="s">
        <v>1501</v>
      </c>
      <c r="D163" s="91" t="s">
        <v>846</v>
      </c>
      <c r="E163" s="91" t="s">
        <v>1502</v>
      </c>
      <c r="F163" s="92">
        <v>18694500</v>
      </c>
      <c r="G163" s="91" t="s">
        <v>1503</v>
      </c>
      <c r="H163" s="91">
        <v>45329</v>
      </c>
      <c r="I163" s="91" t="s">
        <v>864</v>
      </c>
      <c r="J163" s="91">
        <v>1</v>
      </c>
      <c r="K163" s="91">
        <v>102819750</v>
      </c>
      <c r="L163" s="91">
        <v>0</v>
      </c>
      <c r="M163" s="91">
        <v>3</v>
      </c>
      <c r="N163" s="91">
        <v>84125250</v>
      </c>
      <c r="O163" s="91" t="s">
        <v>1179</v>
      </c>
    </row>
    <row r="164" spans="1:15" ht="63.75" x14ac:dyDescent="0.25">
      <c r="A164" s="85" t="s">
        <v>17</v>
      </c>
      <c r="B164" s="91" t="s">
        <v>1500</v>
      </c>
      <c r="C164" s="91" t="s">
        <v>1504</v>
      </c>
      <c r="D164" s="91" t="s">
        <v>846</v>
      </c>
      <c r="E164" s="91" t="s">
        <v>1505</v>
      </c>
      <c r="F164" s="92">
        <v>18694500</v>
      </c>
      <c r="G164" s="91" t="s">
        <v>1506</v>
      </c>
      <c r="H164" s="91">
        <v>45329</v>
      </c>
      <c r="I164" s="91" t="s">
        <v>864</v>
      </c>
      <c r="J164" s="91">
        <v>0.99999957206665058</v>
      </c>
      <c r="K164" s="91">
        <v>18694492</v>
      </c>
      <c r="L164" s="91">
        <v>0</v>
      </c>
      <c r="M164" s="91">
        <v>0</v>
      </c>
      <c r="N164" s="91">
        <v>0</v>
      </c>
      <c r="O164" s="91" t="s">
        <v>1179</v>
      </c>
    </row>
    <row r="165" spans="1:15" ht="38.25" x14ac:dyDescent="0.25">
      <c r="A165" s="85" t="s">
        <v>17</v>
      </c>
      <c r="B165" s="91" t="s">
        <v>1507</v>
      </c>
      <c r="C165" s="91" t="s">
        <v>1508</v>
      </c>
      <c r="D165" s="91" t="s">
        <v>846</v>
      </c>
      <c r="E165" s="91" t="s">
        <v>1509</v>
      </c>
      <c r="F165" s="92">
        <v>5687000</v>
      </c>
      <c r="G165" s="91" t="s">
        <v>1510</v>
      </c>
      <c r="H165" s="91">
        <v>45329</v>
      </c>
      <c r="I165" s="91" t="s">
        <v>864</v>
      </c>
      <c r="J165" s="91">
        <v>1</v>
      </c>
      <c r="K165" s="91">
        <v>31278500</v>
      </c>
      <c r="L165" s="91">
        <v>0</v>
      </c>
      <c r="M165" s="91">
        <v>3</v>
      </c>
      <c r="N165" s="91">
        <v>25591500</v>
      </c>
      <c r="O165" s="91" t="s">
        <v>1511</v>
      </c>
    </row>
    <row r="166" spans="1:15" ht="51" x14ac:dyDescent="0.25">
      <c r="A166" s="85" t="s">
        <v>17</v>
      </c>
      <c r="B166" s="91" t="s">
        <v>1512</v>
      </c>
      <c r="C166" s="91" t="s">
        <v>1513</v>
      </c>
      <c r="D166" s="91" t="s">
        <v>846</v>
      </c>
      <c r="E166" s="91" t="s">
        <v>1514</v>
      </c>
      <c r="F166" s="92">
        <v>7711000</v>
      </c>
      <c r="G166" s="91" t="s">
        <v>1515</v>
      </c>
      <c r="H166" s="91">
        <v>45329</v>
      </c>
      <c r="I166" s="91" t="s">
        <v>864</v>
      </c>
      <c r="J166" s="91">
        <v>1</v>
      </c>
      <c r="K166" s="91">
        <v>43041400</v>
      </c>
      <c r="L166" s="91">
        <v>0</v>
      </c>
      <c r="M166" s="91">
        <v>3</v>
      </c>
      <c r="N166" s="91">
        <v>35330400</v>
      </c>
      <c r="O166" s="91" t="s">
        <v>1179</v>
      </c>
    </row>
    <row r="167" spans="1:15" ht="89.25" x14ac:dyDescent="0.25">
      <c r="A167" s="85" t="s">
        <v>17</v>
      </c>
      <c r="B167" s="91" t="s">
        <v>1516</v>
      </c>
      <c r="C167" s="91" t="s">
        <v>1517</v>
      </c>
      <c r="D167" s="91" t="s">
        <v>846</v>
      </c>
      <c r="E167" s="91" t="s">
        <v>1518</v>
      </c>
      <c r="F167" s="92">
        <v>9825200</v>
      </c>
      <c r="G167" s="91" t="s">
        <v>1519</v>
      </c>
      <c r="H167" s="91">
        <v>45329</v>
      </c>
      <c r="I167" s="91" t="s">
        <v>864</v>
      </c>
      <c r="J167" s="91">
        <v>0.5</v>
      </c>
      <c r="K167" s="91">
        <v>4912600</v>
      </c>
      <c r="L167" s="91">
        <v>0</v>
      </c>
      <c r="M167" s="91">
        <v>0</v>
      </c>
      <c r="N167" s="91">
        <v>0</v>
      </c>
      <c r="O167" s="91" t="s">
        <v>1520</v>
      </c>
    </row>
    <row r="168" spans="1:15" ht="63.75" x14ac:dyDescent="0.25">
      <c r="A168" s="85" t="s">
        <v>17</v>
      </c>
      <c r="B168" s="91" t="s">
        <v>1500</v>
      </c>
      <c r="C168" s="91" t="s">
        <v>1521</v>
      </c>
      <c r="D168" s="91" t="s">
        <v>846</v>
      </c>
      <c r="E168" s="91" t="s">
        <v>1522</v>
      </c>
      <c r="F168" s="92">
        <v>18694500</v>
      </c>
      <c r="G168" s="91" t="s">
        <v>1523</v>
      </c>
      <c r="H168" s="91">
        <v>45329</v>
      </c>
      <c r="I168" s="91" t="s">
        <v>864</v>
      </c>
      <c r="J168" s="91">
        <v>1</v>
      </c>
      <c r="K168" s="91">
        <v>18694500</v>
      </c>
      <c r="L168" s="91">
        <v>0</v>
      </c>
      <c r="M168" s="91">
        <v>0</v>
      </c>
      <c r="N168" s="91">
        <v>0</v>
      </c>
      <c r="O168" s="91" t="s">
        <v>1179</v>
      </c>
    </row>
    <row r="169" spans="1:15" ht="51" x14ac:dyDescent="0.25">
      <c r="A169" s="85" t="s">
        <v>17</v>
      </c>
      <c r="B169" s="91" t="s">
        <v>1524</v>
      </c>
      <c r="C169" s="91" t="s">
        <v>1525</v>
      </c>
      <c r="D169" s="91" t="s">
        <v>846</v>
      </c>
      <c r="E169" s="91" t="s">
        <v>1526</v>
      </c>
      <c r="F169" s="92">
        <v>8206000</v>
      </c>
      <c r="G169" s="91" t="s">
        <v>1527</v>
      </c>
      <c r="H169" s="91">
        <v>45329</v>
      </c>
      <c r="I169" s="91" t="s">
        <v>864</v>
      </c>
      <c r="J169" s="91">
        <v>1</v>
      </c>
      <c r="K169" s="91">
        <v>8206000</v>
      </c>
      <c r="L169" s="91">
        <v>0</v>
      </c>
      <c r="M169" s="91">
        <v>0</v>
      </c>
      <c r="N169" s="91">
        <v>0</v>
      </c>
      <c r="O169" s="91" t="s">
        <v>1528</v>
      </c>
    </row>
    <row r="170" spans="1:15" ht="76.5" x14ac:dyDescent="0.25">
      <c r="A170" s="85" t="s">
        <v>17</v>
      </c>
      <c r="B170" s="91" t="s">
        <v>1529</v>
      </c>
      <c r="C170" s="91" t="s">
        <v>1530</v>
      </c>
      <c r="D170" s="91" t="s">
        <v>846</v>
      </c>
      <c r="E170" s="91" t="s">
        <v>1531</v>
      </c>
      <c r="F170" s="92">
        <v>7851200</v>
      </c>
      <c r="G170" s="91" t="s">
        <v>1532</v>
      </c>
      <c r="H170" s="91">
        <v>45329</v>
      </c>
      <c r="I170" s="91" t="s">
        <v>864</v>
      </c>
      <c r="J170" s="91">
        <v>1</v>
      </c>
      <c r="K170" s="91">
        <v>43181600</v>
      </c>
      <c r="L170" s="91">
        <v>0</v>
      </c>
      <c r="M170" s="91">
        <v>3</v>
      </c>
      <c r="N170" s="91">
        <v>35330400</v>
      </c>
      <c r="O170" s="91" t="s">
        <v>1533</v>
      </c>
    </row>
    <row r="171" spans="1:15" ht="38.25" x14ac:dyDescent="0.25">
      <c r="A171" s="85" t="s">
        <v>17</v>
      </c>
      <c r="B171" s="91" t="s">
        <v>1534</v>
      </c>
      <c r="C171" s="91" t="s">
        <v>1535</v>
      </c>
      <c r="D171" s="91" t="s">
        <v>846</v>
      </c>
      <c r="E171" s="91" t="s">
        <v>1536</v>
      </c>
      <c r="F171" s="92">
        <v>7711000</v>
      </c>
      <c r="G171" s="91" t="s">
        <v>1537</v>
      </c>
      <c r="H171" s="91">
        <v>45329</v>
      </c>
      <c r="I171" s="91" t="s">
        <v>864</v>
      </c>
      <c r="J171" s="91">
        <v>1</v>
      </c>
      <c r="K171" s="91">
        <v>43041400</v>
      </c>
      <c r="L171" s="91">
        <v>0</v>
      </c>
      <c r="M171" s="91">
        <v>3</v>
      </c>
      <c r="N171" s="91">
        <v>35330400</v>
      </c>
      <c r="O171" s="91" t="s">
        <v>1538</v>
      </c>
    </row>
    <row r="172" spans="1:15" ht="51" x14ac:dyDescent="0.25">
      <c r="A172" s="85" t="s">
        <v>17</v>
      </c>
      <c r="B172" s="91" t="s">
        <v>1539</v>
      </c>
      <c r="C172" s="91" t="s">
        <v>1540</v>
      </c>
      <c r="D172" s="91" t="s">
        <v>846</v>
      </c>
      <c r="E172" s="91" t="s">
        <v>1541</v>
      </c>
      <c r="F172" s="92">
        <v>7105808</v>
      </c>
      <c r="G172" s="91" t="s">
        <v>1542</v>
      </c>
      <c r="H172" s="91">
        <v>45337</v>
      </c>
      <c r="I172" s="91" t="s">
        <v>1418</v>
      </c>
      <c r="J172" s="91">
        <v>0.99999985927005064</v>
      </c>
      <c r="K172" s="91">
        <v>7105807</v>
      </c>
      <c r="L172" s="91">
        <v>0</v>
      </c>
      <c r="M172" s="91">
        <v>0</v>
      </c>
      <c r="N172" s="91">
        <v>0</v>
      </c>
      <c r="O172" s="91" t="s">
        <v>1533</v>
      </c>
    </row>
    <row r="173" spans="1:15" ht="63.75" x14ac:dyDescent="0.25">
      <c r="A173" s="85" t="s">
        <v>17</v>
      </c>
      <c r="B173" s="91" t="s">
        <v>1543</v>
      </c>
      <c r="C173" s="91" t="s">
        <v>1544</v>
      </c>
      <c r="D173" s="91" t="s">
        <v>846</v>
      </c>
      <c r="E173" s="91" t="s">
        <v>1545</v>
      </c>
      <c r="F173" s="92">
        <v>8206000</v>
      </c>
      <c r="G173" s="91" t="s">
        <v>1546</v>
      </c>
      <c r="H173" s="91">
        <v>45329</v>
      </c>
      <c r="I173" s="91" t="s">
        <v>864</v>
      </c>
      <c r="J173" s="91">
        <v>1</v>
      </c>
      <c r="K173" s="91">
        <v>8206000</v>
      </c>
      <c r="L173" s="91">
        <v>0</v>
      </c>
      <c r="M173" s="91">
        <v>0</v>
      </c>
      <c r="N173" s="91">
        <v>0</v>
      </c>
      <c r="O173" s="91" t="s">
        <v>1547</v>
      </c>
    </row>
    <row r="174" spans="1:15" ht="76.5" x14ac:dyDescent="0.25">
      <c r="A174" s="85" t="s">
        <v>17</v>
      </c>
      <c r="B174" s="91" t="s">
        <v>1548</v>
      </c>
      <c r="C174" s="91" t="s">
        <v>1549</v>
      </c>
      <c r="D174" s="91" t="s">
        <v>846</v>
      </c>
      <c r="E174" s="91" t="s">
        <v>1550</v>
      </c>
      <c r="F174" s="92">
        <v>12802396</v>
      </c>
      <c r="G174" s="91" t="s">
        <v>1551</v>
      </c>
      <c r="H174" s="91">
        <v>45329</v>
      </c>
      <c r="I174" s="91" t="s">
        <v>864</v>
      </c>
      <c r="J174" s="91">
        <v>1</v>
      </c>
      <c r="K174" s="91">
        <v>53154796</v>
      </c>
      <c r="L174" s="91">
        <v>0</v>
      </c>
      <c r="M174" s="91">
        <v>2</v>
      </c>
      <c r="N174" s="91">
        <v>40352400</v>
      </c>
      <c r="O174" s="91" t="s">
        <v>1213</v>
      </c>
    </row>
    <row r="175" spans="1:15" ht="63.75" x14ac:dyDescent="0.25">
      <c r="A175" s="85" t="s">
        <v>17</v>
      </c>
      <c r="B175" s="91" t="s">
        <v>1552</v>
      </c>
      <c r="C175" s="91" t="s">
        <v>1553</v>
      </c>
      <c r="D175" s="91" t="s">
        <v>846</v>
      </c>
      <c r="E175" s="91" t="s">
        <v>1554</v>
      </c>
      <c r="F175" s="92">
        <v>7709230</v>
      </c>
      <c r="G175" s="91" t="s">
        <v>1555</v>
      </c>
      <c r="H175" s="91">
        <v>45329</v>
      </c>
      <c r="I175" s="91" t="s">
        <v>864</v>
      </c>
      <c r="J175" s="91">
        <v>0.99999993602626502</v>
      </c>
      <c r="K175" s="91">
        <v>31262828</v>
      </c>
      <c r="L175" s="91">
        <v>0</v>
      </c>
      <c r="M175" s="91">
        <v>2</v>
      </c>
      <c r="N175" s="91">
        <v>23553600</v>
      </c>
      <c r="O175" s="91" t="s">
        <v>1204</v>
      </c>
    </row>
    <row r="176" spans="1:15" ht="76.5" x14ac:dyDescent="0.25">
      <c r="A176" s="85" t="s">
        <v>17</v>
      </c>
      <c r="B176" s="91" t="s">
        <v>1548</v>
      </c>
      <c r="C176" s="91" t="s">
        <v>1556</v>
      </c>
      <c r="D176" s="91" t="s">
        <v>846</v>
      </c>
      <c r="E176" s="91" t="s">
        <v>1557</v>
      </c>
      <c r="F176" s="92">
        <v>10480352</v>
      </c>
      <c r="G176" s="91" t="s">
        <v>1558</v>
      </c>
      <c r="H176" s="91">
        <v>45330</v>
      </c>
      <c r="I176" s="91" t="s">
        <v>864</v>
      </c>
      <c r="J176" s="91">
        <v>0.99999980916671505</v>
      </c>
      <c r="K176" s="91">
        <v>10480350</v>
      </c>
      <c r="L176" s="91">
        <v>0</v>
      </c>
      <c r="M176" s="91">
        <v>0</v>
      </c>
      <c r="N176" s="91">
        <v>0</v>
      </c>
      <c r="O176" s="91" t="s">
        <v>1559</v>
      </c>
    </row>
    <row r="177" spans="1:15" ht="89.25" x14ac:dyDescent="0.25">
      <c r="A177" s="85" t="s">
        <v>17</v>
      </c>
      <c r="B177" s="91" t="s">
        <v>1560</v>
      </c>
      <c r="C177" s="91" t="s">
        <v>1561</v>
      </c>
      <c r="D177" s="91" t="s">
        <v>846</v>
      </c>
      <c r="E177" s="91" t="s">
        <v>1562</v>
      </c>
      <c r="F177" s="92">
        <v>5687000</v>
      </c>
      <c r="G177" s="91" t="s">
        <v>1563</v>
      </c>
      <c r="H177" s="91">
        <v>45330</v>
      </c>
      <c r="I177" s="91" t="s">
        <v>864</v>
      </c>
      <c r="J177" s="91">
        <v>1</v>
      </c>
      <c r="K177" s="91">
        <v>31278500</v>
      </c>
      <c r="L177" s="91">
        <v>0</v>
      </c>
      <c r="M177" s="91">
        <v>3</v>
      </c>
      <c r="N177" s="91">
        <v>25591500</v>
      </c>
      <c r="O177" s="91" t="s">
        <v>1218</v>
      </c>
    </row>
    <row r="178" spans="1:15" ht="178.5" x14ac:dyDescent="0.25">
      <c r="A178" s="85" t="s">
        <v>17</v>
      </c>
      <c r="B178" s="91" t="s">
        <v>1564</v>
      </c>
      <c r="C178" s="91" t="s">
        <v>1565</v>
      </c>
      <c r="D178" s="91" t="s">
        <v>846</v>
      </c>
      <c r="E178" s="91" t="s">
        <v>1566</v>
      </c>
      <c r="F178" s="92">
        <v>13450800</v>
      </c>
      <c r="G178" s="91" t="s">
        <v>1567</v>
      </c>
      <c r="H178" s="91">
        <v>45329</v>
      </c>
      <c r="I178" s="91" t="s">
        <v>864</v>
      </c>
      <c r="J178" s="91">
        <v>1</v>
      </c>
      <c r="K178" s="91">
        <v>73979400</v>
      </c>
      <c r="L178" s="91">
        <v>0</v>
      </c>
      <c r="M178" s="91">
        <v>3</v>
      </c>
      <c r="N178" s="91">
        <v>60528600</v>
      </c>
      <c r="O178" s="91" t="s">
        <v>1568</v>
      </c>
    </row>
    <row r="179" spans="1:15" ht="76.5" x14ac:dyDescent="0.25">
      <c r="A179" s="85" t="s">
        <v>17</v>
      </c>
      <c r="B179" s="91" t="s">
        <v>1569</v>
      </c>
      <c r="C179" s="91" t="s">
        <v>1570</v>
      </c>
      <c r="D179" s="91" t="s">
        <v>846</v>
      </c>
      <c r="E179" s="91" t="s">
        <v>1571</v>
      </c>
      <c r="F179" s="92">
        <v>10010000</v>
      </c>
      <c r="G179" s="91" t="s">
        <v>1572</v>
      </c>
      <c r="H179" s="91">
        <v>45329</v>
      </c>
      <c r="I179" s="91" t="s">
        <v>864</v>
      </c>
      <c r="J179" s="91">
        <v>1</v>
      </c>
      <c r="K179" s="91">
        <v>55055000</v>
      </c>
      <c r="L179" s="91">
        <v>0</v>
      </c>
      <c r="M179" s="91">
        <v>3</v>
      </c>
      <c r="N179" s="91">
        <v>45045000</v>
      </c>
      <c r="O179" s="91" t="s">
        <v>1074</v>
      </c>
    </row>
    <row r="180" spans="1:15" ht="51" x14ac:dyDescent="0.25">
      <c r="A180" s="85" t="s">
        <v>17</v>
      </c>
      <c r="B180" s="91" t="s">
        <v>1232</v>
      </c>
      <c r="C180" s="91" t="s">
        <v>1573</v>
      </c>
      <c r="D180" s="91" t="s">
        <v>846</v>
      </c>
      <c r="E180" s="91" t="s">
        <v>1574</v>
      </c>
      <c r="F180" s="92">
        <v>7480000</v>
      </c>
      <c r="G180" s="91" t="s">
        <v>1575</v>
      </c>
      <c r="H180" s="91">
        <v>45330</v>
      </c>
      <c r="I180" s="91" t="s">
        <v>864</v>
      </c>
      <c r="J180" s="91">
        <v>1</v>
      </c>
      <c r="K180" s="91">
        <v>41140000</v>
      </c>
      <c r="L180" s="91">
        <v>0</v>
      </c>
      <c r="M180" s="91">
        <v>3</v>
      </c>
      <c r="N180" s="91">
        <v>33660000</v>
      </c>
      <c r="O180" s="91" t="s">
        <v>1576</v>
      </c>
    </row>
    <row r="181" spans="1:15" ht="51" x14ac:dyDescent="0.25">
      <c r="A181" s="85" t="s">
        <v>17</v>
      </c>
      <c r="B181" s="91" t="s">
        <v>1577</v>
      </c>
      <c r="C181" s="91" t="s">
        <v>1578</v>
      </c>
      <c r="D181" s="91" t="s">
        <v>846</v>
      </c>
      <c r="E181" s="91" t="s">
        <v>1579</v>
      </c>
      <c r="F181" s="92">
        <v>7851200</v>
      </c>
      <c r="G181" s="91" t="s">
        <v>1580</v>
      </c>
      <c r="H181" s="91">
        <v>45329</v>
      </c>
      <c r="I181" s="91" t="s">
        <v>864</v>
      </c>
      <c r="J181" s="91">
        <v>1</v>
      </c>
      <c r="K181" s="91">
        <v>43181600</v>
      </c>
      <c r="L181" s="91">
        <v>0</v>
      </c>
      <c r="M181" s="91">
        <v>3</v>
      </c>
      <c r="N181" s="91">
        <v>35330400</v>
      </c>
      <c r="O181" s="91" t="s">
        <v>1581</v>
      </c>
    </row>
    <row r="182" spans="1:15" ht="38.25" x14ac:dyDescent="0.25">
      <c r="A182" s="85" t="s">
        <v>17</v>
      </c>
      <c r="B182" s="91" t="s">
        <v>1582</v>
      </c>
      <c r="C182" s="91" t="s">
        <v>1583</v>
      </c>
      <c r="D182" s="91" t="s">
        <v>846</v>
      </c>
      <c r="E182" s="91" t="s">
        <v>1584</v>
      </c>
      <c r="F182" s="92">
        <v>10003840</v>
      </c>
      <c r="G182" s="91" t="s">
        <v>1585</v>
      </c>
      <c r="H182" s="91">
        <v>45329</v>
      </c>
      <c r="I182" s="91" t="s">
        <v>864</v>
      </c>
      <c r="J182" s="91">
        <v>1</v>
      </c>
      <c r="K182" s="91">
        <v>25009600</v>
      </c>
      <c r="L182" s="91">
        <v>0</v>
      </c>
      <c r="M182" s="91">
        <v>1</v>
      </c>
      <c r="N182" s="91">
        <v>15005760</v>
      </c>
      <c r="O182" s="91" t="s">
        <v>1586</v>
      </c>
    </row>
    <row r="183" spans="1:15" ht="102" x14ac:dyDescent="0.25">
      <c r="A183" s="85" t="s">
        <v>17</v>
      </c>
      <c r="B183" s="91" t="s">
        <v>1587</v>
      </c>
      <c r="C183" s="91" t="s">
        <v>1588</v>
      </c>
      <c r="D183" s="91" t="s">
        <v>846</v>
      </c>
      <c r="E183" s="91" t="s">
        <v>1589</v>
      </c>
      <c r="F183" s="92">
        <v>10010000</v>
      </c>
      <c r="G183" s="91" t="s">
        <v>1590</v>
      </c>
      <c r="H183" s="91">
        <v>45329</v>
      </c>
      <c r="I183" s="91" t="s">
        <v>864</v>
      </c>
      <c r="J183" s="91">
        <v>1</v>
      </c>
      <c r="K183" s="91">
        <v>10010000</v>
      </c>
      <c r="L183" s="91">
        <v>0</v>
      </c>
      <c r="M183" s="91">
        <v>0</v>
      </c>
      <c r="N183" s="91">
        <v>0</v>
      </c>
      <c r="O183" s="91" t="s">
        <v>1479</v>
      </c>
    </row>
    <row r="184" spans="1:15" ht="51" x14ac:dyDescent="0.25">
      <c r="A184" s="85" t="s">
        <v>17</v>
      </c>
      <c r="B184" s="91" t="s">
        <v>1591</v>
      </c>
      <c r="C184" s="91" t="s">
        <v>1592</v>
      </c>
      <c r="D184" s="91" t="s">
        <v>846</v>
      </c>
      <c r="E184" s="91" t="s">
        <v>1593</v>
      </c>
      <c r="F184" s="92">
        <v>13450800</v>
      </c>
      <c r="G184" s="91" t="s">
        <v>1594</v>
      </c>
      <c r="H184" s="91">
        <v>45329</v>
      </c>
      <c r="I184" s="91" t="s">
        <v>864</v>
      </c>
      <c r="J184" s="91">
        <v>1</v>
      </c>
      <c r="K184" s="91">
        <v>33627000</v>
      </c>
      <c r="L184" s="91">
        <v>0</v>
      </c>
      <c r="M184" s="91">
        <v>1</v>
      </c>
      <c r="N184" s="91">
        <v>20176200</v>
      </c>
      <c r="O184" s="91" t="s">
        <v>1595</v>
      </c>
    </row>
    <row r="185" spans="1:15" ht="51" x14ac:dyDescent="0.25">
      <c r="A185" s="85" t="s">
        <v>17</v>
      </c>
      <c r="B185" s="91" t="s">
        <v>1596</v>
      </c>
      <c r="C185" s="91" t="s">
        <v>1597</v>
      </c>
      <c r="D185" s="91" t="s">
        <v>846</v>
      </c>
      <c r="E185" s="91" t="s">
        <v>1598</v>
      </c>
      <c r="F185" s="92">
        <v>10192000</v>
      </c>
      <c r="G185" s="91" t="s">
        <v>1599</v>
      </c>
      <c r="H185" s="91">
        <v>45330</v>
      </c>
      <c r="I185" s="91" t="s">
        <v>864</v>
      </c>
      <c r="J185" s="91">
        <v>1</v>
      </c>
      <c r="K185" s="91">
        <v>10192000</v>
      </c>
      <c r="L185" s="91">
        <v>0</v>
      </c>
      <c r="M185" s="91">
        <v>0</v>
      </c>
      <c r="N185" s="91">
        <v>0</v>
      </c>
      <c r="O185" s="91" t="s">
        <v>1595</v>
      </c>
    </row>
    <row r="186" spans="1:15" ht="51" x14ac:dyDescent="0.25">
      <c r="A186" s="85" t="s">
        <v>17</v>
      </c>
      <c r="B186" s="91" t="s">
        <v>1600</v>
      </c>
      <c r="C186" s="91" t="s">
        <v>1601</v>
      </c>
      <c r="D186" s="91" t="s">
        <v>846</v>
      </c>
      <c r="E186" s="91" t="s">
        <v>1602</v>
      </c>
      <c r="F186" s="92">
        <v>10003840</v>
      </c>
      <c r="G186" s="91" t="s">
        <v>1603</v>
      </c>
      <c r="H186" s="91">
        <v>45329</v>
      </c>
      <c r="I186" s="91" t="s">
        <v>864</v>
      </c>
      <c r="J186" s="91">
        <v>1</v>
      </c>
      <c r="K186" s="91">
        <v>55021120</v>
      </c>
      <c r="L186" s="91">
        <v>0</v>
      </c>
      <c r="M186" s="91">
        <v>3</v>
      </c>
      <c r="N186" s="91">
        <v>45017280</v>
      </c>
      <c r="O186" s="91" t="s">
        <v>1345</v>
      </c>
    </row>
    <row r="187" spans="1:15" ht="63.75" x14ac:dyDescent="0.25">
      <c r="A187" s="85" t="s">
        <v>17</v>
      </c>
      <c r="B187" s="91" t="s">
        <v>1604</v>
      </c>
      <c r="C187" s="91" t="s">
        <v>1605</v>
      </c>
      <c r="D187" s="91" t="s">
        <v>846</v>
      </c>
      <c r="E187" s="91" t="s">
        <v>1606</v>
      </c>
      <c r="F187" s="92">
        <v>10192000</v>
      </c>
      <c r="G187" s="91" t="s">
        <v>1607</v>
      </c>
      <c r="H187" s="91">
        <v>45329</v>
      </c>
      <c r="I187" s="91" t="s">
        <v>864</v>
      </c>
      <c r="J187" s="91">
        <v>1</v>
      </c>
      <c r="K187" s="91">
        <v>10192000</v>
      </c>
      <c r="L187" s="91">
        <v>0</v>
      </c>
      <c r="M187" s="91">
        <v>0</v>
      </c>
      <c r="N187" s="91">
        <v>0</v>
      </c>
      <c r="O187" s="91" t="s">
        <v>1350</v>
      </c>
    </row>
    <row r="188" spans="1:15" ht="76.5" x14ac:dyDescent="0.25">
      <c r="A188" s="85" t="s">
        <v>17</v>
      </c>
      <c r="B188" s="91" t="s">
        <v>1608</v>
      </c>
      <c r="C188" s="91" t="s">
        <v>1609</v>
      </c>
      <c r="D188" s="91" t="s">
        <v>846</v>
      </c>
      <c r="E188" s="91" t="s">
        <v>1610</v>
      </c>
      <c r="F188" s="92">
        <v>12100000</v>
      </c>
      <c r="G188" s="91" t="s">
        <v>1611</v>
      </c>
      <c r="H188" s="91">
        <v>45329</v>
      </c>
      <c r="I188" s="91" t="s">
        <v>864</v>
      </c>
      <c r="J188" s="91">
        <v>1</v>
      </c>
      <c r="K188" s="91">
        <v>66550000</v>
      </c>
      <c r="L188" s="91">
        <v>0</v>
      </c>
      <c r="M188" s="91">
        <v>3</v>
      </c>
      <c r="N188" s="91">
        <v>54450000</v>
      </c>
      <c r="O188" s="91" t="s">
        <v>1241</v>
      </c>
    </row>
    <row r="189" spans="1:15" ht="63.75" x14ac:dyDescent="0.25">
      <c r="A189" s="85" t="s">
        <v>17</v>
      </c>
      <c r="B189" s="91" t="s">
        <v>1612</v>
      </c>
      <c r="C189" s="91" t="s">
        <v>1613</v>
      </c>
      <c r="D189" s="91" t="s">
        <v>846</v>
      </c>
      <c r="E189" s="91" t="s">
        <v>1614</v>
      </c>
      <c r="F189" s="92">
        <v>16361400</v>
      </c>
      <c r="G189" s="91" t="s">
        <v>1615</v>
      </c>
      <c r="H189" s="91">
        <v>45330</v>
      </c>
      <c r="I189" s="91" t="s">
        <v>864</v>
      </c>
      <c r="J189" s="91">
        <v>1</v>
      </c>
      <c r="K189" s="91">
        <v>16361400</v>
      </c>
      <c r="L189" s="91">
        <v>0</v>
      </c>
      <c r="M189" s="91">
        <v>0</v>
      </c>
      <c r="N189" s="91">
        <v>0</v>
      </c>
      <c r="O189" s="91" t="s">
        <v>1251</v>
      </c>
    </row>
    <row r="190" spans="1:15" ht="63.75" x14ac:dyDescent="0.25">
      <c r="A190" s="85" t="s">
        <v>17</v>
      </c>
      <c r="B190" s="91" t="s">
        <v>1612</v>
      </c>
      <c r="C190" s="91" t="s">
        <v>1616</v>
      </c>
      <c r="D190" s="91" t="s">
        <v>846</v>
      </c>
      <c r="E190" s="91" t="s">
        <v>1617</v>
      </c>
      <c r="F190" s="92">
        <v>17465800</v>
      </c>
      <c r="G190" s="91" t="s">
        <v>1618</v>
      </c>
      <c r="H190" s="91">
        <v>45329</v>
      </c>
      <c r="I190" s="91" t="s">
        <v>864</v>
      </c>
      <c r="J190" s="91">
        <v>1</v>
      </c>
      <c r="K190" s="91">
        <v>96061900</v>
      </c>
      <c r="L190" s="91">
        <v>0</v>
      </c>
      <c r="M190" s="91">
        <v>3</v>
      </c>
      <c r="N190" s="91">
        <v>78596100</v>
      </c>
      <c r="O190" s="91" t="s">
        <v>1246</v>
      </c>
    </row>
    <row r="191" spans="1:15" ht="63.75" x14ac:dyDescent="0.25">
      <c r="A191" s="85" t="s">
        <v>17</v>
      </c>
      <c r="B191" s="91" t="s">
        <v>1619</v>
      </c>
      <c r="C191" s="91" t="s">
        <v>1620</v>
      </c>
      <c r="D191" s="91" t="s">
        <v>846</v>
      </c>
      <c r="E191" s="91" t="s">
        <v>1621</v>
      </c>
      <c r="F191" s="92">
        <v>8932000</v>
      </c>
      <c r="G191" s="91" t="s">
        <v>1622</v>
      </c>
      <c r="H191" s="91">
        <v>45329</v>
      </c>
      <c r="I191" s="91" t="s">
        <v>864</v>
      </c>
      <c r="J191" s="91">
        <v>1</v>
      </c>
      <c r="K191" s="91">
        <v>35728000</v>
      </c>
      <c r="L191" s="91">
        <v>0</v>
      </c>
      <c r="M191" s="91">
        <v>2</v>
      </c>
      <c r="N191" s="91">
        <v>26796000</v>
      </c>
      <c r="O191" s="91" t="s">
        <v>1623</v>
      </c>
    </row>
    <row r="192" spans="1:15" ht="38.25" x14ac:dyDescent="0.25">
      <c r="A192" s="85" t="s">
        <v>17</v>
      </c>
      <c r="B192" s="91" t="s">
        <v>1624</v>
      </c>
      <c r="C192" s="91" t="s">
        <v>1625</v>
      </c>
      <c r="D192" s="91" t="s">
        <v>846</v>
      </c>
      <c r="E192" s="91" t="s">
        <v>1626</v>
      </c>
      <c r="F192" s="92">
        <v>9094400</v>
      </c>
      <c r="G192" s="91" t="s">
        <v>1627</v>
      </c>
      <c r="H192" s="91">
        <v>45329</v>
      </c>
      <c r="I192" s="91" t="s">
        <v>864</v>
      </c>
      <c r="J192" s="91">
        <v>1</v>
      </c>
      <c r="K192" s="91">
        <v>50019200</v>
      </c>
      <c r="L192" s="91">
        <v>0</v>
      </c>
      <c r="M192" s="91">
        <v>3</v>
      </c>
      <c r="N192" s="91">
        <v>40924800</v>
      </c>
      <c r="O192" s="91" t="s">
        <v>890</v>
      </c>
    </row>
    <row r="193" spans="1:15" ht="63.75" x14ac:dyDescent="0.25">
      <c r="A193" s="85" t="s">
        <v>17</v>
      </c>
      <c r="B193" s="91" t="s">
        <v>1628</v>
      </c>
      <c r="C193" s="91" t="s">
        <v>1629</v>
      </c>
      <c r="D193" s="91" t="s">
        <v>846</v>
      </c>
      <c r="E193" s="91" t="s">
        <v>1630</v>
      </c>
      <c r="F193" s="92">
        <v>5687000</v>
      </c>
      <c r="G193" s="91" t="s">
        <v>1631</v>
      </c>
      <c r="H193" s="91">
        <v>45329</v>
      </c>
      <c r="I193" s="91" t="s">
        <v>864</v>
      </c>
      <c r="J193" s="91">
        <v>1</v>
      </c>
      <c r="K193" s="91">
        <v>31278500</v>
      </c>
      <c r="L193" s="91">
        <v>0</v>
      </c>
      <c r="M193" s="91">
        <v>3</v>
      </c>
      <c r="N193" s="91">
        <v>25591500</v>
      </c>
      <c r="O193" s="91" t="s">
        <v>1623</v>
      </c>
    </row>
    <row r="194" spans="1:15" ht="63.75" x14ac:dyDescent="0.25">
      <c r="A194" s="85" t="s">
        <v>17</v>
      </c>
      <c r="B194" s="91" t="s">
        <v>1632</v>
      </c>
      <c r="C194" s="91" t="s">
        <v>1633</v>
      </c>
      <c r="D194" s="91" t="s">
        <v>846</v>
      </c>
      <c r="E194" s="91" t="s">
        <v>1634</v>
      </c>
      <c r="F194" s="92">
        <v>7711000</v>
      </c>
      <c r="G194" s="91" t="s">
        <v>1635</v>
      </c>
      <c r="H194" s="91">
        <v>45329</v>
      </c>
      <c r="I194" s="91" t="s">
        <v>864</v>
      </c>
      <c r="J194" s="91">
        <v>1</v>
      </c>
      <c r="K194" s="91">
        <v>42410500</v>
      </c>
      <c r="L194" s="91">
        <v>0</v>
      </c>
      <c r="M194" s="91">
        <v>3</v>
      </c>
      <c r="N194" s="91">
        <v>34699500</v>
      </c>
      <c r="O194" s="91" t="s">
        <v>940</v>
      </c>
    </row>
    <row r="195" spans="1:15" ht="63.75" x14ac:dyDescent="0.25">
      <c r="A195" s="85" t="s">
        <v>17</v>
      </c>
      <c r="B195" s="91" t="s">
        <v>1636</v>
      </c>
      <c r="C195" s="91" t="s">
        <v>1637</v>
      </c>
      <c r="D195" s="91" t="s">
        <v>846</v>
      </c>
      <c r="E195" s="91" t="s">
        <v>1638</v>
      </c>
      <c r="F195" s="92">
        <v>5687000</v>
      </c>
      <c r="G195" s="91" t="s">
        <v>1639</v>
      </c>
      <c r="H195" s="91">
        <v>45329</v>
      </c>
      <c r="I195" s="91" t="s">
        <v>864</v>
      </c>
      <c r="J195" s="91">
        <v>1</v>
      </c>
      <c r="K195" s="91">
        <v>31743800</v>
      </c>
      <c r="L195" s="91">
        <v>0</v>
      </c>
      <c r="M195" s="91">
        <v>3</v>
      </c>
      <c r="N195" s="91">
        <v>26056800</v>
      </c>
      <c r="O195" s="91" t="s">
        <v>957</v>
      </c>
    </row>
    <row r="196" spans="1:15" ht="63.75" x14ac:dyDescent="0.25">
      <c r="A196" s="85" t="s">
        <v>17</v>
      </c>
      <c r="B196" s="91" t="s">
        <v>1640</v>
      </c>
      <c r="C196" s="91" t="s">
        <v>1641</v>
      </c>
      <c r="D196" s="91" t="s">
        <v>846</v>
      </c>
      <c r="E196" s="91" t="s">
        <v>1642</v>
      </c>
      <c r="F196" s="92">
        <v>5687000</v>
      </c>
      <c r="G196" s="91" t="s">
        <v>1643</v>
      </c>
      <c r="H196" s="91">
        <v>45329</v>
      </c>
      <c r="I196" s="91" t="s">
        <v>864</v>
      </c>
      <c r="J196" s="91">
        <v>1</v>
      </c>
      <c r="K196" s="91">
        <v>23058200</v>
      </c>
      <c r="L196" s="91">
        <v>0</v>
      </c>
      <c r="M196" s="91">
        <v>2</v>
      </c>
      <c r="N196" s="91">
        <v>17371200</v>
      </c>
      <c r="O196" s="91" t="s">
        <v>957</v>
      </c>
    </row>
    <row r="197" spans="1:15" ht="63.75" x14ac:dyDescent="0.25">
      <c r="A197" s="85" t="s">
        <v>17</v>
      </c>
      <c r="B197" s="91" t="s">
        <v>1644</v>
      </c>
      <c r="C197" s="91" t="s">
        <v>1645</v>
      </c>
      <c r="D197" s="91" t="s">
        <v>846</v>
      </c>
      <c r="E197" s="91" t="s">
        <v>1646</v>
      </c>
      <c r="F197" s="92">
        <v>5687000</v>
      </c>
      <c r="G197" s="91" t="s">
        <v>1647</v>
      </c>
      <c r="H197" s="91">
        <v>45330</v>
      </c>
      <c r="I197" s="91" t="s">
        <v>864</v>
      </c>
      <c r="J197" s="91">
        <v>1</v>
      </c>
      <c r="K197" s="91">
        <v>31743800</v>
      </c>
      <c r="L197" s="91">
        <v>0</v>
      </c>
      <c r="M197" s="91">
        <v>3</v>
      </c>
      <c r="N197" s="91">
        <v>26056800</v>
      </c>
      <c r="O197" s="91" t="s">
        <v>957</v>
      </c>
    </row>
    <row r="198" spans="1:15" ht="63.75" x14ac:dyDescent="0.25">
      <c r="A198" s="85" t="s">
        <v>17</v>
      </c>
      <c r="B198" s="91" t="s">
        <v>1644</v>
      </c>
      <c r="C198" s="91" t="s">
        <v>1648</v>
      </c>
      <c r="D198" s="91" t="s">
        <v>846</v>
      </c>
      <c r="E198" s="91" t="s">
        <v>1649</v>
      </c>
      <c r="F198" s="92">
        <v>5687000</v>
      </c>
      <c r="G198" s="91" t="s">
        <v>1650</v>
      </c>
      <c r="H198" s="91">
        <v>45329</v>
      </c>
      <c r="I198" s="91" t="s">
        <v>864</v>
      </c>
      <c r="J198" s="91">
        <v>1</v>
      </c>
      <c r="K198" s="91">
        <v>5687000</v>
      </c>
      <c r="L198" s="91">
        <v>0</v>
      </c>
      <c r="M198" s="91">
        <v>0</v>
      </c>
      <c r="N198" s="91">
        <v>0</v>
      </c>
      <c r="O198" s="91" t="s">
        <v>931</v>
      </c>
    </row>
    <row r="199" spans="1:15" ht="102" x14ac:dyDescent="0.25">
      <c r="A199" s="85" t="s">
        <v>17</v>
      </c>
      <c r="B199" s="91" t="s">
        <v>1651</v>
      </c>
      <c r="C199" s="91" t="s">
        <v>1652</v>
      </c>
      <c r="D199" s="91" t="s">
        <v>846</v>
      </c>
      <c r="E199" s="91" t="s">
        <v>1653</v>
      </c>
      <c r="F199" s="92">
        <v>5686300</v>
      </c>
      <c r="G199" s="91" t="s">
        <v>1654</v>
      </c>
      <c r="H199" s="91">
        <v>45329</v>
      </c>
      <c r="I199" s="91" t="s">
        <v>864</v>
      </c>
      <c r="J199" s="91">
        <v>1</v>
      </c>
      <c r="K199" s="91">
        <v>31274650</v>
      </c>
      <c r="L199" s="91">
        <v>0</v>
      </c>
      <c r="M199" s="91">
        <v>3</v>
      </c>
      <c r="N199" s="91">
        <v>25588350</v>
      </c>
      <c r="O199" s="91" t="s">
        <v>1655</v>
      </c>
    </row>
    <row r="200" spans="1:15" ht="102" x14ac:dyDescent="0.25">
      <c r="A200" s="85" t="s">
        <v>17</v>
      </c>
      <c r="B200" s="91" t="s">
        <v>1651</v>
      </c>
      <c r="C200" s="91" t="s">
        <v>1656</v>
      </c>
      <c r="D200" s="91" t="s">
        <v>846</v>
      </c>
      <c r="E200" s="91" t="s">
        <v>1657</v>
      </c>
      <c r="F200" s="92">
        <v>5686300</v>
      </c>
      <c r="G200" s="91" t="s">
        <v>1658</v>
      </c>
      <c r="H200" s="91">
        <v>45336</v>
      </c>
      <c r="I200" s="91" t="s">
        <v>864</v>
      </c>
      <c r="J200" s="91">
        <v>1</v>
      </c>
      <c r="K200" s="91">
        <v>22745200</v>
      </c>
      <c r="L200" s="91">
        <v>0</v>
      </c>
      <c r="M200" s="91">
        <v>2</v>
      </c>
      <c r="N200" s="91">
        <v>17058900</v>
      </c>
      <c r="O200" s="91" t="s">
        <v>1655</v>
      </c>
    </row>
    <row r="201" spans="1:15" ht="38.25" x14ac:dyDescent="0.25">
      <c r="A201" s="85" t="s">
        <v>17</v>
      </c>
      <c r="B201" s="91" t="s">
        <v>1659</v>
      </c>
      <c r="C201" s="91" t="s">
        <v>1660</v>
      </c>
      <c r="D201" s="91" t="s">
        <v>846</v>
      </c>
      <c r="E201" s="91" t="s">
        <v>1661</v>
      </c>
      <c r="F201" s="92">
        <v>8206000.0000000009</v>
      </c>
      <c r="G201" s="91" t="s">
        <v>1662</v>
      </c>
      <c r="H201" s="91">
        <v>45329</v>
      </c>
      <c r="I201" s="91" t="s">
        <v>864</v>
      </c>
      <c r="J201" s="91">
        <v>0.74766616307603639</v>
      </c>
      <c r="K201" s="91">
        <v>34246400</v>
      </c>
      <c r="L201" s="91">
        <v>0</v>
      </c>
      <c r="M201" s="91">
        <v>3</v>
      </c>
      <c r="N201" s="91">
        <v>37598400</v>
      </c>
      <c r="O201" s="91" t="s">
        <v>895</v>
      </c>
    </row>
    <row r="202" spans="1:15" ht="51" x14ac:dyDescent="0.25">
      <c r="A202" s="85" t="s">
        <v>17</v>
      </c>
      <c r="B202" s="91" t="s">
        <v>1663</v>
      </c>
      <c r="C202" s="91" t="s">
        <v>1664</v>
      </c>
      <c r="D202" s="91" t="s">
        <v>846</v>
      </c>
      <c r="E202" s="91" t="s">
        <v>1665</v>
      </c>
      <c r="F202" s="92">
        <v>7711000.0000000009</v>
      </c>
      <c r="G202" s="91" t="s">
        <v>1666</v>
      </c>
      <c r="H202" s="91">
        <v>45329</v>
      </c>
      <c r="I202" s="91" t="s">
        <v>864</v>
      </c>
      <c r="J202" s="91">
        <v>1</v>
      </c>
      <c r="K202" s="91">
        <v>43041400</v>
      </c>
      <c r="L202" s="91">
        <v>0</v>
      </c>
      <c r="M202" s="91">
        <v>3</v>
      </c>
      <c r="N202" s="91">
        <v>35330400</v>
      </c>
      <c r="O202" s="91" t="s">
        <v>895</v>
      </c>
    </row>
    <row r="203" spans="1:15" ht="63.75" x14ac:dyDescent="0.25">
      <c r="A203" s="85" t="s">
        <v>17</v>
      </c>
      <c r="B203" s="91" t="s">
        <v>1667</v>
      </c>
      <c r="C203" s="91" t="s">
        <v>1668</v>
      </c>
      <c r="D203" s="91" t="s">
        <v>846</v>
      </c>
      <c r="E203" s="91" t="s">
        <v>1669</v>
      </c>
      <c r="F203" s="92">
        <v>8932000</v>
      </c>
      <c r="G203" s="91" t="s">
        <v>1670</v>
      </c>
      <c r="H203" s="91">
        <v>45329</v>
      </c>
      <c r="I203" s="91" t="s">
        <v>864</v>
      </c>
      <c r="J203" s="91">
        <v>1</v>
      </c>
      <c r="K203" s="91">
        <v>8932000</v>
      </c>
      <c r="L203" s="91">
        <v>0</v>
      </c>
      <c r="M203" s="91">
        <v>0</v>
      </c>
      <c r="N203" s="91">
        <v>0</v>
      </c>
      <c r="O203" s="91" t="s">
        <v>931</v>
      </c>
    </row>
    <row r="204" spans="1:15" ht="38.25" x14ac:dyDescent="0.25">
      <c r="A204" s="85" t="s">
        <v>17</v>
      </c>
      <c r="B204" s="91" t="s">
        <v>1671</v>
      </c>
      <c r="C204" s="91" t="s">
        <v>1672</v>
      </c>
      <c r="D204" s="91" t="s">
        <v>846</v>
      </c>
      <c r="E204" s="91" t="s">
        <v>1673</v>
      </c>
      <c r="F204" s="92">
        <v>5687000</v>
      </c>
      <c r="G204" s="91" t="s">
        <v>1674</v>
      </c>
      <c r="H204" s="91">
        <v>45329</v>
      </c>
      <c r="I204" s="91" t="s">
        <v>864</v>
      </c>
      <c r="J204" s="91">
        <v>1</v>
      </c>
      <c r="K204" s="91">
        <v>31743800</v>
      </c>
      <c r="L204" s="91">
        <v>0</v>
      </c>
      <c r="M204" s="91">
        <v>3</v>
      </c>
      <c r="N204" s="91">
        <v>26056800</v>
      </c>
      <c r="O204" s="91" t="s">
        <v>1466</v>
      </c>
    </row>
    <row r="205" spans="1:15" ht="63.75" x14ac:dyDescent="0.25">
      <c r="A205" s="85" t="s">
        <v>17</v>
      </c>
      <c r="B205" s="91" t="s">
        <v>1675</v>
      </c>
      <c r="C205" s="91" t="s">
        <v>1676</v>
      </c>
      <c r="D205" s="91" t="s">
        <v>846</v>
      </c>
      <c r="E205" s="91" t="s">
        <v>1677</v>
      </c>
      <c r="F205" s="92">
        <v>11616405</v>
      </c>
      <c r="G205" s="91" t="s">
        <v>1678</v>
      </c>
      <c r="H205" s="91">
        <v>45337</v>
      </c>
      <c r="I205" s="91" t="s">
        <v>1418</v>
      </c>
      <c r="J205" s="91">
        <v>1</v>
      </c>
      <c r="K205" s="91">
        <v>42593485</v>
      </c>
      <c r="L205" s="91">
        <v>0</v>
      </c>
      <c r="M205" s="91">
        <v>3</v>
      </c>
      <c r="N205" s="91">
        <v>30977080</v>
      </c>
      <c r="O205" s="91" t="s">
        <v>1466</v>
      </c>
    </row>
    <row r="206" spans="1:15" ht="38.25" x14ac:dyDescent="0.25">
      <c r="A206" s="85" t="s">
        <v>17</v>
      </c>
      <c r="B206" s="91" t="s">
        <v>1679</v>
      </c>
      <c r="C206" s="91" t="s">
        <v>1680</v>
      </c>
      <c r="D206" s="91" t="s">
        <v>846</v>
      </c>
      <c r="E206" s="91" t="s">
        <v>1681</v>
      </c>
      <c r="F206" s="92">
        <v>14520000</v>
      </c>
      <c r="G206" s="91" t="s">
        <v>1682</v>
      </c>
      <c r="H206" s="91">
        <v>45337</v>
      </c>
      <c r="I206" s="91" t="s">
        <v>1418</v>
      </c>
      <c r="J206" s="91">
        <v>1</v>
      </c>
      <c r="K206" s="91">
        <v>53240000</v>
      </c>
      <c r="L206" s="91">
        <v>0</v>
      </c>
      <c r="M206" s="91">
        <v>3</v>
      </c>
      <c r="N206" s="91">
        <v>38720000</v>
      </c>
      <c r="O206" s="91" t="s">
        <v>1461</v>
      </c>
    </row>
    <row r="207" spans="1:15" ht="114.75" x14ac:dyDescent="0.25">
      <c r="A207" s="85" t="s">
        <v>17</v>
      </c>
      <c r="B207" s="91" t="s">
        <v>1683</v>
      </c>
      <c r="C207" s="91" t="s">
        <v>1684</v>
      </c>
      <c r="D207" s="91" t="s">
        <v>846</v>
      </c>
      <c r="E207" s="91" t="s">
        <v>1685</v>
      </c>
      <c r="F207" s="92">
        <v>10661200</v>
      </c>
      <c r="G207" s="91" t="s">
        <v>1686</v>
      </c>
      <c r="H207" s="91">
        <v>45329</v>
      </c>
      <c r="I207" s="91" t="s">
        <v>864</v>
      </c>
      <c r="J207" s="91">
        <v>1</v>
      </c>
      <c r="K207" s="91">
        <v>59261200</v>
      </c>
      <c r="L207" s="91">
        <v>0</v>
      </c>
      <c r="M207" s="91">
        <v>3</v>
      </c>
      <c r="N207" s="91">
        <v>48600000</v>
      </c>
      <c r="O207" s="91" t="s">
        <v>1092</v>
      </c>
    </row>
    <row r="208" spans="1:15" ht="102" x14ac:dyDescent="0.25">
      <c r="A208" s="85" t="s">
        <v>17</v>
      </c>
      <c r="B208" s="91" t="s">
        <v>1687</v>
      </c>
      <c r="C208" s="91" t="s">
        <v>1688</v>
      </c>
      <c r="D208" s="91" t="s">
        <v>846</v>
      </c>
      <c r="E208" s="91" t="s">
        <v>1689</v>
      </c>
      <c r="F208" s="92">
        <v>8530500</v>
      </c>
      <c r="G208" s="91" t="s">
        <v>1690</v>
      </c>
      <c r="H208" s="91">
        <v>45337</v>
      </c>
      <c r="I208" s="91" t="s">
        <v>1418</v>
      </c>
      <c r="J208" s="91">
        <v>1</v>
      </c>
      <c r="K208" s="91">
        <v>17061000</v>
      </c>
      <c r="L208" s="91">
        <v>0</v>
      </c>
      <c r="M208" s="91">
        <v>1</v>
      </c>
      <c r="N208" s="91">
        <v>8530500</v>
      </c>
      <c r="O208" s="91" t="s">
        <v>1461</v>
      </c>
    </row>
    <row r="209" spans="1:15" ht="76.5" x14ac:dyDescent="0.25">
      <c r="A209" s="85" t="s">
        <v>17</v>
      </c>
      <c r="B209" s="91" t="s">
        <v>1691</v>
      </c>
      <c r="C209" s="91" t="s">
        <v>1692</v>
      </c>
      <c r="D209" s="91" t="s">
        <v>846</v>
      </c>
      <c r="E209" s="91" t="s">
        <v>1693</v>
      </c>
      <c r="F209" s="92">
        <v>8206000.0000000009</v>
      </c>
      <c r="G209" s="91" t="s">
        <v>1694</v>
      </c>
      <c r="H209" s="91">
        <v>45329</v>
      </c>
      <c r="I209" s="91" t="s">
        <v>864</v>
      </c>
      <c r="J209" s="91">
        <v>1</v>
      </c>
      <c r="K209" s="91">
        <v>8206000.0000000009</v>
      </c>
      <c r="L209" s="91">
        <v>0</v>
      </c>
      <c r="M209" s="91">
        <v>0</v>
      </c>
      <c r="N209" s="91">
        <v>0</v>
      </c>
      <c r="O209" s="91" t="s">
        <v>869</v>
      </c>
    </row>
    <row r="210" spans="1:15" ht="76.5" x14ac:dyDescent="0.25">
      <c r="A210" s="85" t="s">
        <v>17</v>
      </c>
      <c r="B210" s="91" t="s">
        <v>1695</v>
      </c>
      <c r="C210" s="91" t="s">
        <v>1696</v>
      </c>
      <c r="D210" s="91" t="s">
        <v>846</v>
      </c>
      <c r="E210" s="91" t="s">
        <v>1697</v>
      </c>
      <c r="F210" s="92">
        <v>7711000</v>
      </c>
      <c r="G210" s="91" t="s">
        <v>1698</v>
      </c>
      <c r="H210" s="91">
        <v>45329</v>
      </c>
      <c r="I210" s="91" t="s">
        <v>864</v>
      </c>
      <c r="J210" s="91">
        <v>1</v>
      </c>
      <c r="K210" s="91">
        <v>42410500</v>
      </c>
      <c r="L210" s="91">
        <v>0</v>
      </c>
      <c r="M210" s="91">
        <v>3</v>
      </c>
      <c r="N210" s="91">
        <v>34699500</v>
      </c>
      <c r="O210" s="91" t="s">
        <v>931</v>
      </c>
    </row>
    <row r="211" spans="1:15" ht="63.75" x14ac:dyDescent="0.25">
      <c r="A211" s="85" t="s">
        <v>17</v>
      </c>
      <c r="B211" s="91" t="s">
        <v>1640</v>
      </c>
      <c r="C211" s="91" t="s">
        <v>1699</v>
      </c>
      <c r="D211" s="91" t="s">
        <v>846</v>
      </c>
      <c r="E211" s="91" t="s">
        <v>1700</v>
      </c>
      <c r="F211" s="92">
        <v>4320800</v>
      </c>
      <c r="G211" s="91" t="s">
        <v>1701</v>
      </c>
      <c r="H211" s="91">
        <v>45329</v>
      </c>
      <c r="I211" s="91" t="s">
        <v>864</v>
      </c>
      <c r="J211" s="91">
        <v>1</v>
      </c>
      <c r="K211" s="91">
        <v>4320800</v>
      </c>
      <c r="L211" s="91">
        <v>0</v>
      </c>
      <c r="M211" s="91">
        <v>0</v>
      </c>
      <c r="N211" s="91">
        <v>0</v>
      </c>
      <c r="O211" s="91" t="s">
        <v>957</v>
      </c>
    </row>
    <row r="212" spans="1:15" ht="63.75" x14ac:dyDescent="0.25">
      <c r="A212" s="85" t="s">
        <v>17</v>
      </c>
      <c r="B212" s="91" t="s">
        <v>1702</v>
      </c>
      <c r="C212" s="91" t="s">
        <v>1703</v>
      </c>
      <c r="D212" s="91" t="s">
        <v>846</v>
      </c>
      <c r="E212" s="91" t="s">
        <v>1704</v>
      </c>
      <c r="F212" s="92">
        <v>7711000</v>
      </c>
      <c r="G212" s="91" t="s">
        <v>1705</v>
      </c>
      <c r="H212" s="91">
        <v>45329</v>
      </c>
      <c r="I212" s="91" t="s">
        <v>864</v>
      </c>
      <c r="J212" s="91">
        <v>1</v>
      </c>
      <c r="K212" s="91">
        <v>7711000</v>
      </c>
      <c r="L212" s="91">
        <v>0</v>
      </c>
      <c r="M212" s="91">
        <v>0</v>
      </c>
      <c r="N212" s="91">
        <v>0</v>
      </c>
      <c r="O212" s="91" t="s">
        <v>957</v>
      </c>
    </row>
    <row r="213" spans="1:15" ht="38.25" x14ac:dyDescent="0.25">
      <c r="A213" s="85" t="s">
        <v>17</v>
      </c>
      <c r="B213" s="91" t="s">
        <v>1706</v>
      </c>
      <c r="C213" s="91" t="s">
        <v>1707</v>
      </c>
      <c r="D213" s="91" t="s">
        <v>846</v>
      </c>
      <c r="E213" s="91" t="s">
        <v>1708</v>
      </c>
      <c r="F213" s="92">
        <v>13450800</v>
      </c>
      <c r="G213" s="91" t="s">
        <v>1709</v>
      </c>
      <c r="H213" s="91">
        <v>45329</v>
      </c>
      <c r="I213" s="91" t="s">
        <v>864</v>
      </c>
      <c r="J213" s="91">
        <v>1</v>
      </c>
      <c r="K213" s="91">
        <v>13450800</v>
      </c>
      <c r="L213" s="91">
        <v>0</v>
      </c>
      <c r="M213" s="91">
        <v>0</v>
      </c>
      <c r="N213" s="91">
        <v>0</v>
      </c>
      <c r="O213" s="91" t="s">
        <v>922</v>
      </c>
    </row>
    <row r="214" spans="1:15" ht="63.75" x14ac:dyDescent="0.25">
      <c r="A214" s="85" t="s">
        <v>17</v>
      </c>
      <c r="B214" s="91" t="s">
        <v>1710</v>
      </c>
      <c r="C214" s="91" t="s">
        <v>1711</v>
      </c>
      <c r="D214" s="91" t="s">
        <v>846</v>
      </c>
      <c r="E214" s="91" t="s">
        <v>1712</v>
      </c>
      <c r="F214" s="92">
        <v>5790400</v>
      </c>
      <c r="G214" s="91" t="s">
        <v>1713</v>
      </c>
      <c r="H214" s="91">
        <v>45351</v>
      </c>
      <c r="I214" s="91" t="s">
        <v>1418</v>
      </c>
      <c r="J214" s="91">
        <v>1</v>
      </c>
      <c r="K214" s="91">
        <v>5790400</v>
      </c>
      <c r="L214" s="91">
        <v>0</v>
      </c>
      <c r="M214" s="91">
        <v>0</v>
      </c>
      <c r="N214" s="91">
        <v>0</v>
      </c>
      <c r="O214" s="91" t="s">
        <v>987</v>
      </c>
    </row>
    <row r="215" spans="1:15" ht="76.5" x14ac:dyDescent="0.25">
      <c r="A215" s="85" t="s">
        <v>17</v>
      </c>
      <c r="B215" s="91" t="s">
        <v>1714</v>
      </c>
      <c r="C215" s="91" t="s">
        <v>1715</v>
      </c>
      <c r="D215" s="91" t="s">
        <v>846</v>
      </c>
      <c r="E215" s="91" t="s">
        <v>1716</v>
      </c>
      <c r="F215" s="92">
        <v>5790400</v>
      </c>
      <c r="G215" s="91" t="s">
        <v>1717</v>
      </c>
      <c r="H215" s="91">
        <v>45336</v>
      </c>
      <c r="I215" s="91" t="s">
        <v>864</v>
      </c>
      <c r="J215" s="91">
        <v>1</v>
      </c>
      <c r="K215" s="91">
        <v>5790400</v>
      </c>
      <c r="L215" s="91">
        <v>0</v>
      </c>
      <c r="M215" s="91">
        <v>0</v>
      </c>
      <c r="N215" s="91">
        <v>0</v>
      </c>
      <c r="O215" s="91" t="s">
        <v>1422</v>
      </c>
    </row>
    <row r="216" spans="1:15" ht="76.5" x14ac:dyDescent="0.25">
      <c r="A216" s="85" t="s">
        <v>17</v>
      </c>
      <c r="B216" s="91" t="s">
        <v>1718</v>
      </c>
      <c r="C216" s="91" t="s">
        <v>1719</v>
      </c>
      <c r="D216" s="91" t="s">
        <v>846</v>
      </c>
      <c r="E216" s="91" t="s">
        <v>1720</v>
      </c>
      <c r="F216" s="92">
        <v>7360640</v>
      </c>
      <c r="G216" s="91" t="s">
        <v>1721</v>
      </c>
      <c r="H216" s="91">
        <v>45336</v>
      </c>
      <c r="I216" s="91" t="s">
        <v>864</v>
      </c>
      <c r="J216" s="91">
        <v>0</v>
      </c>
      <c r="K216" s="91">
        <v>0</v>
      </c>
      <c r="L216" s="91">
        <v>0</v>
      </c>
      <c r="M216" s="91">
        <v>0</v>
      </c>
      <c r="N216" s="91">
        <v>0</v>
      </c>
      <c r="O216" s="91" t="s">
        <v>1722</v>
      </c>
    </row>
    <row r="217" spans="1:15" ht="89.25" x14ac:dyDescent="0.25">
      <c r="A217" s="85" t="s">
        <v>17</v>
      </c>
      <c r="B217" s="91" t="s">
        <v>1723</v>
      </c>
      <c r="C217" s="91" t="s">
        <v>1724</v>
      </c>
      <c r="D217" s="91" t="s">
        <v>846</v>
      </c>
      <c r="E217" s="91" t="s">
        <v>1725</v>
      </c>
      <c r="F217" s="92">
        <v>6496000</v>
      </c>
      <c r="G217" s="91" t="s">
        <v>1726</v>
      </c>
      <c r="H217" s="91">
        <v>45336</v>
      </c>
      <c r="I217" s="91" t="s">
        <v>864</v>
      </c>
      <c r="J217" s="91">
        <v>1</v>
      </c>
      <c r="K217" s="91">
        <v>6496000</v>
      </c>
      <c r="L217" s="91">
        <v>0</v>
      </c>
      <c r="M217" s="91">
        <v>0</v>
      </c>
      <c r="N217" s="91">
        <v>0</v>
      </c>
      <c r="O217" s="91" t="s">
        <v>1138</v>
      </c>
    </row>
    <row r="218" spans="1:15" ht="63.75" x14ac:dyDescent="0.25">
      <c r="A218" s="85" t="s">
        <v>17</v>
      </c>
      <c r="B218" s="91" t="s">
        <v>1400</v>
      </c>
      <c r="C218" s="91" t="s">
        <v>1727</v>
      </c>
      <c r="D218" s="91" t="s">
        <v>846</v>
      </c>
      <c r="E218" s="91" t="s">
        <v>1728</v>
      </c>
      <c r="F218" s="92">
        <v>13450000</v>
      </c>
      <c r="G218" s="91" t="s">
        <v>1729</v>
      </c>
      <c r="H218" s="91">
        <v>45336</v>
      </c>
      <c r="I218" s="91" t="s">
        <v>864</v>
      </c>
      <c r="J218" s="91">
        <v>1</v>
      </c>
      <c r="K218" s="91">
        <v>13450000</v>
      </c>
      <c r="L218" s="91">
        <v>0</v>
      </c>
      <c r="M218" s="91">
        <v>0</v>
      </c>
      <c r="N218" s="91">
        <v>0</v>
      </c>
      <c r="O218" s="91" t="s">
        <v>922</v>
      </c>
    </row>
    <row r="219" spans="1:15" ht="63.75" x14ac:dyDescent="0.25">
      <c r="A219" s="85" t="s">
        <v>17</v>
      </c>
      <c r="B219" s="91" t="s">
        <v>1730</v>
      </c>
      <c r="C219" s="91" t="s">
        <v>1731</v>
      </c>
      <c r="D219" s="91" t="s">
        <v>846</v>
      </c>
      <c r="E219" s="91" t="s">
        <v>1732</v>
      </c>
      <c r="F219" s="92">
        <v>7360640</v>
      </c>
      <c r="G219" s="91" t="s">
        <v>1733</v>
      </c>
      <c r="H219" s="91">
        <v>45351</v>
      </c>
      <c r="I219" s="91" t="s">
        <v>1418</v>
      </c>
      <c r="J219" s="91">
        <v>1</v>
      </c>
      <c r="K219" s="91">
        <v>7360640</v>
      </c>
      <c r="L219" s="91">
        <v>0</v>
      </c>
      <c r="M219" s="91">
        <v>0</v>
      </c>
      <c r="N219" s="91">
        <v>0</v>
      </c>
      <c r="O219" s="91" t="s">
        <v>931</v>
      </c>
    </row>
    <row r="220" spans="1:15" ht="51" x14ac:dyDescent="0.25">
      <c r="A220" s="85" t="s">
        <v>17</v>
      </c>
      <c r="B220" s="91" t="s">
        <v>1734</v>
      </c>
      <c r="C220" s="91" t="s">
        <v>1735</v>
      </c>
      <c r="D220" s="91" t="s">
        <v>846</v>
      </c>
      <c r="E220" s="91" t="s">
        <v>1736</v>
      </c>
      <c r="F220" s="92">
        <v>13450800</v>
      </c>
      <c r="G220" s="91" t="s">
        <v>1737</v>
      </c>
      <c r="H220" s="91">
        <v>45330</v>
      </c>
      <c r="I220" s="91" t="s">
        <v>864</v>
      </c>
      <c r="J220" s="91">
        <v>1</v>
      </c>
      <c r="K220" s="91">
        <v>13450800</v>
      </c>
      <c r="L220" s="91">
        <v>0</v>
      </c>
      <c r="M220" s="91">
        <v>0</v>
      </c>
      <c r="N220" s="91">
        <v>0</v>
      </c>
      <c r="O220" s="91" t="s">
        <v>931</v>
      </c>
    </row>
    <row r="221" spans="1:15" ht="63.75" x14ac:dyDescent="0.25">
      <c r="A221" s="85" t="s">
        <v>17</v>
      </c>
      <c r="B221" s="91" t="s">
        <v>1738</v>
      </c>
      <c r="C221" s="91" t="s">
        <v>1739</v>
      </c>
      <c r="D221" s="91" t="s">
        <v>846</v>
      </c>
      <c r="E221" s="91" t="s">
        <v>1740</v>
      </c>
      <c r="F221" s="92">
        <v>5790400</v>
      </c>
      <c r="G221" s="91" t="s">
        <v>1741</v>
      </c>
      <c r="H221" s="91">
        <v>45329</v>
      </c>
      <c r="I221" s="91" t="s">
        <v>864</v>
      </c>
      <c r="J221" s="91">
        <v>1</v>
      </c>
      <c r="K221" s="91">
        <v>31847200</v>
      </c>
      <c r="L221" s="91">
        <v>0</v>
      </c>
      <c r="M221" s="91">
        <v>3</v>
      </c>
      <c r="N221" s="91">
        <v>26056800</v>
      </c>
      <c r="O221" s="91" t="s">
        <v>957</v>
      </c>
    </row>
    <row r="222" spans="1:15" ht="38.25" x14ac:dyDescent="0.25">
      <c r="A222" s="85" t="s">
        <v>17</v>
      </c>
      <c r="B222" s="91" t="s">
        <v>1742</v>
      </c>
      <c r="C222" s="91" t="s">
        <v>1743</v>
      </c>
      <c r="D222" s="91" t="s">
        <v>846</v>
      </c>
      <c r="E222" s="91" t="s">
        <v>1744</v>
      </c>
      <c r="F222" s="92">
        <v>5790400</v>
      </c>
      <c r="G222" s="91" t="s">
        <v>1745</v>
      </c>
      <c r="H222" s="91">
        <v>45336</v>
      </c>
      <c r="I222" s="91" t="s">
        <v>864</v>
      </c>
      <c r="J222" s="91">
        <v>1</v>
      </c>
      <c r="K222" s="91">
        <v>5790400</v>
      </c>
      <c r="L222" s="91">
        <v>0</v>
      </c>
      <c r="M222" s="91">
        <v>0</v>
      </c>
      <c r="N222" s="91">
        <v>0</v>
      </c>
      <c r="O222" s="91" t="s">
        <v>1204</v>
      </c>
    </row>
    <row r="223" spans="1:15" s="79" customFormat="1" ht="76.5" x14ac:dyDescent="0.25">
      <c r="A223" s="85" t="s">
        <v>17</v>
      </c>
      <c r="B223" s="91" t="s">
        <v>1746</v>
      </c>
      <c r="C223" s="91" t="s">
        <v>1747</v>
      </c>
      <c r="D223" s="91" t="s">
        <v>846</v>
      </c>
      <c r="E223" s="91" t="s">
        <v>1748</v>
      </c>
      <c r="F223" s="92">
        <v>20176200</v>
      </c>
      <c r="G223" s="91" t="s">
        <v>1749</v>
      </c>
      <c r="H223" s="91">
        <v>45337</v>
      </c>
      <c r="I223" s="91" t="s">
        <v>1418</v>
      </c>
      <c r="J223" s="91">
        <v>1</v>
      </c>
      <c r="K223" s="91">
        <v>20176200</v>
      </c>
      <c r="L223" s="91">
        <v>0</v>
      </c>
      <c r="M223" s="91">
        <v>0</v>
      </c>
      <c r="N223" s="91">
        <v>0</v>
      </c>
      <c r="O223" s="91" t="s">
        <v>1568</v>
      </c>
    </row>
    <row r="224" spans="1:15" s="79" customFormat="1" ht="89.25" x14ac:dyDescent="0.25">
      <c r="A224" s="85" t="s">
        <v>17</v>
      </c>
      <c r="B224" s="91" t="s">
        <v>1750</v>
      </c>
      <c r="C224" s="91" t="s">
        <v>1751</v>
      </c>
      <c r="D224" s="91" t="s">
        <v>846</v>
      </c>
      <c r="E224" s="91" t="s">
        <v>1752</v>
      </c>
      <c r="F224" s="92">
        <v>12532800</v>
      </c>
      <c r="G224" s="91" t="s">
        <v>1753</v>
      </c>
      <c r="H224" s="91">
        <v>45337</v>
      </c>
      <c r="I224" s="91" t="s">
        <v>1418</v>
      </c>
      <c r="J224" s="91">
        <v>1</v>
      </c>
      <c r="K224" s="91">
        <v>12532800</v>
      </c>
      <c r="L224" s="91">
        <v>0</v>
      </c>
      <c r="M224" s="91">
        <v>0</v>
      </c>
      <c r="N224" s="91">
        <v>0</v>
      </c>
      <c r="O224" s="91" t="s">
        <v>1087</v>
      </c>
    </row>
    <row r="225" spans="1:15" ht="38.25" x14ac:dyDescent="0.25">
      <c r="A225" s="85" t="s">
        <v>17</v>
      </c>
      <c r="B225" s="91" t="s">
        <v>1754</v>
      </c>
      <c r="C225" s="91" t="s">
        <v>1755</v>
      </c>
      <c r="D225" s="91" t="s">
        <v>846</v>
      </c>
      <c r="E225" s="91" t="s">
        <v>1756</v>
      </c>
      <c r="F225" s="92">
        <v>7108750</v>
      </c>
      <c r="G225" s="91" t="s">
        <v>1757</v>
      </c>
      <c r="H225" s="91">
        <v>45337</v>
      </c>
      <c r="I225" s="91" t="s">
        <v>1418</v>
      </c>
      <c r="J225" s="91">
        <v>1</v>
      </c>
      <c r="K225" s="91">
        <v>7108750</v>
      </c>
      <c r="L225" s="91">
        <v>0</v>
      </c>
      <c r="M225" s="91">
        <v>0</v>
      </c>
      <c r="N225" s="91">
        <v>0</v>
      </c>
      <c r="O225" s="91" t="s">
        <v>1758</v>
      </c>
    </row>
    <row r="226" spans="1:15" ht="76.5" x14ac:dyDescent="0.25">
      <c r="A226" s="85" t="s">
        <v>17</v>
      </c>
      <c r="B226" s="91" t="s">
        <v>1759</v>
      </c>
      <c r="C226" s="91" t="s">
        <v>1760</v>
      </c>
      <c r="D226" s="91" t="s">
        <v>846</v>
      </c>
      <c r="E226" s="91" t="s">
        <v>1761</v>
      </c>
      <c r="F226" s="92">
        <v>24542100</v>
      </c>
      <c r="G226" s="91" t="s">
        <v>1762</v>
      </c>
      <c r="H226" s="91">
        <v>45383</v>
      </c>
      <c r="I226" s="91" t="s">
        <v>1763</v>
      </c>
      <c r="J226" s="91">
        <v>1</v>
      </c>
      <c r="K226" s="91">
        <v>24542100</v>
      </c>
      <c r="L226" s="91">
        <v>0</v>
      </c>
      <c r="M226" s="91">
        <v>0</v>
      </c>
      <c r="N226" s="91">
        <v>0</v>
      </c>
      <c r="O226" s="91" t="s">
        <v>1764</v>
      </c>
    </row>
    <row r="227" spans="1:15" ht="89.25" x14ac:dyDescent="0.25">
      <c r="A227" s="85" t="s">
        <v>17</v>
      </c>
      <c r="B227" s="91" t="s">
        <v>1765</v>
      </c>
      <c r="C227" s="91" t="s">
        <v>1766</v>
      </c>
      <c r="D227" s="91" t="s">
        <v>846</v>
      </c>
      <c r="E227" s="91" t="s">
        <v>1767</v>
      </c>
      <c r="F227" s="92">
        <v>72500000</v>
      </c>
      <c r="G227" s="91" t="s">
        <v>1768</v>
      </c>
      <c r="H227" s="91">
        <v>45371</v>
      </c>
      <c r="I227" s="91" t="s">
        <v>1769</v>
      </c>
      <c r="J227" s="91">
        <v>1</v>
      </c>
      <c r="K227" s="91">
        <v>145000000</v>
      </c>
      <c r="L227" s="91">
        <v>0</v>
      </c>
      <c r="M227" s="91">
        <v>2</v>
      </c>
      <c r="N227" s="91">
        <v>72500000</v>
      </c>
      <c r="O227" s="91" t="s">
        <v>1764</v>
      </c>
    </row>
    <row r="228" spans="1:15" ht="89.25" x14ac:dyDescent="0.25">
      <c r="A228" s="85" t="s">
        <v>17</v>
      </c>
      <c r="B228" s="91" t="s">
        <v>1770</v>
      </c>
      <c r="C228" s="91" t="s">
        <v>1771</v>
      </c>
      <c r="D228" s="91" t="s">
        <v>846</v>
      </c>
      <c r="E228" s="91" t="s">
        <v>1772</v>
      </c>
      <c r="F228" s="92">
        <v>90000000</v>
      </c>
      <c r="G228" s="91" t="s">
        <v>1773</v>
      </c>
      <c r="H228" s="91">
        <v>45371</v>
      </c>
      <c r="I228" s="91" t="s">
        <v>1769</v>
      </c>
      <c r="J228" s="91">
        <v>1</v>
      </c>
      <c r="K228" s="91">
        <v>90000000</v>
      </c>
      <c r="L228" s="91">
        <v>0</v>
      </c>
      <c r="M228" s="91">
        <v>0</v>
      </c>
      <c r="N228" s="91">
        <v>0</v>
      </c>
      <c r="O228" s="91" t="s">
        <v>1764</v>
      </c>
    </row>
    <row r="229" spans="1:15" ht="140.25" x14ac:dyDescent="0.25">
      <c r="A229" s="85" t="s">
        <v>17</v>
      </c>
      <c r="B229" s="91" t="s">
        <v>1774</v>
      </c>
      <c r="C229" s="91" t="s">
        <v>1775</v>
      </c>
      <c r="D229" s="91" t="s">
        <v>846</v>
      </c>
      <c r="E229" s="91" t="s">
        <v>1776</v>
      </c>
      <c r="F229" s="92">
        <v>75000000</v>
      </c>
      <c r="G229" s="91" t="s">
        <v>1777</v>
      </c>
      <c r="H229" s="91">
        <v>45371</v>
      </c>
      <c r="I229" s="91" t="s">
        <v>1769</v>
      </c>
      <c r="J229" s="91">
        <v>1</v>
      </c>
      <c r="K229" s="91">
        <v>75000000</v>
      </c>
      <c r="L229" s="91">
        <v>0</v>
      </c>
      <c r="M229" s="91">
        <v>0</v>
      </c>
      <c r="N229" s="91">
        <v>0</v>
      </c>
      <c r="O229" s="91" t="s">
        <v>1764</v>
      </c>
    </row>
    <row r="230" spans="1:15" ht="76.5" x14ac:dyDescent="0.25">
      <c r="A230" s="85" t="s">
        <v>17</v>
      </c>
      <c r="B230" s="91" t="s">
        <v>1759</v>
      </c>
      <c r="C230" s="91" t="s">
        <v>1778</v>
      </c>
      <c r="D230" s="91" t="s">
        <v>846</v>
      </c>
      <c r="E230" s="91" t="s">
        <v>1779</v>
      </c>
      <c r="F230" s="92">
        <v>102861000</v>
      </c>
      <c r="G230" s="91" t="s">
        <v>1780</v>
      </c>
      <c r="H230" s="91">
        <v>45383</v>
      </c>
      <c r="I230" s="91" t="s">
        <v>1781</v>
      </c>
      <c r="J230" s="91">
        <v>0.99999982500656226</v>
      </c>
      <c r="K230" s="91">
        <v>102860982</v>
      </c>
      <c r="L230" s="91">
        <v>0</v>
      </c>
      <c r="M230" s="91">
        <v>0</v>
      </c>
      <c r="N230" s="91">
        <v>0</v>
      </c>
      <c r="O230" s="91" t="s">
        <v>1764</v>
      </c>
    </row>
    <row r="231" spans="1:15" ht="76.5" x14ac:dyDescent="0.25">
      <c r="A231" s="85" t="s">
        <v>17</v>
      </c>
      <c r="B231" s="91" t="s">
        <v>1782</v>
      </c>
      <c r="C231" s="91" t="s">
        <v>1783</v>
      </c>
      <c r="D231" s="91" t="s">
        <v>846</v>
      </c>
      <c r="E231" s="91" t="s">
        <v>1784</v>
      </c>
      <c r="F231" s="92">
        <v>60528600</v>
      </c>
      <c r="G231" s="91" t="s">
        <v>1785</v>
      </c>
      <c r="H231" s="91">
        <v>45383</v>
      </c>
      <c r="I231" s="91" t="s">
        <v>1781</v>
      </c>
      <c r="J231" s="91">
        <v>1</v>
      </c>
      <c r="K231" s="91">
        <v>60528600</v>
      </c>
      <c r="L231" s="91">
        <v>0</v>
      </c>
      <c r="M231" s="91">
        <v>0</v>
      </c>
      <c r="N231" s="91">
        <v>0</v>
      </c>
      <c r="O231" s="91" t="s">
        <v>1106</v>
      </c>
    </row>
    <row r="232" spans="1:15" ht="63.75" x14ac:dyDescent="0.25">
      <c r="A232" s="85" t="s">
        <v>17</v>
      </c>
      <c r="B232" s="91" t="s">
        <v>1786</v>
      </c>
      <c r="C232" s="91" t="s">
        <v>1787</v>
      </c>
      <c r="D232" s="91" t="s">
        <v>846</v>
      </c>
      <c r="E232" s="91" t="s">
        <v>1788</v>
      </c>
      <c r="F232" s="92">
        <v>34430400</v>
      </c>
      <c r="G232" s="91" t="s">
        <v>1789</v>
      </c>
      <c r="H232" s="91">
        <v>45383</v>
      </c>
      <c r="I232" s="91" t="s">
        <v>1781</v>
      </c>
      <c r="J232" s="91">
        <v>1</v>
      </c>
      <c r="K232" s="91">
        <v>34430400</v>
      </c>
      <c r="L232" s="91">
        <v>0</v>
      </c>
      <c r="M232" s="91">
        <v>0</v>
      </c>
      <c r="N232" s="91">
        <v>0</v>
      </c>
      <c r="O232" s="91" t="s">
        <v>1241</v>
      </c>
    </row>
    <row r="233" spans="1:15" ht="63.75" x14ac:dyDescent="0.25">
      <c r="A233" s="85" t="s">
        <v>17</v>
      </c>
      <c r="B233" s="91" t="s">
        <v>1790</v>
      </c>
      <c r="C233" s="91" t="s">
        <v>1791</v>
      </c>
      <c r="D233" s="91" t="s">
        <v>846</v>
      </c>
      <c r="E233" s="91" t="s">
        <v>1792</v>
      </c>
      <c r="F233" s="92">
        <v>70785000</v>
      </c>
      <c r="G233" s="91" t="s">
        <v>1793</v>
      </c>
      <c r="H233" s="91">
        <v>45383</v>
      </c>
      <c r="I233" s="91" t="s">
        <v>1781</v>
      </c>
      <c r="J233" s="91">
        <v>1</v>
      </c>
      <c r="K233" s="91">
        <v>70785000</v>
      </c>
      <c r="L233" s="91">
        <v>0</v>
      </c>
      <c r="M233" s="91">
        <v>0</v>
      </c>
      <c r="N233" s="91">
        <v>0</v>
      </c>
      <c r="O233" s="91" t="s">
        <v>1251</v>
      </c>
    </row>
    <row r="234" spans="1:15" ht="51" x14ac:dyDescent="0.25">
      <c r="A234" s="85" t="s">
        <v>17</v>
      </c>
      <c r="B234" s="91" t="s">
        <v>1794</v>
      </c>
      <c r="C234" s="91" t="s">
        <v>1795</v>
      </c>
      <c r="D234" s="91" t="s">
        <v>846</v>
      </c>
      <c r="E234" s="91" t="s">
        <v>1796</v>
      </c>
      <c r="F234" s="92">
        <v>33120000</v>
      </c>
      <c r="G234" s="91" t="s">
        <v>1797</v>
      </c>
      <c r="H234" s="91">
        <v>45383</v>
      </c>
      <c r="I234" s="91" t="s">
        <v>1781</v>
      </c>
      <c r="J234" s="91">
        <v>1</v>
      </c>
      <c r="K234" s="91">
        <v>33120000</v>
      </c>
      <c r="L234" s="91">
        <v>0</v>
      </c>
      <c r="M234" s="91">
        <v>0</v>
      </c>
      <c r="N234" s="91">
        <v>0</v>
      </c>
      <c r="O234" s="91" t="s">
        <v>1798</v>
      </c>
    </row>
    <row r="235" spans="1:15" ht="76.5" x14ac:dyDescent="0.25">
      <c r="A235" s="85" t="s">
        <v>17</v>
      </c>
      <c r="B235" s="91" t="s">
        <v>1799</v>
      </c>
      <c r="C235" s="91" t="s">
        <v>1800</v>
      </c>
      <c r="D235" s="91" t="s">
        <v>846</v>
      </c>
      <c r="E235" s="91" t="s">
        <v>1801</v>
      </c>
      <c r="F235" s="92">
        <v>73626300</v>
      </c>
      <c r="G235" s="91" t="s">
        <v>1802</v>
      </c>
      <c r="H235" s="91">
        <v>45383</v>
      </c>
      <c r="I235" s="91" t="s">
        <v>1781</v>
      </c>
      <c r="J235" s="91">
        <v>1</v>
      </c>
      <c r="K235" s="91">
        <v>73626300</v>
      </c>
      <c r="L235" s="91">
        <v>0</v>
      </c>
      <c r="M235" s="91">
        <v>0</v>
      </c>
      <c r="N235" s="91">
        <v>0</v>
      </c>
      <c r="O235" s="91" t="s">
        <v>1479</v>
      </c>
    </row>
    <row r="236" spans="1:15" ht="63.75" x14ac:dyDescent="0.25">
      <c r="A236" s="85" t="s">
        <v>17</v>
      </c>
      <c r="B236" s="91" t="s">
        <v>1803</v>
      </c>
      <c r="C236" s="91" t="s">
        <v>1804</v>
      </c>
      <c r="D236" s="91" t="s">
        <v>846</v>
      </c>
      <c r="E236" s="91" t="s">
        <v>1805</v>
      </c>
      <c r="F236" s="92">
        <v>45864000</v>
      </c>
      <c r="G236" s="91" t="s">
        <v>1806</v>
      </c>
      <c r="H236" s="91">
        <v>45383</v>
      </c>
      <c r="I236" s="91" t="s">
        <v>1781</v>
      </c>
      <c r="J236" s="91">
        <v>1</v>
      </c>
      <c r="K236" s="91">
        <v>45864000</v>
      </c>
      <c r="L236" s="91">
        <v>0</v>
      </c>
      <c r="M236" s="91">
        <v>0</v>
      </c>
      <c r="N236" s="91">
        <v>0</v>
      </c>
      <c r="O236" s="91" t="s">
        <v>1133</v>
      </c>
    </row>
    <row r="237" spans="1:15" ht="89.25" x14ac:dyDescent="0.25">
      <c r="A237" s="85" t="s">
        <v>17</v>
      </c>
      <c r="B237" s="91" t="s">
        <v>1723</v>
      </c>
      <c r="C237" s="91" t="s">
        <v>1807</v>
      </c>
      <c r="D237" s="91" t="s">
        <v>846</v>
      </c>
      <c r="E237" s="91" t="s">
        <v>1808</v>
      </c>
      <c r="F237" s="92">
        <v>29232000</v>
      </c>
      <c r="G237" s="91" t="s">
        <v>1726</v>
      </c>
      <c r="H237" s="91">
        <v>45383</v>
      </c>
      <c r="I237" s="91" t="s">
        <v>1781</v>
      </c>
      <c r="J237" s="91">
        <v>1</v>
      </c>
      <c r="K237" s="91">
        <v>29232000</v>
      </c>
      <c r="L237" s="91">
        <v>0</v>
      </c>
      <c r="M237" s="91">
        <v>0</v>
      </c>
      <c r="N237" s="91">
        <v>0</v>
      </c>
      <c r="O237" s="91" t="s">
        <v>1138</v>
      </c>
    </row>
    <row r="238" spans="1:15" ht="63.75" x14ac:dyDescent="0.25">
      <c r="A238" s="85" t="s">
        <v>17</v>
      </c>
      <c r="B238" s="91" t="s">
        <v>1475</v>
      </c>
      <c r="C238" s="91" t="s">
        <v>1809</v>
      </c>
      <c r="D238" s="91" t="s">
        <v>846</v>
      </c>
      <c r="E238" s="91" t="s">
        <v>1810</v>
      </c>
      <c r="F238" s="92">
        <v>42134400</v>
      </c>
      <c r="G238" s="91" t="s">
        <v>1478</v>
      </c>
      <c r="H238" s="91">
        <v>45383</v>
      </c>
      <c r="I238" s="91" t="s">
        <v>1781</v>
      </c>
      <c r="J238" s="91">
        <v>1</v>
      </c>
      <c r="K238" s="91">
        <v>42134400</v>
      </c>
      <c r="L238" s="91">
        <v>0</v>
      </c>
      <c r="M238" s="91">
        <v>0</v>
      </c>
      <c r="N238" s="91">
        <v>0</v>
      </c>
      <c r="O238" s="91" t="s">
        <v>1479</v>
      </c>
    </row>
    <row r="239" spans="1:15" ht="76.5" x14ac:dyDescent="0.25">
      <c r="A239" s="85" t="s">
        <v>17</v>
      </c>
      <c r="B239" s="91" t="s">
        <v>1124</v>
      </c>
      <c r="C239" s="91" t="s">
        <v>1811</v>
      </c>
      <c r="D239" s="91" t="s">
        <v>846</v>
      </c>
      <c r="E239" s="91" t="s">
        <v>1812</v>
      </c>
      <c r="F239" s="92">
        <v>85140000</v>
      </c>
      <c r="G239" s="91" t="s">
        <v>1127</v>
      </c>
      <c r="H239" s="91">
        <v>45383</v>
      </c>
      <c r="I239" s="91" t="s">
        <v>1781</v>
      </c>
      <c r="J239" s="91">
        <v>1</v>
      </c>
      <c r="K239" s="91">
        <v>85140000</v>
      </c>
      <c r="L239" s="91">
        <v>0</v>
      </c>
      <c r="M239" s="91">
        <v>0</v>
      </c>
      <c r="N239" s="91">
        <v>0</v>
      </c>
      <c r="O239" s="91" t="s">
        <v>1128</v>
      </c>
    </row>
    <row r="240" spans="1:15" ht="127.5" x14ac:dyDescent="0.25">
      <c r="A240" s="85" t="s">
        <v>17</v>
      </c>
      <c r="B240" s="91" t="s">
        <v>1813</v>
      </c>
      <c r="C240" s="91" t="s">
        <v>1814</v>
      </c>
      <c r="D240" s="91" t="s">
        <v>846</v>
      </c>
      <c r="E240" s="91" t="s">
        <v>1815</v>
      </c>
      <c r="F240" s="92">
        <v>64350000</v>
      </c>
      <c r="G240" s="91" t="s">
        <v>1142</v>
      </c>
      <c r="H240" s="91">
        <v>45383</v>
      </c>
      <c r="I240" s="91" t="s">
        <v>1781</v>
      </c>
      <c r="J240" s="91">
        <v>1</v>
      </c>
      <c r="K240" s="91">
        <v>64350000</v>
      </c>
      <c r="L240" s="91">
        <v>0</v>
      </c>
      <c r="M240" s="91">
        <v>0</v>
      </c>
      <c r="N240" s="91">
        <v>0</v>
      </c>
      <c r="O240" s="91" t="s">
        <v>1133</v>
      </c>
    </row>
    <row r="241" spans="1:15" ht="89.25" x14ac:dyDescent="0.25">
      <c r="A241" s="85" t="s">
        <v>17</v>
      </c>
      <c r="B241" s="91" t="s">
        <v>1159</v>
      </c>
      <c r="C241" s="91" t="s">
        <v>1816</v>
      </c>
      <c r="D241" s="91" t="s">
        <v>846</v>
      </c>
      <c r="E241" s="91" t="s">
        <v>1817</v>
      </c>
      <c r="F241" s="92">
        <v>42134400</v>
      </c>
      <c r="G241" s="91" t="s">
        <v>1162</v>
      </c>
      <c r="H241" s="91">
        <v>45383</v>
      </c>
      <c r="I241" s="91" t="s">
        <v>1781</v>
      </c>
      <c r="J241" s="91">
        <v>1</v>
      </c>
      <c r="K241" s="91">
        <v>42134400</v>
      </c>
      <c r="L241" s="91">
        <v>0</v>
      </c>
      <c r="M241" s="91">
        <v>0</v>
      </c>
      <c r="N241" s="91">
        <v>0</v>
      </c>
      <c r="O241" s="91" t="s">
        <v>1133</v>
      </c>
    </row>
    <row r="242" spans="1:15" ht="76.5" x14ac:dyDescent="0.25">
      <c r="A242" s="85" t="s">
        <v>17</v>
      </c>
      <c r="B242" s="91" t="s">
        <v>1200</v>
      </c>
      <c r="C242" s="91" t="s">
        <v>1818</v>
      </c>
      <c r="D242" s="91" t="s">
        <v>846</v>
      </c>
      <c r="E242" s="91" t="s">
        <v>1819</v>
      </c>
      <c r="F242" s="92">
        <v>58338000</v>
      </c>
      <c r="G242" s="91" t="s">
        <v>1207</v>
      </c>
      <c r="H242" s="91">
        <v>45383</v>
      </c>
      <c r="I242" s="91" t="s">
        <v>1781</v>
      </c>
      <c r="J242" s="91">
        <v>1</v>
      </c>
      <c r="K242" s="91">
        <v>58338000</v>
      </c>
      <c r="L242" s="91">
        <v>0</v>
      </c>
      <c r="M242" s="91">
        <v>0</v>
      </c>
      <c r="N242" s="91">
        <v>0</v>
      </c>
      <c r="O242" s="91" t="s">
        <v>1208</v>
      </c>
    </row>
    <row r="243" spans="1:15" ht="76.5" x14ac:dyDescent="0.25">
      <c r="A243" s="85" t="s">
        <v>17</v>
      </c>
      <c r="B243" s="91" t="s">
        <v>1200</v>
      </c>
      <c r="C243" s="91" t="s">
        <v>1820</v>
      </c>
      <c r="D243" s="91" t="s">
        <v>846</v>
      </c>
      <c r="E243" s="91" t="s">
        <v>1821</v>
      </c>
      <c r="F243" s="92">
        <v>58338000</v>
      </c>
      <c r="G243" s="91" t="s">
        <v>1203</v>
      </c>
      <c r="H243" s="91">
        <v>45383</v>
      </c>
      <c r="I243" s="91" t="s">
        <v>1781</v>
      </c>
      <c r="J243" s="91">
        <v>0.66666666666666663</v>
      </c>
      <c r="K243" s="91">
        <v>38892000</v>
      </c>
      <c r="L243" s="91">
        <v>0</v>
      </c>
      <c r="M243" s="91">
        <v>0</v>
      </c>
      <c r="N243" s="91">
        <v>0</v>
      </c>
      <c r="O243" s="91" t="s">
        <v>1204</v>
      </c>
    </row>
    <row r="244" spans="1:15" ht="38.25" x14ac:dyDescent="0.25">
      <c r="A244" s="85" t="s">
        <v>17</v>
      </c>
      <c r="B244" s="91" t="s">
        <v>1742</v>
      </c>
      <c r="C244" s="91" t="s">
        <v>1822</v>
      </c>
      <c r="D244" s="91" t="s">
        <v>846</v>
      </c>
      <c r="E244" s="91" t="s">
        <v>1823</v>
      </c>
      <c r="F244" s="92">
        <v>26056800</v>
      </c>
      <c r="G244" s="91" t="s">
        <v>1745</v>
      </c>
      <c r="H244" s="91">
        <v>45383</v>
      </c>
      <c r="I244" s="91" t="s">
        <v>1781</v>
      </c>
      <c r="J244" s="91">
        <v>1</v>
      </c>
      <c r="K244" s="91">
        <v>26056800</v>
      </c>
      <c r="L244" s="91">
        <v>0</v>
      </c>
      <c r="M244" s="91">
        <v>0</v>
      </c>
      <c r="N244" s="91">
        <v>0</v>
      </c>
      <c r="O244" s="91" t="s">
        <v>1204</v>
      </c>
    </row>
    <row r="245" spans="1:15" ht="38.25" x14ac:dyDescent="0.25">
      <c r="A245" s="85" t="s">
        <v>17</v>
      </c>
      <c r="B245" s="91" t="s">
        <v>1824</v>
      </c>
      <c r="C245" s="91" t="s">
        <v>1825</v>
      </c>
      <c r="D245" s="91" t="s">
        <v>846</v>
      </c>
      <c r="E245" s="91" t="s">
        <v>1826</v>
      </c>
      <c r="F245" s="92">
        <v>23161600</v>
      </c>
      <c r="G245" s="91" t="s">
        <v>1757</v>
      </c>
      <c r="H245" s="91">
        <v>45414</v>
      </c>
      <c r="I245" s="91" t="s">
        <v>1781</v>
      </c>
      <c r="J245" s="91">
        <v>1</v>
      </c>
      <c r="K245" s="91">
        <v>23161600</v>
      </c>
      <c r="L245" s="91">
        <v>0</v>
      </c>
      <c r="M245" s="91">
        <v>0</v>
      </c>
      <c r="N245" s="91">
        <v>0</v>
      </c>
      <c r="O245" s="91" t="s">
        <v>1758</v>
      </c>
    </row>
    <row r="246" spans="1:15" ht="63.75" x14ac:dyDescent="0.25">
      <c r="A246" s="85" t="s">
        <v>17</v>
      </c>
      <c r="B246" s="91" t="s">
        <v>1196</v>
      </c>
      <c r="C246" s="91" t="s">
        <v>1827</v>
      </c>
      <c r="D246" s="91" t="s">
        <v>846</v>
      </c>
      <c r="E246" s="91" t="s">
        <v>1828</v>
      </c>
      <c r="F246" s="92">
        <v>35330400</v>
      </c>
      <c r="G246" s="91" t="s">
        <v>1199</v>
      </c>
      <c r="H246" s="91">
        <v>45383</v>
      </c>
      <c r="I246" s="91" t="s">
        <v>1781</v>
      </c>
      <c r="J246" s="91">
        <v>1</v>
      </c>
      <c r="K246" s="91">
        <v>35330400</v>
      </c>
      <c r="L246" s="91">
        <v>0</v>
      </c>
      <c r="M246" s="91">
        <v>0</v>
      </c>
      <c r="N246" s="91">
        <v>0</v>
      </c>
      <c r="O246" s="91" t="s">
        <v>1758</v>
      </c>
    </row>
    <row r="247" spans="1:15" ht="38.25" x14ac:dyDescent="0.25">
      <c r="A247" s="85" t="s">
        <v>17</v>
      </c>
      <c r="B247" s="91" t="s">
        <v>1829</v>
      </c>
      <c r="C247" s="91" t="s">
        <v>1830</v>
      </c>
      <c r="D247" s="91" t="s">
        <v>846</v>
      </c>
      <c r="E247" s="91" t="s">
        <v>1831</v>
      </c>
      <c r="F247" s="92">
        <v>44414370</v>
      </c>
      <c r="G247" s="91" t="s">
        <v>1832</v>
      </c>
      <c r="H247" s="91">
        <v>45383</v>
      </c>
      <c r="I247" s="91" t="s">
        <v>1781</v>
      </c>
      <c r="J247" s="91">
        <v>0.22222222222222221</v>
      </c>
      <c r="K247" s="91">
        <v>9869860</v>
      </c>
      <c r="L247" s="91">
        <v>0</v>
      </c>
      <c r="M247" s="91">
        <v>0</v>
      </c>
      <c r="N247" s="91">
        <v>0</v>
      </c>
      <c r="O247" s="91" t="s">
        <v>1195</v>
      </c>
    </row>
    <row r="248" spans="1:15" ht="76.5" x14ac:dyDescent="0.25">
      <c r="A248" s="85" t="s">
        <v>17</v>
      </c>
      <c r="B248" s="91" t="s">
        <v>1714</v>
      </c>
      <c r="C248" s="91" t="s">
        <v>1833</v>
      </c>
      <c r="D248" s="91" t="s">
        <v>846</v>
      </c>
      <c r="E248" s="91" t="s">
        <v>1834</v>
      </c>
      <c r="F248" s="92">
        <v>26056800</v>
      </c>
      <c r="G248" s="91" t="s">
        <v>1717</v>
      </c>
      <c r="H248" s="91">
        <v>45383</v>
      </c>
      <c r="I248" s="91" t="s">
        <v>1781</v>
      </c>
      <c r="J248" s="91">
        <v>1</v>
      </c>
      <c r="K248" s="91">
        <v>26056800</v>
      </c>
      <c r="L248" s="91">
        <v>0</v>
      </c>
      <c r="M248" s="91">
        <v>0</v>
      </c>
      <c r="N248" s="91">
        <v>0</v>
      </c>
      <c r="O248" s="91" t="s">
        <v>1422</v>
      </c>
    </row>
    <row r="249" spans="1:15" ht="76.5" x14ac:dyDescent="0.25">
      <c r="A249" s="85" t="s">
        <v>17</v>
      </c>
      <c r="B249" s="91" t="s">
        <v>1023</v>
      </c>
      <c r="C249" s="91" t="s">
        <v>1835</v>
      </c>
      <c r="D249" s="91" t="s">
        <v>846</v>
      </c>
      <c r="E249" s="91" t="s">
        <v>1836</v>
      </c>
      <c r="F249" s="92">
        <v>32522301</v>
      </c>
      <c r="G249" s="91" t="s">
        <v>1053</v>
      </c>
      <c r="H249" s="91">
        <v>45383</v>
      </c>
      <c r="I249" s="91" t="s">
        <v>1781</v>
      </c>
      <c r="J249" s="91">
        <v>1</v>
      </c>
      <c r="K249" s="91">
        <v>32522301</v>
      </c>
      <c r="L249" s="91">
        <v>0</v>
      </c>
      <c r="M249" s="91">
        <v>0</v>
      </c>
      <c r="N249" s="91">
        <v>0</v>
      </c>
      <c r="O249" s="91" t="s">
        <v>1008</v>
      </c>
    </row>
    <row r="250" spans="1:15" ht="76.5" x14ac:dyDescent="0.25">
      <c r="A250" s="85" t="s">
        <v>17</v>
      </c>
      <c r="B250" s="91" t="s">
        <v>1023</v>
      </c>
      <c r="C250" s="91" t="s">
        <v>1837</v>
      </c>
      <c r="D250" s="91" t="s">
        <v>846</v>
      </c>
      <c r="E250" s="91" t="s">
        <v>1838</v>
      </c>
      <c r="F250" s="92">
        <v>32522301</v>
      </c>
      <c r="G250" s="91" t="s">
        <v>1059</v>
      </c>
      <c r="H250" s="91">
        <v>45383</v>
      </c>
      <c r="I250" s="91" t="s">
        <v>1781</v>
      </c>
      <c r="J250" s="91">
        <v>1</v>
      </c>
      <c r="K250" s="91">
        <v>32522301</v>
      </c>
      <c r="L250" s="91">
        <v>0</v>
      </c>
      <c r="M250" s="91">
        <v>0</v>
      </c>
      <c r="N250" s="91">
        <v>0</v>
      </c>
      <c r="O250" s="91" t="s">
        <v>1008</v>
      </c>
    </row>
    <row r="251" spans="1:15" ht="89.25" x14ac:dyDescent="0.25">
      <c r="A251" s="85" t="s">
        <v>17</v>
      </c>
      <c r="B251" s="91" t="s">
        <v>1750</v>
      </c>
      <c r="C251" s="91" t="s">
        <v>1839</v>
      </c>
      <c r="D251" s="91" t="s">
        <v>846</v>
      </c>
      <c r="E251" s="91" t="s">
        <v>1840</v>
      </c>
      <c r="F251" s="92">
        <v>33420800</v>
      </c>
      <c r="G251" s="91" t="s">
        <v>1753</v>
      </c>
      <c r="H251" s="91">
        <v>45414</v>
      </c>
      <c r="I251" s="91" t="s">
        <v>1781</v>
      </c>
      <c r="J251" s="91">
        <v>1</v>
      </c>
      <c r="K251" s="91">
        <v>33420800</v>
      </c>
      <c r="L251" s="91">
        <v>0</v>
      </c>
      <c r="M251" s="91">
        <v>0</v>
      </c>
      <c r="N251" s="91">
        <v>0</v>
      </c>
      <c r="O251" s="91" t="s">
        <v>1841</v>
      </c>
    </row>
    <row r="252" spans="1:15" ht="63.75" x14ac:dyDescent="0.25">
      <c r="A252" s="85" t="s">
        <v>17</v>
      </c>
      <c r="B252" s="91" t="s">
        <v>1079</v>
      </c>
      <c r="C252" s="91" t="s">
        <v>1842</v>
      </c>
      <c r="D252" s="91" t="s">
        <v>846</v>
      </c>
      <c r="E252" s="91" t="s">
        <v>1843</v>
      </c>
      <c r="F252" s="92">
        <v>60528600</v>
      </c>
      <c r="G252" s="91" t="s">
        <v>1082</v>
      </c>
      <c r="H252" s="91">
        <v>45383</v>
      </c>
      <c r="I252" s="91" t="s">
        <v>1781</v>
      </c>
      <c r="J252" s="91">
        <v>1</v>
      </c>
      <c r="K252" s="91">
        <v>60528600</v>
      </c>
      <c r="L252" s="91">
        <v>0</v>
      </c>
      <c r="M252" s="91">
        <v>0</v>
      </c>
      <c r="N252" s="91">
        <v>0</v>
      </c>
      <c r="O252" s="91" t="s">
        <v>1844</v>
      </c>
    </row>
    <row r="253" spans="1:15" ht="63.75" x14ac:dyDescent="0.25">
      <c r="A253" s="85" t="s">
        <v>17</v>
      </c>
      <c r="B253" s="91" t="s">
        <v>1070</v>
      </c>
      <c r="C253" s="91" t="s">
        <v>1845</v>
      </c>
      <c r="D253" s="91" t="s">
        <v>846</v>
      </c>
      <c r="E253" s="91" t="s">
        <v>1846</v>
      </c>
      <c r="F253" s="92">
        <v>60528600</v>
      </c>
      <c r="G253" s="91" t="s">
        <v>1073</v>
      </c>
      <c r="H253" s="91">
        <v>45383</v>
      </c>
      <c r="I253" s="91" t="s">
        <v>1781</v>
      </c>
      <c r="J253" s="91">
        <v>1</v>
      </c>
      <c r="K253" s="91">
        <v>60528600</v>
      </c>
      <c r="L253" s="91">
        <v>0</v>
      </c>
      <c r="M253" s="91">
        <v>0</v>
      </c>
      <c r="N253" s="91">
        <v>0</v>
      </c>
      <c r="O253" s="91" t="s">
        <v>1844</v>
      </c>
    </row>
    <row r="254" spans="1:15" ht="89.25" x14ac:dyDescent="0.25">
      <c r="A254" s="85" t="s">
        <v>17</v>
      </c>
      <c r="B254" s="91" t="s">
        <v>1847</v>
      </c>
      <c r="C254" s="91" t="s">
        <v>1848</v>
      </c>
      <c r="D254" s="91" t="s">
        <v>846</v>
      </c>
      <c r="E254" s="91" t="s">
        <v>1849</v>
      </c>
      <c r="F254" s="92">
        <v>60528600</v>
      </c>
      <c r="G254" s="91" t="s">
        <v>1850</v>
      </c>
      <c r="H254" s="91">
        <v>45383</v>
      </c>
      <c r="I254" s="91" t="s">
        <v>1781</v>
      </c>
      <c r="J254" s="91">
        <v>1</v>
      </c>
      <c r="K254" s="91">
        <v>60528600</v>
      </c>
      <c r="L254" s="91">
        <v>0</v>
      </c>
      <c r="M254" s="91">
        <v>0</v>
      </c>
      <c r="N254" s="91">
        <v>0</v>
      </c>
      <c r="O254" s="91" t="s">
        <v>1844</v>
      </c>
    </row>
    <row r="255" spans="1:15" ht="89.25" x14ac:dyDescent="0.25">
      <c r="A255" s="85" t="s">
        <v>17</v>
      </c>
      <c r="B255" s="91" t="s">
        <v>1851</v>
      </c>
      <c r="C255" s="91" t="s">
        <v>1852</v>
      </c>
      <c r="D255" s="91" t="s">
        <v>846</v>
      </c>
      <c r="E255" s="91" t="s">
        <v>1853</v>
      </c>
      <c r="F255" s="92">
        <v>53803200</v>
      </c>
      <c r="G255" s="91" t="s">
        <v>1749</v>
      </c>
      <c r="H255" s="91">
        <v>45414</v>
      </c>
      <c r="I255" s="91" t="s">
        <v>1781</v>
      </c>
      <c r="J255" s="91">
        <v>1</v>
      </c>
      <c r="K255" s="91">
        <v>53803200</v>
      </c>
      <c r="L255" s="91">
        <v>0</v>
      </c>
      <c r="M255" s="91">
        <v>0</v>
      </c>
      <c r="N255" s="91">
        <v>0</v>
      </c>
      <c r="O255" s="91" t="s">
        <v>1568</v>
      </c>
    </row>
    <row r="256" spans="1:15" ht="76.5" x14ac:dyDescent="0.25">
      <c r="A256" s="85" t="s">
        <v>17</v>
      </c>
      <c r="B256" s="91" t="s">
        <v>1854</v>
      </c>
      <c r="C256" s="91" t="s">
        <v>1855</v>
      </c>
      <c r="D256" s="91" t="s">
        <v>846</v>
      </c>
      <c r="E256" s="91" t="s">
        <v>1856</v>
      </c>
      <c r="F256" s="92">
        <v>54450000</v>
      </c>
      <c r="G256" s="91" t="s">
        <v>873</v>
      </c>
      <c r="H256" s="91">
        <v>45383</v>
      </c>
      <c r="I256" s="91" t="s">
        <v>1781</v>
      </c>
      <c r="J256" s="91">
        <v>1</v>
      </c>
      <c r="K256" s="91">
        <v>54450000</v>
      </c>
      <c r="L256" s="91">
        <v>0</v>
      </c>
      <c r="M256" s="91">
        <v>0</v>
      </c>
      <c r="N256" s="91">
        <v>0</v>
      </c>
      <c r="O256" s="91" t="s">
        <v>869</v>
      </c>
    </row>
    <row r="257" spans="1:15" ht="63.75" x14ac:dyDescent="0.25">
      <c r="A257" s="85" t="s">
        <v>17</v>
      </c>
      <c r="B257" s="91" t="s">
        <v>1857</v>
      </c>
      <c r="C257" s="91" t="s">
        <v>1858</v>
      </c>
      <c r="D257" s="91" t="s">
        <v>846</v>
      </c>
      <c r="E257" s="91" t="s">
        <v>1859</v>
      </c>
      <c r="F257" s="92">
        <v>40194000</v>
      </c>
      <c r="G257" s="91" t="s">
        <v>1860</v>
      </c>
      <c r="H257" s="91">
        <v>45383</v>
      </c>
      <c r="I257" s="91" t="s">
        <v>1781</v>
      </c>
      <c r="J257" s="91">
        <v>0.1111111111111111</v>
      </c>
      <c r="K257" s="91">
        <v>4466000</v>
      </c>
      <c r="L257" s="91">
        <v>0</v>
      </c>
      <c r="M257" s="91">
        <v>0</v>
      </c>
      <c r="N257" s="91">
        <v>0</v>
      </c>
      <c r="O257" s="91" t="s">
        <v>869</v>
      </c>
    </row>
    <row r="258" spans="1:15" ht="63.75" x14ac:dyDescent="0.25">
      <c r="A258" s="85" t="s">
        <v>17</v>
      </c>
      <c r="B258" s="91" t="s">
        <v>918</v>
      </c>
      <c r="C258" s="91" t="s">
        <v>1861</v>
      </c>
      <c r="D258" s="91" t="s">
        <v>846</v>
      </c>
      <c r="E258" s="91" t="s">
        <v>1862</v>
      </c>
      <c r="F258" s="92">
        <v>49500000</v>
      </c>
      <c r="G258" s="91" t="s">
        <v>921</v>
      </c>
      <c r="H258" s="91">
        <v>45383</v>
      </c>
      <c r="I258" s="91" t="s">
        <v>1781</v>
      </c>
      <c r="J258" s="91">
        <v>1</v>
      </c>
      <c r="K258" s="91">
        <v>49500000</v>
      </c>
      <c r="L258" s="91">
        <v>0</v>
      </c>
      <c r="M258" s="91">
        <v>0</v>
      </c>
      <c r="N258" s="91">
        <v>0</v>
      </c>
      <c r="O258" s="91" t="s">
        <v>922</v>
      </c>
    </row>
    <row r="259" spans="1:15" ht="38.25" x14ac:dyDescent="0.25">
      <c r="A259" s="85" t="s">
        <v>17</v>
      </c>
      <c r="B259" s="91" t="s">
        <v>1404</v>
      </c>
      <c r="C259" s="91" t="s">
        <v>1863</v>
      </c>
      <c r="D259" s="91" t="s">
        <v>846</v>
      </c>
      <c r="E259" s="91" t="s">
        <v>1864</v>
      </c>
      <c r="F259" s="92">
        <v>34699500</v>
      </c>
      <c r="G259" s="91" t="s">
        <v>1407</v>
      </c>
      <c r="H259" s="91">
        <v>45383</v>
      </c>
      <c r="I259" s="91" t="s">
        <v>1781</v>
      </c>
      <c r="J259" s="91">
        <v>1</v>
      </c>
      <c r="K259" s="91">
        <v>34699500</v>
      </c>
      <c r="L259" s="91">
        <v>0</v>
      </c>
      <c r="M259" s="91">
        <v>0</v>
      </c>
      <c r="N259" s="91">
        <v>0</v>
      </c>
      <c r="O259" s="91" t="s">
        <v>931</v>
      </c>
    </row>
    <row r="260" spans="1:15" ht="38.25" x14ac:dyDescent="0.25">
      <c r="A260" s="85" t="s">
        <v>17</v>
      </c>
      <c r="B260" s="91" t="s">
        <v>1706</v>
      </c>
      <c r="C260" s="91" t="s">
        <v>1865</v>
      </c>
      <c r="D260" s="91" t="s">
        <v>846</v>
      </c>
      <c r="E260" s="91" t="s">
        <v>1866</v>
      </c>
      <c r="F260" s="92">
        <v>60528600</v>
      </c>
      <c r="G260" s="91" t="s">
        <v>1709</v>
      </c>
      <c r="H260" s="91">
        <v>45383</v>
      </c>
      <c r="I260" s="91" t="s">
        <v>1781</v>
      </c>
      <c r="J260" s="91">
        <v>1</v>
      </c>
      <c r="K260" s="91">
        <v>60528600</v>
      </c>
      <c r="L260" s="91">
        <v>0</v>
      </c>
      <c r="M260" s="91">
        <v>0</v>
      </c>
      <c r="N260" s="91">
        <v>0</v>
      </c>
      <c r="O260" s="91" t="s">
        <v>922</v>
      </c>
    </row>
    <row r="261" spans="1:15" ht="63.75" x14ac:dyDescent="0.25">
      <c r="A261" s="85" t="s">
        <v>17</v>
      </c>
      <c r="B261" s="91" t="s">
        <v>1400</v>
      </c>
      <c r="C261" s="91" t="s">
        <v>1867</v>
      </c>
      <c r="D261" s="91" t="s">
        <v>846</v>
      </c>
      <c r="E261" s="91" t="s">
        <v>1868</v>
      </c>
      <c r="F261" s="92">
        <v>60525000</v>
      </c>
      <c r="G261" s="91" t="s">
        <v>1729</v>
      </c>
      <c r="H261" s="91">
        <v>45383</v>
      </c>
      <c r="I261" s="91" t="s">
        <v>1781</v>
      </c>
      <c r="J261" s="91">
        <v>1</v>
      </c>
      <c r="K261" s="91">
        <v>60525000</v>
      </c>
      <c r="L261" s="91">
        <v>0</v>
      </c>
      <c r="M261" s="91">
        <v>0</v>
      </c>
      <c r="N261" s="91">
        <v>0</v>
      </c>
      <c r="O261" s="91" t="s">
        <v>922</v>
      </c>
    </row>
    <row r="262" spans="1:15" ht="63.75" x14ac:dyDescent="0.25">
      <c r="A262" s="85" t="s">
        <v>17</v>
      </c>
      <c r="B262" s="91" t="s">
        <v>1400</v>
      </c>
      <c r="C262" s="91" t="s">
        <v>1869</v>
      </c>
      <c r="D262" s="91" t="s">
        <v>846</v>
      </c>
      <c r="E262" s="91" t="s">
        <v>1870</v>
      </c>
      <c r="F262" s="92">
        <v>60528600</v>
      </c>
      <c r="G262" s="91" t="s">
        <v>1403</v>
      </c>
      <c r="H262" s="91">
        <v>45383</v>
      </c>
      <c r="I262" s="91" t="s">
        <v>1781</v>
      </c>
      <c r="J262" s="91">
        <v>1</v>
      </c>
      <c r="K262" s="91">
        <v>60528600</v>
      </c>
      <c r="L262" s="91">
        <v>0</v>
      </c>
      <c r="M262" s="91">
        <v>0</v>
      </c>
      <c r="N262" s="91">
        <v>0</v>
      </c>
      <c r="O262" s="91" t="s">
        <v>922</v>
      </c>
    </row>
    <row r="263" spans="1:15" ht="51" x14ac:dyDescent="0.25">
      <c r="A263" s="85" t="s">
        <v>17</v>
      </c>
      <c r="B263" s="91" t="s">
        <v>1734</v>
      </c>
      <c r="C263" s="91" t="s">
        <v>1871</v>
      </c>
      <c r="D263" s="91" t="s">
        <v>846</v>
      </c>
      <c r="E263" s="91" t="s">
        <v>1872</v>
      </c>
      <c r="F263" s="92">
        <v>60528600</v>
      </c>
      <c r="G263" s="91" t="s">
        <v>1737</v>
      </c>
      <c r="H263" s="91">
        <v>45383</v>
      </c>
      <c r="I263" s="91" t="s">
        <v>1781</v>
      </c>
      <c r="J263" s="91">
        <v>1</v>
      </c>
      <c r="K263" s="91">
        <v>60528600</v>
      </c>
      <c r="L263" s="91">
        <v>0</v>
      </c>
      <c r="M263" s="91">
        <v>0</v>
      </c>
      <c r="N263" s="91">
        <v>0</v>
      </c>
      <c r="O263" s="91" t="s">
        <v>931</v>
      </c>
    </row>
    <row r="264" spans="1:15" ht="51" x14ac:dyDescent="0.25">
      <c r="A264" s="85" t="s">
        <v>17</v>
      </c>
      <c r="B264" s="91" t="s">
        <v>941</v>
      </c>
      <c r="C264" s="91" t="s">
        <v>1873</v>
      </c>
      <c r="D264" s="91" t="s">
        <v>846</v>
      </c>
      <c r="E264" s="91" t="s">
        <v>1874</v>
      </c>
      <c r="F264" s="92">
        <v>40194000</v>
      </c>
      <c r="G264" s="91" t="s">
        <v>944</v>
      </c>
      <c r="H264" s="91">
        <v>45383</v>
      </c>
      <c r="I264" s="91" t="s">
        <v>1781</v>
      </c>
      <c r="J264" s="91">
        <v>1</v>
      </c>
      <c r="K264" s="91">
        <v>40194000</v>
      </c>
      <c r="L264" s="91">
        <v>0</v>
      </c>
      <c r="M264" s="91">
        <v>0</v>
      </c>
      <c r="N264" s="91">
        <v>0</v>
      </c>
      <c r="O264" s="91" t="s">
        <v>922</v>
      </c>
    </row>
    <row r="265" spans="1:15" ht="63.75" x14ac:dyDescent="0.25">
      <c r="A265" s="85" t="s">
        <v>17</v>
      </c>
      <c r="B265" s="91" t="s">
        <v>1875</v>
      </c>
      <c r="C265" s="91" t="s">
        <v>1876</v>
      </c>
      <c r="D265" s="91" t="s">
        <v>846</v>
      </c>
      <c r="E265" s="91" t="s">
        <v>1877</v>
      </c>
      <c r="F265" s="92">
        <v>31404800</v>
      </c>
      <c r="G265" s="91" t="s">
        <v>1733</v>
      </c>
      <c r="H265" s="91">
        <v>45414</v>
      </c>
      <c r="I265" s="91" t="s">
        <v>1781</v>
      </c>
      <c r="J265" s="91">
        <v>1</v>
      </c>
      <c r="K265" s="91">
        <v>31404800</v>
      </c>
      <c r="L265" s="91">
        <v>0</v>
      </c>
      <c r="M265" s="91">
        <v>0</v>
      </c>
      <c r="N265" s="91">
        <v>0</v>
      </c>
      <c r="O265" s="91" t="s">
        <v>1878</v>
      </c>
    </row>
    <row r="266" spans="1:15" ht="63.75" x14ac:dyDescent="0.25">
      <c r="A266" s="85" t="s">
        <v>17</v>
      </c>
      <c r="B266" s="91" t="s">
        <v>1702</v>
      </c>
      <c r="C266" s="91" t="s">
        <v>1879</v>
      </c>
      <c r="D266" s="91" t="s">
        <v>846</v>
      </c>
      <c r="E266" s="91" t="s">
        <v>1880</v>
      </c>
      <c r="F266" s="92">
        <v>34699500</v>
      </c>
      <c r="G266" s="91" t="s">
        <v>1705</v>
      </c>
      <c r="H266" s="91">
        <v>45383</v>
      </c>
      <c r="I266" s="91" t="s">
        <v>1781</v>
      </c>
      <c r="J266" s="91">
        <v>1</v>
      </c>
      <c r="K266" s="91">
        <v>34699500</v>
      </c>
      <c r="L266" s="91">
        <v>0</v>
      </c>
      <c r="M266" s="91">
        <v>0</v>
      </c>
      <c r="N266" s="91">
        <v>0</v>
      </c>
      <c r="O266" s="91" t="s">
        <v>957</v>
      </c>
    </row>
    <row r="267" spans="1:15" ht="63.75" x14ac:dyDescent="0.25">
      <c r="A267" s="85" t="s">
        <v>17</v>
      </c>
      <c r="B267" s="91" t="s">
        <v>953</v>
      </c>
      <c r="C267" s="91" t="s">
        <v>1881</v>
      </c>
      <c r="D267" s="91" t="s">
        <v>846</v>
      </c>
      <c r="E267" s="91" t="s">
        <v>1882</v>
      </c>
      <c r="F267" s="92">
        <v>32531400</v>
      </c>
      <c r="G267" s="91" t="s">
        <v>999</v>
      </c>
      <c r="H267" s="91">
        <v>45383</v>
      </c>
      <c r="I267" s="91" t="s">
        <v>1781</v>
      </c>
      <c r="J267" s="91">
        <v>1</v>
      </c>
      <c r="K267" s="91">
        <v>32531400</v>
      </c>
      <c r="L267" s="91">
        <v>0</v>
      </c>
      <c r="M267" s="91">
        <v>0</v>
      </c>
      <c r="N267" s="91">
        <v>0</v>
      </c>
      <c r="O267" s="91" t="s">
        <v>957</v>
      </c>
    </row>
    <row r="268" spans="1:15" ht="63.75" x14ac:dyDescent="0.25">
      <c r="A268" s="85" t="s">
        <v>17</v>
      </c>
      <c r="B268" s="91" t="s">
        <v>1392</v>
      </c>
      <c r="C268" s="91" t="s">
        <v>1883</v>
      </c>
      <c r="D268" s="91" t="s">
        <v>846</v>
      </c>
      <c r="E268" s="91" t="s">
        <v>1884</v>
      </c>
      <c r="F268" s="92">
        <v>32531400</v>
      </c>
      <c r="G268" s="91" t="s">
        <v>1395</v>
      </c>
      <c r="H268" s="91">
        <v>45383</v>
      </c>
      <c r="I268" s="91" t="s">
        <v>1781</v>
      </c>
      <c r="J268" s="91">
        <v>1</v>
      </c>
      <c r="K268" s="91">
        <v>32531400</v>
      </c>
      <c r="L268" s="91">
        <v>0</v>
      </c>
      <c r="M268" s="91">
        <v>0</v>
      </c>
      <c r="N268" s="91">
        <v>0</v>
      </c>
      <c r="O268" s="91" t="s">
        <v>957</v>
      </c>
    </row>
    <row r="269" spans="1:15" ht="63.75" x14ac:dyDescent="0.25">
      <c r="A269" s="85" t="s">
        <v>17</v>
      </c>
      <c r="B269" s="91" t="s">
        <v>1885</v>
      </c>
      <c r="C269" s="91" t="s">
        <v>1886</v>
      </c>
      <c r="D269" s="91" t="s">
        <v>846</v>
      </c>
      <c r="E269" s="91" t="s">
        <v>1887</v>
      </c>
      <c r="F269" s="92">
        <v>32531400</v>
      </c>
      <c r="G269" s="91" t="s">
        <v>996</v>
      </c>
      <c r="H269" s="91">
        <v>45383</v>
      </c>
      <c r="I269" s="91" t="s">
        <v>1781</v>
      </c>
      <c r="J269" s="91">
        <v>0.77777777777777779</v>
      </c>
      <c r="K269" s="91">
        <v>25302200</v>
      </c>
      <c r="L269" s="91">
        <v>0</v>
      </c>
      <c r="M269" s="91">
        <v>0</v>
      </c>
      <c r="N269" s="91">
        <v>0</v>
      </c>
      <c r="O269" s="91" t="s">
        <v>957</v>
      </c>
    </row>
    <row r="270" spans="1:15" ht="63.75" x14ac:dyDescent="0.25">
      <c r="A270" s="85" t="s">
        <v>17</v>
      </c>
      <c r="B270" s="91" t="s">
        <v>1885</v>
      </c>
      <c r="C270" s="91" t="s">
        <v>1888</v>
      </c>
      <c r="D270" s="91" t="s">
        <v>846</v>
      </c>
      <c r="E270" s="91" t="s">
        <v>1889</v>
      </c>
      <c r="F270" s="92">
        <v>32531400</v>
      </c>
      <c r="G270" s="91" t="s">
        <v>974</v>
      </c>
      <c r="H270" s="91">
        <v>45383</v>
      </c>
      <c r="I270" s="91" t="s">
        <v>1781</v>
      </c>
      <c r="J270" s="91">
        <v>1</v>
      </c>
      <c r="K270" s="91">
        <v>32531400</v>
      </c>
      <c r="L270" s="91">
        <v>0</v>
      </c>
      <c r="M270" s="91">
        <v>0</v>
      </c>
      <c r="N270" s="91">
        <v>0</v>
      </c>
      <c r="O270" s="91" t="s">
        <v>957</v>
      </c>
    </row>
    <row r="271" spans="1:15" ht="63.75" x14ac:dyDescent="0.25">
      <c r="A271" s="85" t="s">
        <v>17</v>
      </c>
      <c r="B271" s="91" t="s">
        <v>953</v>
      </c>
      <c r="C271" s="91" t="s">
        <v>1890</v>
      </c>
      <c r="D271" s="91" t="s">
        <v>846</v>
      </c>
      <c r="E271" s="91" t="s">
        <v>1891</v>
      </c>
      <c r="F271" s="92">
        <v>32531400</v>
      </c>
      <c r="G271" s="91" t="s">
        <v>990</v>
      </c>
      <c r="H271" s="91">
        <v>45383</v>
      </c>
      <c r="I271" s="91" t="s">
        <v>1781</v>
      </c>
      <c r="J271" s="91">
        <v>1</v>
      </c>
      <c r="K271" s="91">
        <v>32531400</v>
      </c>
      <c r="L271" s="91">
        <v>0</v>
      </c>
      <c r="M271" s="91">
        <v>0</v>
      </c>
      <c r="N271" s="91">
        <v>0</v>
      </c>
      <c r="O271" s="91" t="s">
        <v>957</v>
      </c>
    </row>
    <row r="272" spans="1:15" ht="63.75" x14ac:dyDescent="0.25">
      <c r="A272" s="85" t="s">
        <v>17</v>
      </c>
      <c r="B272" s="91" t="s">
        <v>1710</v>
      </c>
      <c r="C272" s="91" t="s">
        <v>1892</v>
      </c>
      <c r="D272" s="91" t="s">
        <v>846</v>
      </c>
      <c r="E272" s="91" t="s">
        <v>1893</v>
      </c>
      <c r="F272" s="92">
        <v>23161600</v>
      </c>
      <c r="G272" s="91" t="s">
        <v>1713</v>
      </c>
      <c r="H272" s="91">
        <v>45414</v>
      </c>
      <c r="I272" s="91" t="s">
        <v>1781</v>
      </c>
      <c r="J272" s="91">
        <v>1</v>
      </c>
      <c r="K272" s="91">
        <v>23161600</v>
      </c>
      <c r="L272" s="91">
        <v>0</v>
      </c>
      <c r="M272" s="91">
        <v>0</v>
      </c>
      <c r="N272" s="91">
        <v>0</v>
      </c>
      <c r="O272" s="91" t="s">
        <v>987</v>
      </c>
    </row>
    <row r="273" spans="1:15" ht="51" x14ac:dyDescent="0.25">
      <c r="A273" s="85" t="s">
        <v>17</v>
      </c>
      <c r="B273" s="91" t="s">
        <v>1282</v>
      </c>
      <c r="C273" s="91" t="s">
        <v>1894</v>
      </c>
      <c r="D273" s="91" t="s">
        <v>846</v>
      </c>
      <c r="E273" s="91" t="s">
        <v>1895</v>
      </c>
      <c r="F273" s="92">
        <v>34699500</v>
      </c>
      <c r="G273" s="91" t="s">
        <v>1285</v>
      </c>
      <c r="H273" s="91">
        <v>45383</v>
      </c>
      <c r="I273" s="91" t="s">
        <v>1781</v>
      </c>
      <c r="J273" s="91">
        <v>1</v>
      </c>
      <c r="K273" s="91">
        <v>34699500</v>
      </c>
      <c r="L273" s="91">
        <v>0</v>
      </c>
      <c r="M273" s="91">
        <v>0</v>
      </c>
      <c r="N273" s="91">
        <v>0</v>
      </c>
      <c r="O273" s="91" t="s">
        <v>1896</v>
      </c>
    </row>
    <row r="274" spans="1:15" ht="63.75" x14ac:dyDescent="0.25">
      <c r="A274" s="85" t="s">
        <v>17</v>
      </c>
      <c r="B274" s="91" t="s">
        <v>1400</v>
      </c>
      <c r="C274" s="91" t="s">
        <v>1897</v>
      </c>
      <c r="D274" s="91" t="s">
        <v>846</v>
      </c>
      <c r="E274" s="91" t="s">
        <v>1898</v>
      </c>
      <c r="F274" s="92">
        <v>54000000</v>
      </c>
      <c r="G274" s="91" t="s">
        <v>1899</v>
      </c>
      <c r="H274" s="91">
        <v>45383</v>
      </c>
      <c r="I274" s="91" t="s">
        <v>1781</v>
      </c>
      <c r="J274" s="91">
        <v>1</v>
      </c>
      <c r="K274" s="91">
        <v>54000000</v>
      </c>
      <c r="L274" s="91">
        <v>0</v>
      </c>
      <c r="M274" s="91">
        <v>0</v>
      </c>
      <c r="N274" s="91">
        <v>0</v>
      </c>
      <c r="O274" s="91" t="s">
        <v>922</v>
      </c>
    </row>
    <row r="275" spans="1:15" ht="51" x14ac:dyDescent="0.25">
      <c r="A275" s="85" t="s">
        <v>17</v>
      </c>
      <c r="B275" s="91" t="s">
        <v>1346</v>
      </c>
      <c r="C275" s="91" t="s">
        <v>1900</v>
      </c>
      <c r="D275" s="91" t="s">
        <v>846</v>
      </c>
      <c r="E275" s="91" t="s">
        <v>1901</v>
      </c>
      <c r="F275" s="92">
        <v>60528600</v>
      </c>
      <c r="G275" s="91" t="s">
        <v>1349</v>
      </c>
      <c r="H275" s="91">
        <v>45383</v>
      </c>
      <c r="I275" s="91" t="s">
        <v>1781</v>
      </c>
      <c r="J275" s="91">
        <v>0.91666666666666663</v>
      </c>
      <c r="K275" s="91">
        <v>55484550</v>
      </c>
      <c r="L275" s="91">
        <v>0</v>
      </c>
      <c r="M275" s="91">
        <v>0</v>
      </c>
      <c r="N275" s="91">
        <v>0</v>
      </c>
      <c r="O275" s="91" t="s">
        <v>1350</v>
      </c>
    </row>
    <row r="276" spans="1:15" ht="51" x14ac:dyDescent="0.25">
      <c r="A276" s="85" t="s">
        <v>17</v>
      </c>
      <c r="B276" s="91" t="s">
        <v>1336</v>
      </c>
      <c r="C276" s="91" t="s">
        <v>1902</v>
      </c>
      <c r="D276" s="91" t="s">
        <v>846</v>
      </c>
      <c r="E276" s="91" t="s">
        <v>1903</v>
      </c>
      <c r="F276" s="92">
        <v>78596100</v>
      </c>
      <c r="G276" s="91" t="s">
        <v>1339</v>
      </c>
      <c r="H276" s="91">
        <v>45383</v>
      </c>
      <c r="I276" s="91" t="s">
        <v>1781</v>
      </c>
      <c r="J276" s="91">
        <v>1</v>
      </c>
      <c r="K276" s="91">
        <v>78596100</v>
      </c>
      <c r="L276" s="91">
        <v>0</v>
      </c>
      <c r="M276" s="91">
        <v>0</v>
      </c>
      <c r="N276" s="91">
        <v>0</v>
      </c>
      <c r="O276" s="91" t="s">
        <v>1340</v>
      </c>
    </row>
    <row r="277" spans="1:15" ht="51" x14ac:dyDescent="0.25">
      <c r="A277" s="85" t="s">
        <v>17</v>
      </c>
      <c r="B277" s="91" t="s">
        <v>1596</v>
      </c>
      <c r="C277" s="91" t="s">
        <v>1904</v>
      </c>
      <c r="D277" s="91" t="s">
        <v>846</v>
      </c>
      <c r="E277" s="91" t="s">
        <v>1905</v>
      </c>
      <c r="F277" s="92">
        <v>45864000</v>
      </c>
      <c r="G277" s="91" t="s">
        <v>1599</v>
      </c>
      <c r="H277" s="91">
        <v>45383</v>
      </c>
      <c r="I277" s="91" t="s">
        <v>1781</v>
      </c>
      <c r="J277" s="91">
        <v>1</v>
      </c>
      <c r="K277" s="91">
        <v>45864000</v>
      </c>
      <c r="L277" s="91">
        <v>0</v>
      </c>
      <c r="M277" s="91">
        <v>0</v>
      </c>
      <c r="N277" s="91">
        <v>0</v>
      </c>
      <c r="O277" s="91" t="s">
        <v>1595</v>
      </c>
    </row>
    <row r="278" spans="1:15" ht="63.75" x14ac:dyDescent="0.25">
      <c r="A278" s="85" t="s">
        <v>17</v>
      </c>
      <c r="B278" s="91" t="s">
        <v>1604</v>
      </c>
      <c r="C278" s="91" t="s">
        <v>1906</v>
      </c>
      <c r="D278" s="91" t="s">
        <v>846</v>
      </c>
      <c r="E278" s="91" t="s">
        <v>1907</v>
      </c>
      <c r="F278" s="92">
        <v>45864000</v>
      </c>
      <c r="G278" s="91" t="s">
        <v>1607</v>
      </c>
      <c r="H278" s="91">
        <v>45383</v>
      </c>
      <c r="I278" s="91" t="s">
        <v>1781</v>
      </c>
      <c r="J278" s="91">
        <v>1</v>
      </c>
      <c r="K278" s="91">
        <v>45864000</v>
      </c>
      <c r="L278" s="91">
        <v>0</v>
      </c>
      <c r="M278" s="91">
        <v>0</v>
      </c>
      <c r="N278" s="91">
        <v>0</v>
      </c>
      <c r="O278" s="91" t="s">
        <v>1350</v>
      </c>
    </row>
    <row r="279" spans="1:15" ht="102" x14ac:dyDescent="0.25">
      <c r="A279" s="85" t="s">
        <v>17</v>
      </c>
      <c r="B279" s="91" t="s">
        <v>1908</v>
      </c>
      <c r="C279" s="91" t="s">
        <v>1909</v>
      </c>
      <c r="D279" s="91" t="s">
        <v>846</v>
      </c>
      <c r="E279" s="91" t="s">
        <v>1910</v>
      </c>
      <c r="F279" s="92">
        <v>37598400</v>
      </c>
      <c r="G279" s="91" t="s">
        <v>1911</v>
      </c>
      <c r="H279" s="91">
        <v>45383</v>
      </c>
      <c r="I279" s="91" t="s">
        <v>1781</v>
      </c>
      <c r="J279" s="91">
        <v>0.77777777777777779</v>
      </c>
      <c r="K279" s="91">
        <v>29243200</v>
      </c>
      <c r="L279" s="91">
        <v>0</v>
      </c>
      <c r="M279" s="91">
        <v>0</v>
      </c>
      <c r="N279" s="91">
        <v>0</v>
      </c>
      <c r="O279" s="91" t="s">
        <v>1138</v>
      </c>
    </row>
    <row r="280" spans="1:15" ht="153" x14ac:dyDescent="0.25">
      <c r="A280" s="85" t="s">
        <v>17</v>
      </c>
      <c r="B280" s="91" t="s">
        <v>1134</v>
      </c>
      <c r="C280" s="91" t="s">
        <v>1912</v>
      </c>
      <c r="D280" s="91" t="s">
        <v>846</v>
      </c>
      <c r="E280" s="91" t="s">
        <v>1913</v>
      </c>
      <c r="F280" s="92">
        <v>69923700</v>
      </c>
      <c r="G280" s="91" t="s">
        <v>1137</v>
      </c>
      <c r="H280" s="91">
        <v>45383</v>
      </c>
      <c r="I280" s="91" t="s">
        <v>1781</v>
      </c>
      <c r="J280" s="91">
        <v>1</v>
      </c>
      <c r="K280" s="91">
        <v>69923700</v>
      </c>
      <c r="L280" s="91">
        <v>0</v>
      </c>
      <c r="M280" s="91">
        <v>0</v>
      </c>
      <c r="N280" s="91">
        <v>0</v>
      </c>
      <c r="O280" s="91" t="s">
        <v>1138</v>
      </c>
    </row>
    <row r="281" spans="1:15" ht="102" x14ac:dyDescent="0.25">
      <c r="A281" s="85" t="s">
        <v>17</v>
      </c>
      <c r="B281" s="91" t="s">
        <v>1914</v>
      </c>
      <c r="C281" s="91" t="s">
        <v>1915</v>
      </c>
      <c r="D281" s="91" t="s">
        <v>846</v>
      </c>
      <c r="E281" s="91" t="s">
        <v>1916</v>
      </c>
      <c r="F281" s="92">
        <v>45045000</v>
      </c>
      <c r="G281" s="91" t="s">
        <v>1590</v>
      </c>
      <c r="H281" s="91">
        <v>45383</v>
      </c>
      <c r="I281" s="91" t="s">
        <v>1781</v>
      </c>
      <c r="J281" s="91">
        <v>0.33333333333333331</v>
      </c>
      <c r="K281" s="91">
        <v>15015000</v>
      </c>
      <c r="L281" s="91">
        <v>0</v>
      </c>
      <c r="M281" s="91">
        <v>0</v>
      </c>
      <c r="N281" s="91">
        <v>0</v>
      </c>
      <c r="O281" s="91" t="s">
        <v>1479</v>
      </c>
    </row>
    <row r="282" spans="1:15" ht="76.5" x14ac:dyDescent="0.25">
      <c r="A282" s="85" t="s">
        <v>17</v>
      </c>
      <c r="B282" s="91" t="s">
        <v>1484</v>
      </c>
      <c r="C282" s="91" t="s">
        <v>1917</v>
      </c>
      <c r="D282" s="91" t="s">
        <v>846</v>
      </c>
      <c r="E282" s="91" t="s">
        <v>1918</v>
      </c>
      <c r="F282" s="92">
        <v>49500000</v>
      </c>
      <c r="G282" s="91" t="s">
        <v>1487</v>
      </c>
      <c r="H282" s="91">
        <v>45383</v>
      </c>
      <c r="I282" s="91" t="s">
        <v>1781</v>
      </c>
      <c r="J282" s="91">
        <v>0.13333333333333333</v>
      </c>
      <c r="K282" s="91">
        <v>6600000</v>
      </c>
      <c r="L282" s="91">
        <v>0</v>
      </c>
      <c r="M282" s="91">
        <v>0</v>
      </c>
      <c r="N282" s="91">
        <v>0</v>
      </c>
      <c r="O282" s="91" t="s">
        <v>1128</v>
      </c>
    </row>
    <row r="283" spans="1:15" ht="204" x14ac:dyDescent="0.25">
      <c r="A283" s="85" t="s">
        <v>17</v>
      </c>
      <c r="B283" s="91" t="s">
        <v>1488</v>
      </c>
      <c r="C283" s="91" t="s">
        <v>1919</v>
      </c>
      <c r="D283" s="91" t="s">
        <v>846</v>
      </c>
      <c r="E283" s="91" t="s">
        <v>1920</v>
      </c>
      <c r="F283" s="92">
        <v>60117525</v>
      </c>
      <c r="G283" s="91" t="s">
        <v>1491</v>
      </c>
      <c r="H283" s="91">
        <v>45383</v>
      </c>
      <c r="I283" s="91" t="s">
        <v>1781</v>
      </c>
      <c r="J283" s="91">
        <v>1</v>
      </c>
      <c r="K283" s="91">
        <v>60117525</v>
      </c>
      <c r="L283" s="91">
        <v>0</v>
      </c>
      <c r="M283" s="91">
        <v>0</v>
      </c>
      <c r="N283" s="91">
        <v>0</v>
      </c>
      <c r="O283" s="91" t="s">
        <v>1138</v>
      </c>
    </row>
    <row r="284" spans="1:15" ht="51" x14ac:dyDescent="0.25">
      <c r="A284" s="85" t="s">
        <v>17</v>
      </c>
      <c r="B284" s="91" t="s">
        <v>1155</v>
      </c>
      <c r="C284" s="91" t="s">
        <v>1921</v>
      </c>
      <c r="D284" s="91" t="s">
        <v>846</v>
      </c>
      <c r="E284" s="91" t="s">
        <v>1922</v>
      </c>
      <c r="F284" s="92">
        <v>42134400</v>
      </c>
      <c r="G284" s="91" t="s">
        <v>1158</v>
      </c>
      <c r="H284" s="91">
        <v>45383</v>
      </c>
      <c r="I284" s="91" t="s">
        <v>1781</v>
      </c>
      <c r="J284" s="91">
        <v>1</v>
      </c>
      <c r="K284" s="91">
        <v>42134400</v>
      </c>
      <c r="L284" s="91">
        <v>0</v>
      </c>
      <c r="M284" s="91">
        <v>0</v>
      </c>
      <c r="N284" s="91">
        <v>0</v>
      </c>
      <c r="O284" s="91" t="s">
        <v>1133</v>
      </c>
    </row>
    <row r="285" spans="1:15" ht="280.5" x14ac:dyDescent="0.25">
      <c r="A285" s="85" t="s">
        <v>17</v>
      </c>
      <c r="B285" s="91" t="s">
        <v>1492</v>
      </c>
      <c r="C285" s="91" t="s">
        <v>1923</v>
      </c>
      <c r="D285" s="91" t="s">
        <v>846</v>
      </c>
      <c r="E285" s="91" t="s">
        <v>1924</v>
      </c>
      <c r="F285" s="92">
        <v>52272000</v>
      </c>
      <c r="G285" s="91" t="s">
        <v>1495</v>
      </c>
      <c r="H285" s="91">
        <v>45383</v>
      </c>
      <c r="I285" s="91" t="s">
        <v>1781</v>
      </c>
      <c r="J285" s="91">
        <v>1</v>
      </c>
      <c r="K285" s="91">
        <v>52272000</v>
      </c>
      <c r="L285" s="91">
        <v>0</v>
      </c>
      <c r="M285" s="91">
        <v>0</v>
      </c>
      <c r="N285" s="91">
        <v>0</v>
      </c>
      <c r="O285" s="91" t="s">
        <v>1138</v>
      </c>
    </row>
    <row r="286" spans="1:15" ht="63.75" x14ac:dyDescent="0.25">
      <c r="A286" s="85" t="s">
        <v>17</v>
      </c>
      <c r="B286" s="91" t="s">
        <v>1129</v>
      </c>
      <c r="C286" s="91" t="s">
        <v>1925</v>
      </c>
      <c r="D286" s="91" t="s">
        <v>846</v>
      </c>
      <c r="E286" s="91" t="s">
        <v>1926</v>
      </c>
      <c r="F286" s="92">
        <v>81675000</v>
      </c>
      <c r="G286" s="91" t="s">
        <v>1132</v>
      </c>
      <c r="H286" s="91">
        <v>45383</v>
      </c>
      <c r="I286" s="91" t="s">
        <v>1781</v>
      </c>
      <c r="J286" s="91">
        <v>1</v>
      </c>
      <c r="K286" s="91">
        <v>81675000</v>
      </c>
      <c r="L286" s="91">
        <v>0</v>
      </c>
      <c r="M286" s="91">
        <v>0</v>
      </c>
      <c r="N286" s="91">
        <v>0</v>
      </c>
      <c r="O286" s="91" t="s">
        <v>1133</v>
      </c>
    </row>
    <row r="287" spans="1:15" ht="267.75" x14ac:dyDescent="0.25">
      <c r="A287" s="85" t="s">
        <v>17</v>
      </c>
      <c r="B287" s="91" t="s">
        <v>1143</v>
      </c>
      <c r="C287" s="91" t="s">
        <v>1927</v>
      </c>
      <c r="D287" s="91" t="s">
        <v>846</v>
      </c>
      <c r="E287" s="91" t="s">
        <v>1928</v>
      </c>
      <c r="F287" s="92">
        <v>56766600</v>
      </c>
      <c r="G287" s="91" t="s">
        <v>1146</v>
      </c>
      <c r="H287" s="91">
        <v>45383</v>
      </c>
      <c r="I287" s="91" t="s">
        <v>1781</v>
      </c>
      <c r="J287" s="91">
        <v>1</v>
      </c>
      <c r="K287" s="91">
        <v>56766600</v>
      </c>
      <c r="L287" s="91">
        <v>0</v>
      </c>
      <c r="M287" s="91">
        <v>0</v>
      </c>
      <c r="N287" s="91">
        <v>0</v>
      </c>
      <c r="O287" s="91" t="s">
        <v>1138</v>
      </c>
    </row>
    <row r="288" spans="1:15" ht="89.25" x14ac:dyDescent="0.25">
      <c r="A288" s="85" t="s">
        <v>17</v>
      </c>
      <c r="B288" s="91" t="s">
        <v>1163</v>
      </c>
      <c r="C288" s="91" t="s">
        <v>1929</v>
      </c>
      <c r="D288" s="91" t="s">
        <v>846</v>
      </c>
      <c r="E288" s="91" t="s">
        <v>1930</v>
      </c>
      <c r="F288" s="92">
        <v>42134400</v>
      </c>
      <c r="G288" s="91" t="s">
        <v>1166</v>
      </c>
      <c r="H288" s="91">
        <v>45383</v>
      </c>
      <c r="I288" s="91" t="s">
        <v>1781</v>
      </c>
      <c r="J288" s="91">
        <v>1</v>
      </c>
      <c r="K288" s="91">
        <v>42134400</v>
      </c>
      <c r="L288" s="91">
        <v>0</v>
      </c>
      <c r="M288" s="91">
        <v>0</v>
      </c>
      <c r="N288" s="91">
        <v>0</v>
      </c>
      <c r="O288" s="91" t="s">
        <v>1133</v>
      </c>
    </row>
    <row r="289" spans="1:15" ht="140.25" x14ac:dyDescent="0.25">
      <c r="A289" s="85" t="s">
        <v>17</v>
      </c>
      <c r="B289" s="91" t="s">
        <v>1774</v>
      </c>
      <c r="C289" s="91" t="s">
        <v>1931</v>
      </c>
      <c r="D289" s="91" t="s">
        <v>846</v>
      </c>
      <c r="E289" s="91" t="s">
        <v>1932</v>
      </c>
      <c r="F289" s="92">
        <v>73626300</v>
      </c>
      <c r="G289" s="91" t="s">
        <v>1933</v>
      </c>
      <c r="H289" s="91">
        <v>45383</v>
      </c>
      <c r="I289" s="91" t="s">
        <v>1781</v>
      </c>
      <c r="J289" s="91">
        <v>1</v>
      </c>
      <c r="K289" s="91">
        <v>73626300</v>
      </c>
      <c r="L289" s="91">
        <v>0</v>
      </c>
      <c r="M289" s="91">
        <v>0</v>
      </c>
      <c r="N289" s="91">
        <v>0</v>
      </c>
      <c r="O289" s="91" t="s">
        <v>1764</v>
      </c>
    </row>
    <row r="290" spans="1:15" ht="76.5" x14ac:dyDescent="0.25">
      <c r="A290" s="85" t="s">
        <v>17</v>
      </c>
      <c r="B290" s="91" t="s">
        <v>1934</v>
      </c>
      <c r="C290" s="91" t="s">
        <v>1935</v>
      </c>
      <c r="D290" s="91" t="s">
        <v>846</v>
      </c>
      <c r="E290" s="91" t="s">
        <v>1936</v>
      </c>
      <c r="F290" s="92">
        <v>20176200</v>
      </c>
      <c r="G290" s="91" t="s">
        <v>1937</v>
      </c>
      <c r="H290" s="91">
        <v>45383</v>
      </c>
      <c r="I290" s="91" t="s">
        <v>1763</v>
      </c>
      <c r="J290" s="91">
        <v>1</v>
      </c>
      <c r="K290" s="91">
        <v>60528600</v>
      </c>
      <c r="L290" s="91">
        <v>0</v>
      </c>
      <c r="M290" s="91">
        <v>2</v>
      </c>
      <c r="N290" s="91">
        <v>40352400</v>
      </c>
      <c r="O290" s="91" t="s">
        <v>1938</v>
      </c>
    </row>
    <row r="291" spans="1:15" ht="63.75" x14ac:dyDescent="0.25">
      <c r="A291" s="85" t="s">
        <v>17</v>
      </c>
      <c r="B291" s="91" t="s">
        <v>1939</v>
      </c>
      <c r="C291" s="91" t="s">
        <v>1940</v>
      </c>
      <c r="D291" s="91" t="s">
        <v>846</v>
      </c>
      <c r="E291" s="91" t="s">
        <v>1941</v>
      </c>
      <c r="F291" s="92">
        <v>8685600</v>
      </c>
      <c r="G291" s="91" t="s">
        <v>1942</v>
      </c>
      <c r="H291" s="91">
        <v>45383</v>
      </c>
      <c r="I291" s="91" t="s">
        <v>1763</v>
      </c>
      <c r="J291" s="91">
        <v>1</v>
      </c>
      <c r="K291" s="91">
        <v>26056800</v>
      </c>
      <c r="L291" s="91">
        <v>0</v>
      </c>
      <c r="M291" s="91">
        <v>2</v>
      </c>
      <c r="N291" s="91">
        <v>17371200</v>
      </c>
      <c r="O291" s="91" t="s">
        <v>1123</v>
      </c>
    </row>
    <row r="292" spans="1:15" ht="51" x14ac:dyDescent="0.25">
      <c r="A292" s="85" t="s">
        <v>17</v>
      </c>
      <c r="B292" s="91" t="s">
        <v>1943</v>
      </c>
      <c r="C292" s="91" t="s">
        <v>1944</v>
      </c>
      <c r="D292" s="91" t="s">
        <v>846</v>
      </c>
      <c r="E292" s="91" t="s">
        <v>1945</v>
      </c>
      <c r="F292" s="92">
        <v>15015000</v>
      </c>
      <c r="G292" s="91" t="s">
        <v>1946</v>
      </c>
      <c r="H292" s="91">
        <v>45383</v>
      </c>
      <c r="I292" s="91" t="s">
        <v>1763</v>
      </c>
      <c r="J292" s="91">
        <v>1</v>
      </c>
      <c r="K292" s="91">
        <v>45045000</v>
      </c>
      <c r="L292" s="91">
        <v>0</v>
      </c>
      <c r="M292" s="91">
        <v>2</v>
      </c>
      <c r="N292" s="91">
        <v>30030000</v>
      </c>
      <c r="O292" s="91" t="s">
        <v>1246</v>
      </c>
    </row>
    <row r="293" spans="1:15" ht="63.75" x14ac:dyDescent="0.25">
      <c r="A293" s="85" t="s">
        <v>17</v>
      </c>
      <c r="B293" s="91" t="s">
        <v>1947</v>
      </c>
      <c r="C293" s="91" t="s">
        <v>1948</v>
      </c>
      <c r="D293" s="91" t="s">
        <v>846</v>
      </c>
      <c r="E293" s="91" t="s">
        <v>1949</v>
      </c>
      <c r="F293" s="92">
        <v>18150000</v>
      </c>
      <c r="G293" s="91" t="s">
        <v>1950</v>
      </c>
      <c r="H293" s="91">
        <v>45383</v>
      </c>
      <c r="I293" s="91" t="s">
        <v>1763</v>
      </c>
      <c r="J293" s="91">
        <v>1</v>
      </c>
      <c r="K293" s="91">
        <v>54450000</v>
      </c>
      <c r="L293" s="91">
        <v>0</v>
      </c>
      <c r="M293" s="91">
        <v>2</v>
      </c>
      <c r="N293" s="91">
        <v>36300000</v>
      </c>
      <c r="O293" s="91" t="s">
        <v>1241</v>
      </c>
    </row>
    <row r="294" spans="1:15" ht="63.75" x14ac:dyDescent="0.25">
      <c r="A294" s="85" t="s">
        <v>17</v>
      </c>
      <c r="B294" s="91" t="s">
        <v>1951</v>
      </c>
      <c r="C294" s="91" t="s">
        <v>1952</v>
      </c>
      <c r="D294" s="91" t="s">
        <v>846</v>
      </c>
      <c r="E294" s="91" t="s">
        <v>1953</v>
      </c>
      <c r="F294" s="92">
        <v>34287000</v>
      </c>
      <c r="G294" s="91" t="s">
        <v>1954</v>
      </c>
      <c r="H294" s="91">
        <v>45383</v>
      </c>
      <c r="I294" s="91" t="s">
        <v>1763</v>
      </c>
      <c r="J294" s="91">
        <v>1</v>
      </c>
      <c r="K294" s="91">
        <v>34287000</v>
      </c>
      <c r="L294" s="91">
        <v>0</v>
      </c>
      <c r="M294" s="91">
        <v>0</v>
      </c>
      <c r="N294" s="91">
        <v>0</v>
      </c>
      <c r="O294" s="91" t="s">
        <v>1251</v>
      </c>
    </row>
    <row r="295" spans="1:15" ht="63.75" x14ac:dyDescent="0.25">
      <c r="A295" s="85" t="s">
        <v>17</v>
      </c>
      <c r="B295" s="91" t="s">
        <v>1612</v>
      </c>
      <c r="C295" s="91" t="s">
        <v>1955</v>
      </c>
      <c r="D295" s="91" t="s">
        <v>846</v>
      </c>
      <c r="E295" s="91" t="s">
        <v>1956</v>
      </c>
      <c r="F295" s="92">
        <v>26198700</v>
      </c>
      <c r="G295" s="91" t="s">
        <v>1615</v>
      </c>
      <c r="H295" s="91">
        <v>45383</v>
      </c>
      <c r="I295" s="91" t="s">
        <v>1763</v>
      </c>
      <c r="J295" s="91">
        <v>0.9999997709810029</v>
      </c>
      <c r="K295" s="91">
        <v>78596082</v>
      </c>
      <c r="L295" s="91">
        <v>0</v>
      </c>
      <c r="M295" s="91">
        <v>2</v>
      </c>
      <c r="N295" s="91">
        <v>52397400</v>
      </c>
      <c r="O295" s="91" t="s">
        <v>1251</v>
      </c>
    </row>
    <row r="296" spans="1:15" ht="76.5" x14ac:dyDescent="0.25">
      <c r="A296" s="85" t="s">
        <v>17</v>
      </c>
      <c r="B296" s="91" t="s">
        <v>1957</v>
      </c>
      <c r="C296" s="91" t="s">
        <v>1958</v>
      </c>
      <c r="D296" s="91" t="s">
        <v>846</v>
      </c>
      <c r="E296" s="91" t="s">
        <v>1959</v>
      </c>
      <c r="F296" s="92">
        <v>8685600</v>
      </c>
      <c r="G296" s="91" t="s">
        <v>1960</v>
      </c>
      <c r="H296" s="91">
        <v>45383</v>
      </c>
      <c r="I296" s="91" t="s">
        <v>1763</v>
      </c>
      <c r="J296" s="91">
        <v>1</v>
      </c>
      <c r="K296" s="91">
        <v>8685600</v>
      </c>
      <c r="L296" s="91">
        <v>0</v>
      </c>
      <c r="M296" s="91">
        <v>0</v>
      </c>
      <c r="N296" s="91">
        <v>0</v>
      </c>
      <c r="O296" s="91" t="s">
        <v>1439</v>
      </c>
    </row>
    <row r="297" spans="1:15" ht="76.5" x14ac:dyDescent="0.25">
      <c r="A297" s="85" t="s">
        <v>17</v>
      </c>
      <c r="B297" s="91" t="s">
        <v>1961</v>
      </c>
      <c r="C297" s="91" t="s">
        <v>1962</v>
      </c>
      <c r="D297" s="91" t="s">
        <v>846</v>
      </c>
      <c r="E297" s="91" t="s">
        <v>1963</v>
      </c>
      <c r="F297" s="92">
        <v>8685600</v>
      </c>
      <c r="G297" s="91" t="s">
        <v>1964</v>
      </c>
      <c r="H297" s="91">
        <v>45383</v>
      </c>
      <c r="I297" s="91" t="s">
        <v>1763</v>
      </c>
      <c r="J297" s="91">
        <v>1</v>
      </c>
      <c r="K297" s="91">
        <v>17371200</v>
      </c>
      <c r="L297" s="91">
        <v>0</v>
      </c>
      <c r="M297" s="91">
        <v>1</v>
      </c>
      <c r="N297" s="91">
        <v>8685600</v>
      </c>
      <c r="O297" s="91" t="s">
        <v>1422</v>
      </c>
    </row>
    <row r="298" spans="1:15" ht="76.5" x14ac:dyDescent="0.25">
      <c r="A298" s="85" t="s">
        <v>17</v>
      </c>
      <c r="B298" s="91" t="s">
        <v>1965</v>
      </c>
      <c r="C298" s="91" t="s">
        <v>1966</v>
      </c>
      <c r="D298" s="91" t="s">
        <v>846</v>
      </c>
      <c r="E298" s="91" t="s">
        <v>1967</v>
      </c>
      <c r="F298" s="92">
        <v>16282560</v>
      </c>
      <c r="G298" s="91" t="s">
        <v>1016</v>
      </c>
      <c r="H298" s="91">
        <v>45383</v>
      </c>
      <c r="I298" s="91" t="s">
        <v>1763</v>
      </c>
      <c r="J298" s="91">
        <v>1</v>
      </c>
      <c r="K298" s="91">
        <v>32565120</v>
      </c>
      <c r="L298" s="91">
        <v>0</v>
      </c>
      <c r="M298" s="91">
        <v>1</v>
      </c>
      <c r="N298" s="91">
        <v>16282560</v>
      </c>
      <c r="O298" s="91" t="s">
        <v>1422</v>
      </c>
    </row>
    <row r="299" spans="1:15" ht="76.5" x14ac:dyDescent="0.25">
      <c r="A299" s="85" t="s">
        <v>17</v>
      </c>
      <c r="B299" s="91" t="s">
        <v>1968</v>
      </c>
      <c r="C299" s="91" t="s">
        <v>1969</v>
      </c>
      <c r="D299" s="91" t="s">
        <v>846</v>
      </c>
      <c r="E299" s="91" t="s">
        <v>1970</v>
      </c>
      <c r="F299" s="92">
        <v>11040960</v>
      </c>
      <c r="G299" s="91" t="s">
        <v>1069</v>
      </c>
      <c r="H299" s="91">
        <v>45383</v>
      </c>
      <c r="I299" s="91" t="s">
        <v>1763</v>
      </c>
      <c r="J299" s="91">
        <v>1</v>
      </c>
      <c r="K299" s="91">
        <v>22081920</v>
      </c>
      <c r="L299" s="91">
        <v>0</v>
      </c>
      <c r="M299" s="91">
        <v>1</v>
      </c>
      <c r="N299" s="91">
        <v>11040960</v>
      </c>
      <c r="O299" s="91" t="s">
        <v>1422</v>
      </c>
    </row>
    <row r="300" spans="1:15" ht="76.5" x14ac:dyDescent="0.25">
      <c r="A300" s="85" t="s">
        <v>17</v>
      </c>
      <c r="B300" s="91" t="s">
        <v>1971</v>
      </c>
      <c r="C300" s="91" t="s">
        <v>1972</v>
      </c>
      <c r="D300" s="91" t="s">
        <v>846</v>
      </c>
      <c r="E300" s="91" t="s">
        <v>1973</v>
      </c>
      <c r="F300" s="92">
        <v>11040960</v>
      </c>
      <c r="G300" s="91" t="s">
        <v>1432</v>
      </c>
      <c r="H300" s="91">
        <v>45383</v>
      </c>
      <c r="I300" s="91" t="s">
        <v>1763</v>
      </c>
      <c r="J300" s="91">
        <v>1</v>
      </c>
      <c r="K300" s="91">
        <v>22081920</v>
      </c>
      <c r="L300" s="91">
        <v>0</v>
      </c>
      <c r="M300" s="91">
        <v>1</v>
      </c>
      <c r="N300" s="91">
        <v>11040960</v>
      </c>
      <c r="O300" s="91" t="s">
        <v>1008</v>
      </c>
    </row>
    <row r="301" spans="1:15" ht="102" x14ac:dyDescent="0.25">
      <c r="A301" s="85" t="s">
        <v>17</v>
      </c>
      <c r="B301" s="91" t="s">
        <v>1974</v>
      </c>
      <c r="C301" s="91" t="s">
        <v>1975</v>
      </c>
      <c r="D301" s="91" t="s">
        <v>846</v>
      </c>
      <c r="E301" s="91" t="s">
        <v>1976</v>
      </c>
      <c r="F301" s="92">
        <v>11616405</v>
      </c>
      <c r="G301" s="91" t="s">
        <v>1100</v>
      </c>
      <c r="H301" s="91">
        <v>45383</v>
      </c>
      <c r="I301" s="91" t="s">
        <v>1763</v>
      </c>
      <c r="J301" s="91">
        <v>1</v>
      </c>
      <c r="K301" s="91">
        <v>34849215</v>
      </c>
      <c r="L301" s="91">
        <v>0</v>
      </c>
      <c r="M301" s="91">
        <v>2</v>
      </c>
      <c r="N301" s="91">
        <v>23232810</v>
      </c>
      <c r="O301" s="91" t="s">
        <v>1092</v>
      </c>
    </row>
    <row r="302" spans="1:15" ht="89.25" x14ac:dyDescent="0.25">
      <c r="A302" s="85" t="s">
        <v>17</v>
      </c>
      <c r="B302" s="91" t="s">
        <v>1462</v>
      </c>
      <c r="C302" s="91" t="s">
        <v>1977</v>
      </c>
      <c r="D302" s="91" t="s">
        <v>846</v>
      </c>
      <c r="E302" s="91" t="s">
        <v>1978</v>
      </c>
      <c r="F302" s="92">
        <v>11616405</v>
      </c>
      <c r="G302" s="91" t="s">
        <v>1465</v>
      </c>
      <c r="H302" s="91">
        <v>45383</v>
      </c>
      <c r="I302" s="91" t="s">
        <v>1763</v>
      </c>
      <c r="J302" s="91">
        <v>1</v>
      </c>
      <c r="K302" s="91">
        <v>34849215</v>
      </c>
      <c r="L302" s="91">
        <v>0</v>
      </c>
      <c r="M302" s="91">
        <v>2</v>
      </c>
      <c r="N302" s="91">
        <v>23232810</v>
      </c>
      <c r="O302" s="91" t="s">
        <v>1466</v>
      </c>
    </row>
    <row r="303" spans="1:15" ht="63.75" x14ac:dyDescent="0.25">
      <c r="A303" s="85" t="s">
        <v>17</v>
      </c>
      <c r="B303" s="91" t="s">
        <v>1471</v>
      </c>
      <c r="C303" s="91" t="s">
        <v>1979</v>
      </c>
      <c r="D303" s="91" t="s">
        <v>846</v>
      </c>
      <c r="E303" s="91" t="s">
        <v>1980</v>
      </c>
      <c r="F303" s="92">
        <v>13500000</v>
      </c>
      <c r="G303" s="91" t="s">
        <v>1474</v>
      </c>
      <c r="H303" s="91">
        <v>45383</v>
      </c>
      <c r="I303" s="91" t="s">
        <v>1763</v>
      </c>
      <c r="J303" s="91">
        <v>1</v>
      </c>
      <c r="K303" s="91">
        <v>27000000</v>
      </c>
      <c r="L303" s="91">
        <v>0</v>
      </c>
      <c r="M303" s="91">
        <v>1</v>
      </c>
      <c r="N303" s="91">
        <v>13500000</v>
      </c>
      <c r="O303" s="91" t="s">
        <v>1466</v>
      </c>
    </row>
    <row r="304" spans="1:15" ht="63.75" x14ac:dyDescent="0.25">
      <c r="A304" s="85" t="s">
        <v>17</v>
      </c>
      <c r="B304" s="91" t="s">
        <v>1981</v>
      </c>
      <c r="C304" s="91" t="s">
        <v>1982</v>
      </c>
      <c r="D304" s="91" t="s">
        <v>846</v>
      </c>
      <c r="E304" s="91" t="s">
        <v>1983</v>
      </c>
      <c r="F304" s="92">
        <v>12532800</v>
      </c>
      <c r="G304" s="91" t="s">
        <v>1194</v>
      </c>
      <c r="H304" s="91">
        <v>45383</v>
      </c>
      <c r="I304" s="91" t="s">
        <v>1763</v>
      </c>
      <c r="J304" s="91">
        <v>1</v>
      </c>
      <c r="K304" s="91">
        <v>37598400</v>
      </c>
      <c r="L304" s="91">
        <v>0</v>
      </c>
      <c r="M304" s="91">
        <v>2</v>
      </c>
      <c r="N304" s="91">
        <v>25065600</v>
      </c>
      <c r="O304" s="91" t="s">
        <v>1533</v>
      </c>
    </row>
    <row r="305" spans="1:15" ht="51" x14ac:dyDescent="0.25">
      <c r="A305" s="85" t="s">
        <v>17</v>
      </c>
      <c r="B305" s="91" t="s">
        <v>1984</v>
      </c>
      <c r="C305" s="91" t="s">
        <v>1985</v>
      </c>
      <c r="D305" s="91" t="s">
        <v>846</v>
      </c>
      <c r="E305" s="91" t="s">
        <v>1986</v>
      </c>
      <c r="F305" s="92">
        <v>20176200</v>
      </c>
      <c r="G305" s="91" t="s">
        <v>1527</v>
      </c>
      <c r="H305" s="91">
        <v>45383</v>
      </c>
      <c r="I305" s="91" t="s">
        <v>1105</v>
      </c>
      <c r="J305" s="91">
        <v>0</v>
      </c>
      <c r="K305" s="91">
        <v>0</v>
      </c>
      <c r="L305" s="91">
        <v>0</v>
      </c>
      <c r="M305" s="91">
        <v>0</v>
      </c>
      <c r="N305" s="91">
        <v>0</v>
      </c>
      <c r="O305" s="91" t="s">
        <v>1528</v>
      </c>
    </row>
    <row r="306" spans="1:15" ht="63.75" x14ac:dyDescent="0.25">
      <c r="A306" s="85" t="s">
        <v>17</v>
      </c>
      <c r="B306" s="91" t="s">
        <v>1543</v>
      </c>
      <c r="C306" s="91" t="s">
        <v>1987</v>
      </c>
      <c r="D306" s="91" t="s">
        <v>846</v>
      </c>
      <c r="E306" s="91" t="s">
        <v>1988</v>
      </c>
      <c r="F306" s="92">
        <v>13641600</v>
      </c>
      <c r="G306" s="91" t="s">
        <v>1546</v>
      </c>
      <c r="H306" s="91">
        <v>45383</v>
      </c>
      <c r="I306" s="91" t="s">
        <v>1763</v>
      </c>
      <c r="J306" s="91">
        <v>0.66666666666666663</v>
      </c>
      <c r="K306" s="91">
        <v>9094400</v>
      </c>
      <c r="L306" s="91">
        <v>0</v>
      </c>
      <c r="M306" s="91">
        <v>0</v>
      </c>
      <c r="N306" s="91">
        <v>0</v>
      </c>
      <c r="O306" s="91" t="s">
        <v>1547</v>
      </c>
    </row>
    <row r="307" spans="1:15" ht="76.5" x14ac:dyDescent="0.25">
      <c r="A307" s="85" t="s">
        <v>17</v>
      </c>
      <c r="B307" s="91" t="s">
        <v>1548</v>
      </c>
      <c r="C307" s="91" t="s">
        <v>1989</v>
      </c>
      <c r="D307" s="91" t="s">
        <v>846</v>
      </c>
      <c r="E307" s="91" t="s">
        <v>1990</v>
      </c>
      <c r="F307" s="92">
        <v>19920525</v>
      </c>
      <c r="G307" s="91" t="s">
        <v>1558</v>
      </c>
      <c r="H307" s="91">
        <v>45383</v>
      </c>
      <c r="I307" s="91" t="s">
        <v>1763</v>
      </c>
      <c r="J307" s="91">
        <v>0.66666666666666663</v>
      </c>
      <c r="K307" s="91">
        <v>13280350</v>
      </c>
      <c r="L307" s="91">
        <v>0</v>
      </c>
      <c r="M307" s="91">
        <v>0</v>
      </c>
      <c r="N307" s="91">
        <v>0</v>
      </c>
      <c r="O307" s="91" t="s">
        <v>1559</v>
      </c>
    </row>
    <row r="308" spans="1:15" ht="63.75" x14ac:dyDescent="0.25">
      <c r="A308" s="85" t="s">
        <v>17</v>
      </c>
      <c r="B308" s="91" t="s">
        <v>1991</v>
      </c>
      <c r="C308" s="91" t="s">
        <v>1992</v>
      </c>
      <c r="D308" s="91" t="s">
        <v>846</v>
      </c>
      <c r="E308" s="91" t="s">
        <v>1993</v>
      </c>
      <c r="F308" s="92">
        <v>8685600</v>
      </c>
      <c r="G308" s="91" t="s">
        <v>1994</v>
      </c>
      <c r="H308" s="91">
        <v>45383</v>
      </c>
      <c r="I308" s="91" t="s">
        <v>1763</v>
      </c>
      <c r="J308" s="91">
        <v>1</v>
      </c>
      <c r="K308" s="91">
        <v>26056800</v>
      </c>
      <c r="L308" s="91">
        <v>0</v>
      </c>
      <c r="M308" s="91">
        <v>2</v>
      </c>
      <c r="N308" s="91">
        <v>17371200</v>
      </c>
      <c r="O308" s="91" t="s">
        <v>1844</v>
      </c>
    </row>
    <row r="309" spans="1:15" ht="63.75" x14ac:dyDescent="0.25">
      <c r="A309" s="85" t="s">
        <v>17</v>
      </c>
      <c r="B309" s="91" t="s">
        <v>1995</v>
      </c>
      <c r="C309" s="91" t="s">
        <v>1996</v>
      </c>
      <c r="D309" s="91" t="s">
        <v>846</v>
      </c>
      <c r="E309" s="91" t="s">
        <v>1997</v>
      </c>
      <c r="F309" s="92">
        <v>11040960</v>
      </c>
      <c r="G309" s="91" t="s">
        <v>1998</v>
      </c>
      <c r="H309" s="91">
        <v>45383</v>
      </c>
      <c r="I309" s="91" t="s">
        <v>1763</v>
      </c>
      <c r="J309" s="91">
        <v>1</v>
      </c>
      <c r="K309" s="91">
        <v>33122880</v>
      </c>
      <c r="L309" s="91">
        <v>0</v>
      </c>
      <c r="M309" s="91">
        <v>2</v>
      </c>
      <c r="N309" s="91">
        <v>22081920</v>
      </c>
      <c r="O309" s="91" t="s">
        <v>1841</v>
      </c>
    </row>
    <row r="310" spans="1:15" ht="51" x14ac:dyDescent="0.25">
      <c r="A310" s="85" t="s">
        <v>17</v>
      </c>
      <c r="B310" s="91" t="s">
        <v>1999</v>
      </c>
      <c r="C310" s="91" t="s">
        <v>2000</v>
      </c>
      <c r="D310" s="91" t="s">
        <v>846</v>
      </c>
      <c r="E310" s="91" t="s">
        <v>2001</v>
      </c>
      <c r="F310" s="92">
        <v>12364950</v>
      </c>
      <c r="G310" s="91" t="s">
        <v>2002</v>
      </c>
      <c r="H310" s="91">
        <v>45383</v>
      </c>
      <c r="I310" s="91" t="s">
        <v>1763</v>
      </c>
      <c r="J310" s="91">
        <v>1</v>
      </c>
      <c r="K310" s="91">
        <v>37094850</v>
      </c>
      <c r="L310" s="91">
        <v>0</v>
      </c>
      <c r="M310" s="91">
        <v>2</v>
      </c>
      <c r="N310" s="91">
        <v>24729900</v>
      </c>
      <c r="O310" s="91" t="s">
        <v>1576</v>
      </c>
    </row>
    <row r="311" spans="1:15" ht="63.75" x14ac:dyDescent="0.25">
      <c r="A311" s="85" t="s">
        <v>17</v>
      </c>
      <c r="B311" s="91" t="s">
        <v>2003</v>
      </c>
      <c r="C311" s="91" t="s">
        <v>2004</v>
      </c>
      <c r="D311" s="91" t="s">
        <v>846</v>
      </c>
      <c r="E311" s="91" t="s">
        <v>2005</v>
      </c>
      <c r="F311" s="92">
        <v>16064490</v>
      </c>
      <c r="G311" s="91" t="s">
        <v>2006</v>
      </c>
      <c r="H311" s="91">
        <v>45383</v>
      </c>
      <c r="I311" s="91" t="s">
        <v>1763</v>
      </c>
      <c r="J311" s="91">
        <v>1</v>
      </c>
      <c r="K311" s="91">
        <v>48193470</v>
      </c>
      <c r="L311" s="91">
        <v>0</v>
      </c>
      <c r="M311" s="91">
        <v>2</v>
      </c>
      <c r="N311" s="91">
        <v>32128980</v>
      </c>
      <c r="O311" s="91" t="s">
        <v>1231</v>
      </c>
    </row>
    <row r="312" spans="1:15" ht="76.5" x14ac:dyDescent="0.25">
      <c r="A312" s="85" t="s">
        <v>17</v>
      </c>
      <c r="B312" s="91" t="s">
        <v>2007</v>
      </c>
      <c r="C312" s="91" t="s">
        <v>2008</v>
      </c>
      <c r="D312" s="91" t="s">
        <v>846</v>
      </c>
      <c r="E312" s="91" t="s">
        <v>2009</v>
      </c>
      <c r="F312" s="92">
        <v>13398000</v>
      </c>
      <c r="G312" s="91" t="s">
        <v>2010</v>
      </c>
      <c r="H312" s="91">
        <v>45383</v>
      </c>
      <c r="I312" s="91" t="s">
        <v>1763</v>
      </c>
      <c r="J312" s="91">
        <v>1</v>
      </c>
      <c r="K312" s="91">
        <v>13398000</v>
      </c>
      <c r="L312" s="91">
        <v>0</v>
      </c>
      <c r="M312" s="91">
        <v>0</v>
      </c>
      <c r="N312" s="91">
        <v>0</v>
      </c>
      <c r="O312" s="91" t="s">
        <v>869</v>
      </c>
    </row>
    <row r="313" spans="1:15" ht="76.5" x14ac:dyDescent="0.25">
      <c r="A313" s="85" t="s">
        <v>17</v>
      </c>
      <c r="B313" s="91" t="s">
        <v>2011</v>
      </c>
      <c r="C313" s="91" t="s">
        <v>2012</v>
      </c>
      <c r="D313" s="91" t="s">
        <v>846</v>
      </c>
      <c r="E313" s="91" t="s">
        <v>2013</v>
      </c>
      <c r="F313" s="92">
        <v>10843800</v>
      </c>
      <c r="G313" s="91" t="s">
        <v>2014</v>
      </c>
      <c r="H313" s="91">
        <v>45383</v>
      </c>
      <c r="I313" s="91" t="s">
        <v>1763</v>
      </c>
      <c r="J313" s="91">
        <v>1</v>
      </c>
      <c r="K313" s="91">
        <v>21687600</v>
      </c>
      <c r="L313" s="91">
        <v>0</v>
      </c>
      <c r="M313" s="91">
        <v>1</v>
      </c>
      <c r="N313" s="91">
        <v>10843800</v>
      </c>
      <c r="O313" s="91" t="s">
        <v>957</v>
      </c>
    </row>
    <row r="314" spans="1:15" ht="76.5" x14ac:dyDescent="0.25">
      <c r="A314" s="85" t="s">
        <v>17</v>
      </c>
      <c r="B314" s="91" t="s">
        <v>2011</v>
      </c>
      <c r="C314" s="91" t="s">
        <v>2015</v>
      </c>
      <c r="D314" s="91" t="s">
        <v>846</v>
      </c>
      <c r="E314" s="91" t="s">
        <v>2016</v>
      </c>
      <c r="F314" s="92">
        <v>10843800</v>
      </c>
      <c r="G314" s="91" t="s">
        <v>2017</v>
      </c>
      <c r="H314" s="91">
        <v>45383</v>
      </c>
      <c r="I314" s="91" t="s">
        <v>1763</v>
      </c>
      <c r="J314" s="91">
        <v>1</v>
      </c>
      <c r="K314" s="91">
        <v>10843800</v>
      </c>
      <c r="L314" s="91">
        <v>0</v>
      </c>
      <c r="M314" s="91">
        <v>0</v>
      </c>
      <c r="N314" s="91">
        <v>0</v>
      </c>
      <c r="O314" s="91" t="s">
        <v>957</v>
      </c>
    </row>
    <row r="315" spans="1:15" ht="51" x14ac:dyDescent="0.25">
      <c r="A315" s="85" t="s">
        <v>17</v>
      </c>
      <c r="B315" s="91" t="s">
        <v>2018</v>
      </c>
      <c r="C315" s="91" t="s">
        <v>2019</v>
      </c>
      <c r="D315" s="91" t="s">
        <v>846</v>
      </c>
      <c r="E315" s="91" t="s">
        <v>2020</v>
      </c>
      <c r="F315" s="92">
        <v>10843800</v>
      </c>
      <c r="G315" s="91" t="s">
        <v>2021</v>
      </c>
      <c r="H315" s="91">
        <v>45383</v>
      </c>
      <c r="I315" s="91" t="s">
        <v>1763</v>
      </c>
      <c r="J315" s="91">
        <v>1</v>
      </c>
      <c r="K315" s="91">
        <v>32531400</v>
      </c>
      <c r="L315" s="91">
        <v>0</v>
      </c>
      <c r="M315" s="91">
        <v>2</v>
      </c>
      <c r="N315" s="91">
        <v>21687600</v>
      </c>
      <c r="O315" s="91" t="s">
        <v>2022</v>
      </c>
    </row>
    <row r="316" spans="1:15" ht="51" x14ac:dyDescent="0.25">
      <c r="A316" s="85" t="s">
        <v>17</v>
      </c>
      <c r="B316" s="91" t="s">
        <v>2023</v>
      </c>
      <c r="C316" s="91" t="s">
        <v>2024</v>
      </c>
      <c r="D316" s="91" t="s">
        <v>846</v>
      </c>
      <c r="E316" s="91" t="s">
        <v>2025</v>
      </c>
      <c r="F316" s="92">
        <v>13398000</v>
      </c>
      <c r="G316" s="91" t="s">
        <v>2026</v>
      </c>
      <c r="H316" s="91">
        <v>45383</v>
      </c>
      <c r="I316" s="91" t="s">
        <v>1763</v>
      </c>
      <c r="J316" s="91">
        <v>1</v>
      </c>
      <c r="K316" s="91">
        <v>13398000</v>
      </c>
      <c r="L316" s="91">
        <v>0</v>
      </c>
      <c r="M316" s="91">
        <v>0</v>
      </c>
      <c r="N316" s="91">
        <v>0</v>
      </c>
      <c r="O316" s="91" t="s">
        <v>2022</v>
      </c>
    </row>
    <row r="317" spans="1:15" ht="63.75" x14ac:dyDescent="0.25">
      <c r="A317" s="85" t="s">
        <v>17</v>
      </c>
      <c r="B317" s="91" t="s">
        <v>2027</v>
      </c>
      <c r="C317" s="91" t="s">
        <v>2028</v>
      </c>
      <c r="D317" s="91" t="s">
        <v>846</v>
      </c>
      <c r="E317" s="91" t="s">
        <v>2029</v>
      </c>
      <c r="F317" s="92">
        <v>15991800</v>
      </c>
      <c r="G317" s="91" t="s">
        <v>2030</v>
      </c>
      <c r="H317" s="91">
        <v>45383</v>
      </c>
      <c r="I317" s="91" t="s">
        <v>1763</v>
      </c>
      <c r="J317" s="91">
        <v>0.9222222326442302</v>
      </c>
      <c r="K317" s="91">
        <v>29495987</v>
      </c>
      <c r="L317" s="91">
        <v>0</v>
      </c>
      <c r="M317" s="91">
        <v>1</v>
      </c>
      <c r="N317" s="91">
        <v>15991800</v>
      </c>
      <c r="O317" s="91" t="s">
        <v>2022</v>
      </c>
    </row>
    <row r="318" spans="1:15" ht="63.75" x14ac:dyDescent="0.25">
      <c r="A318" s="85" t="s">
        <v>17</v>
      </c>
      <c r="B318" s="91" t="s">
        <v>1644</v>
      </c>
      <c r="C318" s="91" t="s">
        <v>2031</v>
      </c>
      <c r="D318" s="91" t="s">
        <v>846</v>
      </c>
      <c r="E318" s="91" t="s">
        <v>2032</v>
      </c>
      <c r="F318" s="92">
        <v>8685600</v>
      </c>
      <c r="G318" s="91" t="s">
        <v>1650</v>
      </c>
      <c r="H318" s="91">
        <v>45383</v>
      </c>
      <c r="I318" s="91" t="s">
        <v>1763</v>
      </c>
      <c r="J318" s="91">
        <v>1</v>
      </c>
      <c r="K318" s="91">
        <v>26056800</v>
      </c>
      <c r="L318" s="91">
        <v>0</v>
      </c>
      <c r="M318" s="91">
        <v>2</v>
      </c>
      <c r="N318" s="91">
        <v>17371200</v>
      </c>
      <c r="O318" s="91" t="s">
        <v>957</v>
      </c>
    </row>
    <row r="319" spans="1:15" ht="63.75" x14ac:dyDescent="0.25">
      <c r="A319" s="85" t="s">
        <v>17</v>
      </c>
      <c r="B319" s="91" t="s">
        <v>1640</v>
      </c>
      <c r="C319" s="91" t="s">
        <v>2033</v>
      </c>
      <c r="D319" s="91" t="s">
        <v>846</v>
      </c>
      <c r="E319" s="91" t="s">
        <v>2034</v>
      </c>
      <c r="F319" s="92">
        <v>8530500</v>
      </c>
      <c r="G319" s="91" t="s">
        <v>1701</v>
      </c>
      <c r="H319" s="91">
        <v>45384</v>
      </c>
      <c r="I319" s="91" t="s">
        <v>1763</v>
      </c>
      <c r="J319" s="91">
        <v>1</v>
      </c>
      <c r="K319" s="91">
        <v>17061000</v>
      </c>
      <c r="L319" s="91">
        <v>0</v>
      </c>
      <c r="M319" s="91">
        <v>1</v>
      </c>
      <c r="N319" s="91">
        <v>8530500</v>
      </c>
      <c r="O319" s="91" t="s">
        <v>957</v>
      </c>
    </row>
    <row r="320" spans="1:15" ht="63.75" x14ac:dyDescent="0.25">
      <c r="A320" s="85" t="s">
        <v>17</v>
      </c>
      <c r="B320" s="91" t="s">
        <v>2035</v>
      </c>
      <c r="C320" s="91" t="s">
        <v>2036</v>
      </c>
      <c r="D320" s="91" t="s">
        <v>846</v>
      </c>
      <c r="E320" s="91" t="s">
        <v>2037</v>
      </c>
      <c r="F320" s="92">
        <v>8530500</v>
      </c>
      <c r="G320" s="91" t="s">
        <v>2038</v>
      </c>
      <c r="H320" s="91">
        <v>45383</v>
      </c>
      <c r="I320" s="91" t="s">
        <v>1763</v>
      </c>
      <c r="J320" s="91">
        <v>1</v>
      </c>
      <c r="K320" s="91">
        <v>8530500</v>
      </c>
      <c r="L320" s="91">
        <v>0</v>
      </c>
      <c r="M320" s="91">
        <v>0</v>
      </c>
      <c r="N320" s="91">
        <v>0</v>
      </c>
      <c r="O320" s="91" t="s">
        <v>987</v>
      </c>
    </row>
    <row r="321" spans="1:15" ht="63.75" x14ac:dyDescent="0.25">
      <c r="A321" s="85" t="s">
        <v>17</v>
      </c>
      <c r="B321" s="91" t="s">
        <v>1299</v>
      </c>
      <c r="C321" s="91" t="s">
        <v>2039</v>
      </c>
      <c r="D321" s="91" t="s">
        <v>846</v>
      </c>
      <c r="E321" s="91" t="s">
        <v>2040</v>
      </c>
      <c r="F321" s="92">
        <v>10843800</v>
      </c>
      <c r="G321" s="91" t="s">
        <v>2041</v>
      </c>
      <c r="H321" s="91">
        <v>45383</v>
      </c>
      <c r="I321" s="91" t="s">
        <v>1763</v>
      </c>
      <c r="J321" s="91">
        <v>1</v>
      </c>
      <c r="K321" s="91">
        <v>10843800</v>
      </c>
      <c r="L321" s="91">
        <v>0</v>
      </c>
      <c r="M321" s="91">
        <v>0</v>
      </c>
      <c r="N321" s="91">
        <v>0</v>
      </c>
      <c r="O321" s="91" t="s">
        <v>1623</v>
      </c>
    </row>
    <row r="322" spans="1:15" ht="51" x14ac:dyDescent="0.25">
      <c r="A322" s="85" t="s">
        <v>17</v>
      </c>
      <c r="B322" s="91" t="s">
        <v>2042</v>
      </c>
      <c r="C322" s="91" t="s">
        <v>2043</v>
      </c>
      <c r="D322" s="91" t="s">
        <v>846</v>
      </c>
      <c r="E322" s="91" t="s">
        <v>2044</v>
      </c>
      <c r="F322" s="92">
        <v>11776800.000000002</v>
      </c>
      <c r="G322" s="91" t="s">
        <v>2045</v>
      </c>
      <c r="H322" s="91">
        <v>45383</v>
      </c>
      <c r="I322" s="91" t="s">
        <v>1763</v>
      </c>
      <c r="J322" s="91">
        <v>1</v>
      </c>
      <c r="K322" s="91">
        <v>35330400</v>
      </c>
      <c r="L322" s="91">
        <v>0</v>
      </c>
      <c r="M322" s="91">
        <v>2</v>
      </c>
      <c r="N322" s="91">
        <v>23553600</v>
      </c>
      <c r="O322" s="91" t="s">
        <v>1798</v>
      </c>
    </row>
    <row r="323" spans="1:15" ht="51" x14ac:dyDescent="0.25">
      <c r="A323" s="85" t="s">
        <v>17</v>
      </c>
      <c r="B323" s="91" t="s">
        <v>2046</v>
      </c>
      <c r="C323" s="91" t="s">
        <v>2047</v>
      </c>
      <c r="D323" s="91" t="s">
        <v>846</v>
      </c>
      <c r="E323" s="91" t="s">
        <v>2048</v>
      </c>
      <c r="F323" s="92">
        <v>9744000</v>
      </c>
      <c r="G323" s="91" t="s">
        <v>1483</v>
      </c>
      <c r="H323" s="91">
        <v>45383</v>
      </c>
      <c r="I323" s="91" t="s">
        <v>1763</v>
      </c>
      <c r="J323" s="91">
        <v>1</v>
      </c>
      <c r="K323" s="91">
        <v>29232000</v>
      </c>
      <c r="L323" s="91">
        <v>0</v>
      </c>
      <c r="M323" s="91">
        <v>2</v>
      </c>
      <c r="N323" s="91">
        <v>19488000</v>
      </c>
      <c r="O323" s="91" t="s">
        <v>1798</v>
      </c>
    </row>
    <row r="324" spans="1:15" ht="38.25" x14ac:dyDescent="0.25">
      <c r="A324" s="85" t="s">
        <v>17</v>
      </c>
      <c r="B324" s="91" t="s">
        <v>1359</v>
      </c>
      <c r="C324" s="91" t="s">
        <v>2049</v>
      </c>
      <c r="D324" s="91" t="s">
        <v>846</v>
      </c>
      <c r="E324" s="91" t="s">
        <v>2050</v>
      </c>
      <c r="F324" s="92">
        <v>11776800</v>
      </c>
      <c r="G324" s="91" t="s">
        <v>1362</v>
      </c>
      <c r="H324" s="91">
        <v>45383</v>
      </c>
      <c r="I324" s="91" t="s">
        <v>1763</v>
      </c>
      <c r="J324" s="91">
        <v>1</v>
      </c>
      <c r="K324" s="91">
        <v>35330400</v>
      </c>
      <c r="L324" s="91">
        <v>0</v>
      </c>
      <c r="M324" s="91">
        <v>2</v>
      </c>
      <c r="N324" s="91">
        <v>23553600</v>
      </c>
      <c r="O324" s="91" t="s">
        <v>1798</v>
      </c>
    </row>
    <row r="325" spans="1:15" ht="51" x14ac:dyDescent="0.25">
      <c r="A325" s="85" t="s">
        <v>17</v>
      </c>
      <c r="B325" s="91" t="s">
        <v>2051</v>
      </c>
      <c r="C325" s="91" t="s">
        <v>2052</v>
      </c>
      <c r="D325" s="91" t="s">
        <v>846</v>
      </c>
      <c r="E325" s="91" t="s">
        <v>2053</v>
      </c>
      <c r="F325" s="92">
        <v>20176200</v>
      </c>
      <c r="G325" s="91" t="s">
        <v>2054</v>
      </c>
      <c r="H325" s="91">
        <v>45383</v>
      </c>
      <c r="I325" s="91" t="s">
        <v>1763</v>
      </c>
      <c r="J325" s="91">
        <v>1</v>
      </c>
      <c r="K325" s="91">
        <v>60528600</v>
      </c>
      <c r="L325" s="91">
        <v>0</v>
      </c>
      <c r="M325" s="91">
        <v>2</v>
      </c>
      <c r="N325" s="91">
        <v>40352400</v>
      </c>
      <c r="O325" s="91" t="s">
        <v>1133</v>
      </c>
    </row>
    <row r="326" spans="1:15" ht="216.75" x14ac:dyDescent="0.25">
      <c r="A326" s="85" t="s">
        <v>17</v>
      </c>
      <c r="B326" s="91" t="s">
        <v>2055</v>
      </c>
      <c r="C326" s="91" t="s">
        <v>2056</v>
      </c>
      <c r="D326" s="91" t="s">
        <v>846</v>
      </c>
      <c r="E326" s="91" t="s">
        <v>2057</v>
      </c>
      <c r="F326" s="92">
        <v>11776800</v>
      </c>
      <c r="G326" s="91" t="s">
        <v>2058</v>
      </c>
      <c r="H326" s="91">
        <v>45383</v>
      </c>
      <c r="I326" s="91" t="s">
        <v>1763</v>
      </c>
      <c r="J326" s="91">
        <v>1</v>
      </c>
      <c r="K326" s="91">
        <v>35330400</v>
      </c>
      <c r="L326" s="91">
        <v>0</v>
      </c>
      <c r="M326" s="91">
        <v>2</v>
      </c>
      <c r="N326" s="91">
        <v>23553600</v>
      </c>
      <c r="O326" s="91" t="s">
        <v>1138</v>
      </c>
    </row>
    <row r="327" spans="1:15" ht="63.75" x14ac:dyDescent="0.25">
      <c r="A327" s="85" t="s">
        <v>17</v>
      </c>
      <c r="B327" s="91" t="s">
        <v>2059</v>
      </c>
      <c r="C327" s="91" t="s">
        <v>2060</v>
      </c>
      <c r="D327" s="91" t="s">
        <v>846</v>
      </c>
      <c r="E327" s="91" t="s">
        <v>2061</v>
      </c>
      <c r="F327" s="92">
        <v>15005760</v>
      </c>
      <c r="G327" s="91" t="s">
        <v>2062</v>
      </c>
      <c r="H327" s="91">
        <v>45383</v>
      </c>
      <c r="I327" s="91" t="s">
        <v>1763</v>
      </c>
      <c r="J327" s="91">
        <v>1</v>
      </c>
      <c r="K327" s="91">
        <v>45017280</v>
      </c>
      <c r="L327" s="91">
        <v>0</v>
      </c>
      <c r="M327" s="91">
        <v>2</v>
      </c>
      <c r="N327" s="91">
        <v>30011520</v>
      </c>
      <c r="O327" s="91" t="s">
        <v>1133</v>
      </c>
    </row>
    <row r="328" spans="1:15" ht="76.5" x14ac:dyDescent="0.25">
      <c r="A328" s="85" t="s">
        <v>17</v>
      </c>
      <c r="B328" s="91" t="s">
        <v>2063</v>
      </c>
      <c r="C328" s="91" t="s">
        <v>2064</v>
      </c>
      <c r="D328" s="91" t="s">
        <v>846</v>
      </c>
      <c r="E328" s="91" t="s">
        <v>2065</v>
      </c>
      <c r="F328" s="92">
        <v>24542100</v>
      </c>
      <c r="G328" s="91" t="s">
        <v>2066</v>
      </c>
      <c r="H328" s="91">
        <v>45383</v>
      </c>
      <c r="I328" s="91" t="s">
        <v>1763</v>
      </c>
      <c r="J328" s="91">
        <v>1</v>
      </c>
      <c r="K328" s="91">
        <v>73626300</v>
      </c>
      <c r="L328" s="91">
        <v>0</v>
      </c>
      <c r="M328" s="91">
        <v>2</v>
      </c>
      <c r="N328" s="91">
        <v>49084200</v>
      </c>
      <c r="O328" s="91" t="s">
        <v>1133</v>
      </c>
    </row>
    <row r="329" spans="1:15" ht="76.5" x14ac:dyDescent="0.25">
      <c r="A329" s="85" t="s">
        <v>17</v>
      </c>
      <c r="B329" s="91" t="s">
        <v>2067</v>
      </c>
      <c r="C329" s="91" t="s">
        <v>2068</v>
      </c>
      <c r="D329" s="91" t="s">
        <v>846</v>
      </c>
      <c r="E329" s="91" t="s">
        <v>2069</v>
      </c>
      <c r="F329" s="92">
        <v>84125250</v>
      </c>
      <c r="G329" s="91" t="s">
        <v>2070</v>
      </c>
      <c r="H329" s="91">
        <v>45383</v>
      </c>
      <c r="I329" s="91" t="s">
        <v>1781</v>
      </c>
      <c r="J329" s="91">
        <v>1</v>
      </c>
      <c r="K329" s="91">
        <v>84125250</v>
      </c>
      <c r="L329" s="91">
        <v>0</v>
      </c>
      <c r="M329" s="91">
        <v>0</v>
      </c>
      <c r="N329" s="91">
        <v>0</v>
      </c>
      <c r="O329" s="91" t="s">
        <v>2071</v>
      </c>
    </row>
    <row r="330" spans="1:15" ht="63.75" x14ac:dyDescent="0.25">
      <c r="A330" s="85" t="s">
        <v>17</v>
      </c>
      <c r="B330" s="91" t="s">
        <v>1252</v>
      </c>
      <c r="C330" s="91" t="s">
        <v>2072</v>
      </c>
      <c r="D330" s="91" t="s">
        <v>846</v>
      </c>
      <c r="E330" s="91" t="s">
        <v>2073</v>
      </c>
      <c r="F330" s="92">
        <v>47975400</v>
      </c>
      <c r="G330" s="91" t="s">
        <v>1259</v>
      </c>
      <c r="H330" s="91">
        <v>45383</v>
      </c>
      <c r="I330" s="91" t="s">
        <v>1781</v>
      </c>
      <c r="J330" s="91">
        <v>1</v>
      </c>
      <c r="K330" s="91">
        <v>47975400</v>
      </c>
      <c r="L330" s="91">
        <v>0</v>
      </c>
      <c r="M330" s="91">
        <v>0</v>
      </c>
      <c r="N330" s="91">
        <v>0</v>
      </c>
      <c r="O330" s="91" t="s">
        <v>2074</v>
      </c>
    </row>
    <row r="331" spans="1:15" ht="76.5" x14ac:dyDescent="0.25">
      <c r="A331" s="85" t="s">
        <v>17</v>
      </c>
      <c r="B331" s="91" t="s">
        <v>1183</v>
      </c>
      <c r="C331" s="91" t="s">
        <v>2075</v>
      </c>
      <c r="D331" s="91" t="s">
        <v>846</v>
      </c>
      <c r="E331" s="91" t="s">
        <v>2076</v>
      </c>
      <c r="F331" s="92">
        <v>59895000</v>
      </c>
      <c r="G331" s="91" t="s">
        <v>1186</v>
      </c>
      <c r="H331" s="91">
        <v>45383</v>
      </c>
      <c r="I331" s="91" t="s">
        <v>1781</v>
      </c>
      <c r="J331" s="91">
        <v>1</v>
      </c>
      <c r="K331" s="91">
        <v>59895000</v>
      </c>
      <c r="L331" s="91">
        <v>0</v>
      </c>
      <c r="M331" s="91">
        <v>0</v>
      </c>
      <c r="N331" s="91">
        <v>0</v>
      </c>
      <c r="O331" s="91" t="s">
        <v>2077</v>
      </c>
    </row>
    <row r="332" spans="1:15" ht="51" x14ac:dyDescent="0.25">
      <c r="A332" s="85" t="s">
        <v>17</v>
      </c>
      <c r="B332" s="91" t="s">
        <v>1187</v>
      </c>
      <c r="C332" s="91" t="s">
        <v>2078</v>
      </c>
      <c r="D332" s="91" t="s">
        <v>846</v>
      </c>
      <c r="E332" s="91" t="s">
        <v>2079</v>
      </c>
      <c r="F332" s="92">
        <v>34699500</v>
      </c>
      <c r="G332" s="91" t="s">
        <v>1190</v>
      </c>
      <c r="H332" s="91">
        <v>45383</v>
      </c>
      <c r="I332" s="91" t="s">
        <v>1781</v>
      </c>
      <c r="J332" s="91">
        <v>1</v>
      </c>
      <c r="K332" s="91">
        <v>34699500</v>
      </c>
      <c r="L332" s="91">
        <v>0</v>
      </c>
      <c r="M332" s="91">
        <v>0</v>
      </c>
      <c r="N332" s="91">
        <v>0</v>
      </c>
      <c r="O332" s="91" t="s">
        <v>2077</v>
      </c>
    </row>
    <row r="333" spans="1:15" ht="76.5" x14ac:dyDescent="0.25">
      <c r="A333" s="85" t="s">
        <v>17</v>
      </c>
      <c r="B333" s="91" t="s">
        <v>1107</v>
      </c>
      <c r="C333" s="91" t="s">
        <v>2080</v>
      </c>
      <c r="D333" s="91" t="s">
        <v>846</v>
      </c>
      <c r="E333" s="91" t="s">
        <v>2081</v>
      </c>
      <c r="F333" s="92">
        <v>60528600</v>
      </c>
      <c r="G333" s="91" t="s">
        <v>1110</v>
      </c>
      <c r="H333" s="91">
        <v>45383</v>
      </c>
      <c r="I333" s="91" t="s">
        <v>1781</v>
      </c>
      <c r="J333" s="91">
        <v>1</v>
      </c>
      <c r="K333" s="91">
        <v>60528600</v>
      </c>
      <c r="L333" s="91">
        <v>0</v>
      </c>
      <c r="M333" s="91">
        <v>0</v>
      </c>
      <c r="N333" s="91">
        <v>0</v>
      </c>
      <c r="O333" s="91" t="s">
        <v>1106</v>
      </c>
    </row>
    <row r="334" spans="1:15" ht="114.75" x14ac:dyDescent="0.25">
      <c r="A334" s="85" t="s">
        <v>17</v>
      </c>
      <c r="B334" s="91" t="s">
        <v>1111</v>
      </c>
      <c r="C334" s="91" t="s">
        <v>2082</v>
      </c>
      <c r="D334" s="91" t="s">
        <v>846</v>
      </c>
      <c r="E334" s="91" t="s">
        <v>2083</v>
      </c>
      <c r="F334" s="92">
        <v>60528600</v>
      </c>
      <c r="G334" s="91" t="s">
        <v>1114</v>
      </c>
      <c r="H334" s="91">
        <v>45383</v>
      </c>
      <c r="I334" s="91" t="s">
        <v>1781</v>
      </c>
      <c r="J334" s="91">
        <v>1</v>
      </c>
      <c r="K334" s="91">
        <v>60528600</v>
      </c>
      <c r="L334" s="91">
        <v>0</v>
      </c>
      <c r="M334" s="91">
        <v>0</v>
      </c>
      <c r="N334" s="91">
        <v>0</v>
      </c>
      <c r="O334" s="91" t="s">
        <v>2084</v>
      </c>
    </row>
    <row r="335" spans="1:15" ht="76.5" x14ac:dyDescent="0.25">
      <c r="A335" s="85" t="s">
        <v>17</v>
      </c>
      <c r="B335" s="91" t="s">
        <v>1107</v>
      </c>
      <c r="C335" s="91" t="s">
        <v>2085</v>
      </c>
      <c r="D335" s="91" t="s">
        <v>846</v>
      </c>
      <c r="E335" s="91" t="s">
        <v>2086</v>
      </c>
      <c r="F335" s="92">
        <v>60528600</v>
      </c>
      <c r="G335" s="91" t="s">
        <v>1118</v>
      </c>
      <c r="H335" s="91">
        <v>45383</v>
      </c>
      <c r="I335" s="91" t="s">
        <v>1781</v>
      </c>
      <c r="J335" s="91">
        <v>1</v>
      </c>
      <c r="K335" s="91">
        <v>60528600</v>
      </c>
      <c r="L335" s="91">
        <v>0</v>
      </c>
      <c r="M335" s="91">
        <v>0</v>
      </c>
      <c r="N335" s="91">
        <v>0</v>
      </c>
      <c r="O335" s="91" t="s">
        <v>2084</v>
      </c>
    </row>
    <row r="336" spans="1:15" ht="89.25" x14ac:dyDescent="0.25">
      <c r="A336" s="85" t="s">
        <v>17</v>
      </c>
      <c r="B336" s="91" t="s">
        <v>1351</v>
      </c>
      <c r="C336" s="91" t="s">
        <v>2087</v>
      </c>
      <c r="D336" s="91" t="s">
        <v>846</v>
      </c>
      <c r="E336" s="91" t="s">
        <v>2088</v>
      </c>
      <c r="F336" s="92">
        <v>60528600</v>
      </c>
      <c r="G336" s="91" t="s">
        <v>1354</v>
      </c>
      <c r="H336" s="91">
        <v>45383</v>
      </c>
      <c r="I336" s="91" t="s">
        <v>1781</v>
      </c>
      <c r="J336" s="91">
        <v>1</v>
      </c>
      <c r="K336" s="91">
        <v>60528600</v>
      </c>
      <c r="L336" s="91">
        <v>0</v>
      </c>
      <c r="M336" s="91">
        <v>0</v>
      </c>
      <c r="N336" s="91">
        <v>0</v>
      </c>
      <c r="O336" s="91" t="s">
        <v>1123</v>
      </c>
    </row>
    <row r="337" spans="1:15" ht="63.75" x14ac:dyDescent="0.25">
      <c r="A337" s="85" t="s">
        <v>17</v>
      </c>
      <c r="B337" s="91" t="s">
        <v>1392</v>
      </c>
      <c r="C337" s="91" t="s">
        <v>2089</v>
      </c>
      <c r="D337" s="91" t="s">
        <v>846</v>
      </c>
      <c r="E337" s="91" t="s">
        <v>2090</v>
      </c>
      <c r="F337" s="92">
        <v>10843800.000000002</v>
      </c>
      <c r="G337" s="91" t="s">
        <v>2091</v>
      </c>
      <c r="H337" s="91">
        <v>45384</v>
      </c>
      <c r="I337" s="91" t="s">
        <v>1763</v>
      </c>
      <c r="J337" s="91">
        <v>0.88888888888888884</v>
      </c>
      <c r="K337" s="91">
        <v>28916800</v>
      </c>
      <c r="L337" s="91">
        <v>0</v>
      </c>
      <c r="M337" s="91">
        <v>2</v>
      </c>
      <c r="N337" s="91">
        <v>21687600</v>
      </c>
      <c r="O337" s="91" t="s">
        <v>957</v>
      </c>
    </row>
    <row r="338" spans="1:15" ht="76.5" x14ac:dyDescent="0.25">
      <c r="A338" s="85" t="s">
        <v>17</v>
      </c>
      <c r="B338" s="91" t="s">
        <v>2092</v>
      </c>
      <c r="C338" s="91" t="s">
        <v>2093</v>
      </c>
      <c r="D338" s="91" t="s">
        <v>846</v>
      </c>
      <c r="E338" s="91" t="s">
        <v>2094</v>
      </c>
      <c r="F338" s="92">
        <v>10843800.000000002</v>
      </c>
      <c r="G338" s="91" t="s">
        <v>2095</v>
      </c>
      <c r="H338" s="91">
        <v>45384</v>
      </c>
      <c r="I338" s="91" t="s">
        <v>1763</v>
      </c>
      <c r="J338" s="91">
        <v>1</v>
      </c>
      <c r="K338" s="91">
        <v>32531400</v>
      </c>
      <c r="L338" s="91">
        <v>0</v>
      </c>
      <c r="M338" s="91">
        <v>2</v>
      </c>
      <c r="N338" s="91">
        <v>21687600</v>
      </c>
      <c r="O338" s="91" t="s">
        <v>957</v>
      </c>
    </row>
    <row r="339" spans="1:15" ht="63.75" x14ac:dyDescent="0.25">
      <c r="A339" s="85" t="s">
        <v>17</v>
      </c>
      <c r="B339" s="91" t="s">
        <v>2096</v>
      </c>
      <c r="C339" s="91" t="s">
        <v>2097</v>
      </c>
      <c r="D339" s="91" t="s">
        <v>846</v>
      </c>
      <c r="E339" s="91" t="s">
        <v>2098</v>
      </c>
      <c r="F339" s="92">
        <v>10843800.000000002</v>
      </c>
      <c r="G339" s="91" t="s">
        <v>2099</v>
      </c>
      <c r="H339" s="91">
        <v>45384</v>
      </c>
      <c r="I339" s="91" t="s">
        <v>1763</v>
      </c>
      <c r="J339" s="91">
        <v>1</v>
      </c>
      <c r="K339" s="91">
        <v>32531400</v>
      </c>
      <c r="L339" s="91">
        <v>0</v>
      </c>
      <c r="M339" s="91">
        <v>2</v>
      </c>
      <c r="N339" s="91">
        <v>21687600</v>
      </c>
      <c r="O339" s="91" t="s">
        <v>957</v>
      </c>
    </row>
    <row r="340" spans="1:15" ht="51" x14ac:dyDescent="0.25">
      <c r="A340" s="85" t="s">
        <v>17</v>
      </c>
      <c r="B340" s="91" t="s">
        <v>2100</v>
      </c>
      <c r="C340" s="91" t="s">
        <v>2101</v>
      </c>
      <c r="D340" s="91" t="s">
        <v>846</v>
      </c>
      <c r="E340" s="91" t="s">
        <v>2102</v>
      </c>
      <c r="F340" s="92">
        <v>10843800.000000002</v>
      </c>
      <c r="G340" s="91" t="s">
        <v>2103</v>
      </c>
      <c r="H340" s="91">
        <v>45384</v>
      </c>
      <c r="I340" s="91" t="s">
        <v>1763</v>
      </c>
      <c r="J340" s="91">
        <v>1</v>
      </c>
      <c r="K340" s="91">
        <v>10843800.000000002</v>
      </c>
      <c r="L340" s="91">
        <v>0</v>
      </c>
      <c r="M340" s="91">
        <v>0</v>
      </c>
      <c r="N340" s="91">
        <v>0</v>
      </c>
      <c r="O340" s="91" t="s">
        <v>957</v>
      </c>
    </row>
    <row r="341" spans="1:15" ht="51" x14ac:dyDescent="0.25">
      <c r="A341" s="85" t="s">
        <v>17</v>
      </c>
      <c r="B341" s="91" t="s">
        <v>1734</v>
      </c>
      <c r="C341" s="91" t="s">
        <v>2104</v>
      </c>
      <c r="D341" s="91" t="s">
        <v>846</v>
      </c>
      <c r="E341" s="91" t="s">
        <v>2105</v>
      </c>
      <c r="F341" s="92">
        <v>15991800</v>
      </c>
      <c r="G341" s="91" t="s">
        <v>2106</v>
      </c>
      <c r="H341" s="91">
        <v>45384</v>
      </c>
      <c r="I341" s="91" t="s">
        <v>1763</v>
      </c>
      <c r="J341" s="91">
        <v>1</v>
      </c>
      <c r="K341" s="91">
        <v>47975400</v>
      </c>
      <c r="L341" s="91">
        <v>0</v>
      </c>
      <c r="M341" s="91">
        <v>2</v>
      </c>
      <c r="N341" s="91">
        <v>31983600</v>
      </c>
      <c r="O341" s="91" t="s">
        <v>1878</v>
      </c>
    </row>
    <row r="342" spans="1:15" ht="76.5" x14ac:dyDescent="0.25">
      <c r="A342" s="85" t="s">
        <v>17</v>
      </c>
      <c r="B342" s="91" t="s">
        <v>2107</v>
      </c>
      <c r="C342" s="91" t="s">
        <v>2108</v>
      </c>
      <c r="D342" s="91" t="s">
        <v>846</v>
      </c>
      <c r="E342" s="91" t="s">
        <v>2109</v>
      </c>
      <c r="F342" s="92">
        <v>10843800.000000002</v>
      </c>
      <c r="G342" s="91" t="s">
        <v>2110</v>
      </c>
      <c r="H342" s="91">
        <v>45384</v>
      </c>
      <c r="I342" s="91" t="s">
        <v>1763</v>
      </c>
      <c r="J342" s="91">
        <v>1</v>
      </c>
      <c r="K342" s="91">
        <v>10843800.000000002</v>
      </c>
      <c r="L342" s="91">
        <v>0</v>
      </c>
      <c r="M342" s="91">
        <v>0</v>
      </c>
      <c r="N342" s="91">
        <v>0</v>
      </c>
      <c r="O342" s="91" t="s">
        <v>957</v>
      </c>
    </row>
    <row r="343" spans="1:15" ht="63.75" x14ac:dyDescent="0.25">
      <c r="A343" s="85" t="s">
        <v>17</v>
      </c>
      <c r="B343" s="91" t="s">
        <v>2111</v>
      </c>
      <c r="C343" s="91" t="s">
        <v>2112</v>
      </c>
      <c r="D343" s="91" t="s">
        <v>846</v>
      </c>
      <c r="E343" s="91" t="s">
        <v>2113</v>
      </c>
      <c r="F343" s="92">
        <v>11566500.000000002</v>
      </c>
      <c r="G343" s="91" t="s">
        <v>2114</v>
      </c>
      <c r="H343" s="91">
        <v>45384</v>
      </c>
      <c r="I343" s="91" t="s">
        <v>1763</v>
      </c>
      <c r="J343" s="91">
        <v>0.85</v>
      </c>
      <c r="K343" s="91">
        <v>19663050</v>
      </c>
      <c r="L343" s="91">
        <v>0</v>
      </c>
      <c r="M343" s="91">
        <v>1</v>
      </c>
      <c r="N343" s="91">
        <v>11566499.999999998</v>
      </c>
      <c r="O343" s="91" t="s">
        <v>2022</v>
      </c>
    </row>
    <row r="344" spans="1:15" ht="63.75" x14ac:dyDescent="0.25">
      <c r="A344" s="85" t="s">
        <v>17</v>
      </c>
      <c r="B344" s="91" t="s">
        <v>1392</v>
      </c>
      <c r="C344" s="91" t="s">
        <v>2115</v>
      </c>
      <c r="D344" s="91" t="s">
        <v>846</v>
      </c>
      <c r="E344" s="91" t="s">
        <v>2116</v>
      </c>
      <c r="F344" s="92">
        <v>10843800.000000002</v>
      </c>
      <c r="G344" s="91" t="s">
        <v>2117</v>
      </c>
      <c r="H344" s="91">
        <v>45384</v>
      </c>
      <c r="I344" s="91" t="s">
        <v>1763</v>
      </c>
      <c r="J344" s="91">
        <v>1</v>
      </c>
      <c r="K344" s="91">
        <v>32531400</v>
      </c>
      <c r="L344" s="91">
        <v>0</v>
      </c>
      <c r="M344" s="91">
        <v>2</v>
      </c>
      <c r="N344" s="91">
        <v>21687600</v>
      </c>
      <c r="O344" s="91" t="s">
        <v>1878</v>
      </c>
    </row>
    <row r="345" spans="1:15" ht="63.75" x14ac:dyDescent="0.25">
      <c r="A345" s="85" t="s">
        <v>17</v>
      </c>
      <c r="B345" s="91" t="s">
        <v>1392</v>
      </c>
      <c r="C345" s="91" t="s">
        <v>2118</v>
      </c>
      <c r="D345" s="91" t="s">
        <v>846</v>
      </c>
      <c r="E345" s="91" t="s">
        <v>2119</v>
      </c>
      <c r="F345" s="92">
        <v>10843800.000000002</v>
      </c>
      <c r="G345" s="91" t="s">
        <v>2120</v>
      </c>
      <c r="H345" s="91">
        <v>45384</v>
      </c>
      <c r="I345" s="91" t="s">
        <v>1763</v>
      </c>
      <c r="J345" s="91">
        <v>1</v>
      </c>
      <c r="K345" s="91">
        <v>21687600</v>
      </c>
      <c r="L345" s="91">
        <v>0</v>
      </c>
      <c r="M345" s="91">
        <v>1</v>
      </c>
      <c r="N345" s="91">
        <v>10843799.999999998</v>
      </c>
      <c r="O345" s="91" t="s">
        <v>957</v>
      </c>
    </row>
    <row r="346" spans="1:15" ht="63.75" x14ac:dyDescent="0.25">
      <c r="A346" s="85" t="s">
        <v>17</v>
      </c>
      <c r="B346" s="91" t="s">
        <v>1392</v>
      </c>
      <c r="C346" s="91" t="s">
        <v>2121</v>
      </c>
      <c r="D346" s="91" t="s">
        <v>846</v>
      </c>
      <c r="E346" s="91" t="s">
        <v>2122</v>
      </c>
      <c r="F346" s="92">
        <v>10843800.000000002</v>
      </c>
      <c r="G346" s="91" t="s">
        <v>2123</v>
      </c>
      <c r="H346" s="91">
        <v>45384</v>
      </c>
      <c r="I346" s="91" t="s">
        <v>1763</v>
      </c>
      <c r="J346" s="91">
        <v>1</v>
      </c>
      <c r="K346" s="91">
        <v>32531400</v>
      </c>
      <c r="L346" s="91">
        <v>0</v>
      </c>
      <c r="M346" s="91">
        <v>2</v>
      </c>
      <c r="N346" s="91">
        <v>21687600</v>
      </c>
      <c r="O346" s="91" t="s">
        <v>2022</v>
      </c>
    </row>
    <row r="347" spans="1:15" ht="63.75" x14ac:dyDescent="0.25">
      <c r="A347" s="85" t="s">
        <v>17</v>
      </c>
      <c r="B347" s="91" t="s">
        <v>1392</v>
      </c>
      <c r="C347" s="91" t="s">
        <v>2124</v>
      </c>
      <c r="D347" s="91" t="s">
        <v>846</v>
      </c>
      <c r="E347" s="91" t="s">
        <v>2125</v>
      </c>
      <c r="F347" s="92">
        <v>10843800.000000002</v>
      </c>
      <c r="G347" s="91" t="s">
        <v>2126</v>
      </c>
      <c r="H347" s="91">
        <v>45384</v>
      </c>
      <c r="I347" s="91" t="s">
        <v>1763</v>
      </c>
      <c r="J347" s="91">
        <v>1</v>
      </c>
      <c r="K347" s="91">
        <v>32531400</v>
      </c>
      <c r="L347" s="91">
        <v>0</v>
      </c>
      <c r="M347" s="91">
        <v>2</v>
      </c>
      <c r="N347" s="91">
        <v>21687600</v>
      </c>
      <c r="O347" s="91" t="s">
        <v>1878</v>
      </c>
    </row>
    <row r="348" spans="1:15" ht="63.75" x14ac:dyDescent="0.25">
      <c r="A348" s="85" t="s">
        <v>17</v>
      </c>
      <c r="B348" s="91" t="s">
        <v>1392</v>
      </c>
      <c r="C348" s="91" t="s">
        <v>2127</v>
      </c>
      <c r="D348" s="91" t="s">
        <v>846</v>
      </c>
      <c r="E348" s="91" t="s">
        <v>2128</v>
      </c>
      <c r="F348" s="92">
        <v>10843800.000000002</v>
      </c>
      <c r="G348" s="91" t="s">
        <v>2129</v>
      </c>
      <c r="H348" s="91">
        <v>45384</v>
      </c>
      <c r="I348" s="91" t="s">
        <v>1763</v>
      </c>
      <c r="J348" s="91">
        <v>1</v>
      </c>
      <c r="K348" s="91">
        <v>32531400</v>
      </c>
      <c r="L348" s="91">
        <v>0</v>
      </c>
      <c r="M348" s="91">
        <v>2</v>
      </c>
      <c r="N348" s="91">
        <v>21687600</v>
      </c>
      <c r="O348" s="91" t="s">
        <v>957</v>
      </c>
    </row>
    <row r="349" spans="1:15" ht="63.75" x14ac:dyDescent="0.25">
      <c r="A349" s="85" t="s">
        <v>17</v>
      </c>
      <c r="B349" s="91" t="s">
        <v>1392</v>
      </c>
      <c r="C349" s="91" t="s">
        <v>2130</v>
      </c>
      <c r="D349" s="91" t="s">
        <v>846</v>
      </c>
      <c r="E349" s="91" t="s">
        <v>2131</v>
      </c>
      <c r="F349" s="92">
        <v>8530500</v>
      </c>
      <c r="G349" s="91" t="s">
        <v>2132</v>
      </c>
      <c r="H349" s="91">
        <v>45384</v>
      </c>
      <c r="I349" s="91" t="s">
        <v>1763</v>
      </c>
      <c r="J349" s="91">
        <v>1</v>
      </c>
      <c r="K349" s="91">
        <v>25591500</v>
      </c>
      <c r="L349" s="91">
        <v>0</v>
      </c>
      <c r="M349" s="91">
        <v>2</v>
      </c>
      <c r="N349" s="91">
        <v>17061000</v>
      </c>
      <c r="O349" s="91" t="s">
        <v>957</v>
      </c>
    </row>
    <row r="350" spans="1:15" ht="63.75" x14ac:dyDescent="0.25">
      <c r="A350" s="85" t="s">
        <v>17</v>
      </c>
      <c r="B350" s="91" t="s">
        <v>1640</v>
      </c>
      <c r="C350" s="91" t="s">
        <v>2133</v>
      </c>
      <c r="D350" s="91" t="s">
        <v>846</v>
      </c>
      <c r="E350" s="91" t="s">
        <v>2134</v>
      </c>
      <c r="F350" s="92">
        <v>8530500</v>
      </c>
      <c r="G350" s="91" t="s">
        <v>2135</v>
      </c>
      <c r="H350" s="91">
        <v>45384</v>
      </c>
      <c r="I350" s="91" t="s">
        <v>1763</v>
      </c>
      <c r="J350" s="91">
        <v>1</v>
      </c>
      <c r="K350" s="91">
        <v>25591500</v>
      </c>
      <c r="L350" s="91">
        <v>0</v>
      </c>
      <c r="M350" s="91">
        <v>2</v>
      </c>
      <c r="N350" s="91">
        <v>17061000</v>
      </c>
      <c r="O350" s="91" t="s">
        <v>957</v>
      </c>
    </row>
    <row r="351" spans="1:15" ht="63.75" x14ac:dyDescent="0.25">
      <c r="A351" s="85" t="s">
        <v>17</v>
      </c>
      <c r="B351" s="91" t="s">
        <v>1640</v>
      </c>
      <c r="C351" s="91" t="s">
        <v>2136</v>
      </c>
      <c r="D351" s="91" t="s">
        <v>846</v>
      </c>
      <c r="E351" s="91" t="s">
        <v>2137</v>
      </c>
      <c r="F351" s="92">
        <v>10843800.000000002</v>
      </c>
      <c r="G351" s="91" t="s">
        <v>2138</v>
      </c>
      <c r="H351" s="91">
        <v>45384</v>
      </c>
      <c r="I351" s="91" t="s">
        <v>1763</v>
      </c>
      <c r="J351" s="91">
        <v>1</v>
      </c>
      <c r="K351" s="91">
        <v>32531400</v>
      </c>
      <c r="L351" s="91">
        <v>0</v>
      </c>
      <c r="M351" s="91">
        <v>2</v>
      </c>
      <c r="N351" s="91">
        <v>21687600</v>
      </c>
      <c r="O351" s="91" t="s">
        <v>957</v>
      </c>
    </row>
    <row r="352" spans="1:15" ht="63.75" x14ac:dyDescent="0.25">
      <c r="A352" s="85" t="s">
        <v>17</v>
      </c>
      <c r="B352" s="91" t="s">
        <v>1640</v>
      </c>
      <c r="C352" s="91" t="s">
        <v>2139</v>
      </c>
      <c r="D352" s="91" t="s">
        <v>846</v>
      </c>
      <c r="E352" s="91" t="s">
        <v>2140</v>
      </c>
      <c r="F352" s="92">
        <v>10843800.000000002</v>
      </c>
      <c r="G352" s="91" t="s">
        <v>2141</v>
      </c>
      <c r="H352" s="91">
        <v>45384</v>
      </c>
      <c r="I352" s="91" t="s">
        <v>1763</v>
      </c>
      <c r="J352" s="91">
        <v>1</v>
      </c>
      <c r="K352" s="91">
        <v>32531400</v>
      </c>
      <c r="L352" s="91">
        <v>0</v>
      </c>
      <c r="M352" s="91">
        <v>2</v>
      </c>
      <c r="N352" s="91">
        <v>21687600</v>
      </c>
      <c r="O352" s="91" t="s">
        <v>957</v>
      </c>
    </row>
    <row r="353" spans="1:15" ht="63.75" x14ac:dyDescent="0.25">
      <c r="A353" s="85" t="s">
        <v>17</v>
      </c>
      <c r="B353" s="91" t="s">
        <v>1640</v>
      </c>
      <c r="C353" s="91" t="s">
        <v>2142</v>
      </c>
      <c r="D353" s="91" t="s">
        <v>846</v>
      </c>
      <c r="E353" s="91" t="s">
        <v>2143</v>
      </c>
      <c r="F353" s="92">
        <v>10843800.000000002</v>
      </c>
      <c r="G353" s="91" t="s">
        <v>2144</v>
      </c>
      <c r="H353" s="91">
        <v>45384</v>
      </c>
      <c r="I353" s="91" t="s">
        <v>1763</v>
      </c>
      <c r="J353" s="91">
        <v>1</v>
      </c>
      <c r="K353" s="91">
        <v>32531400</v>
      </c>
      <c r="L353" s="91">
        <v>0</v>
      </c>
      <c r="M353" s="91">
        <v>2</v>
      </c>
      <c r="N353" s="91">
        <v>21687600</v>
      </c>
      <c r="O353" s="91" t="s">
        <v>931</v>
      </c>
    </row>
    <row r="354" spans="1:15" ht="63.75" x14ac:dyDescent="0.25">
      <c r="A354" s="85" t="s">
        <v>17</v>
      </c>
      <c r="B354" s="91" t="s">
        <v>1640</v>
      </c>
      <c r="C354" s="91" t="s">
        <v>2145</v>
      </c>
      <c r="D354" s="91" t="s">
        <v>846</v>
      </c>
      <c r="E354" s="91" t="s">
        <v>2146</v>
      </c>
      <c r="F354" s="92">
        <v>8530500</v>
      </c>
      <c r="G354" s="91" t="s">
        <v>2147</v>
      </c>
      <c r="H354" s="91">
        <v>45384</v>
      </c>
      <c r="I354" s="91" t="s">
        <v>1763</v>
      </c>
      <c r="J354" s="91">
        <v>1</v>
      </c>
      <c r="K354" s="91">
        <v>8530500</v>
      </c>
      <c r="L354" s="91">
        <v>0</v>
      </c>
      <c r="M354" s="91">
        <v>0</v>
      </c>
      <c r="N354" s="91">
        <v>0</v>
      </c>
      <c r="O354" s="91" t="s">
        <v>957</v>
      </c>
    </row>
    <row r="355" spans="1:15" ht="63.75" x14ac:dyDescent="0.25">
      <c r="A355" s="85" t="s">
        <v>17</v>
      </c>
      <c r="B355" s="91" t="s">
        <v>1640</v>
      </c>
      <c r="C355" s="91" t="s">
        <v>2148</v>
      </c>
      <c r="D355" s="91" t="s">
        <v>846</v>
      </c>
      <c r="E355" s="91" t="s">
        <v>2149</v>
      </c>
      <c r="F355" s="92">
        <v>8530500</v>
      </c>
      <c r="G355" s="91" t="s">
        <v>2150</v>
      </c>
      <c r="H355" s="91">
        <v>45384</v>
      </c>
      <c r="I355" s="91" t="s">
        <v>1763</v>
      </c>
      <c r="J355" s="91">
        <v>1</v>
      </c>
      <c r="K355" s="91">
        <v>25591500</v>
      </c>
      <c r="L355" s="91">
        <v>0</v>
      </c>
      <c r="M355" s="91">
        <v>2</v>
      </c>
      <c r="N355" s="91">
        <v>17061000</v>
      </c>
      <c r="O355" s="91" t="s">
        <v>957</v>
      </c>
    </row>
    <row r="356" spans="1:15" ht="63.75" x14ac:dyDescent="0.25">
      <c r="A356" s="85" t="s">
        <v>17</v>
      </c>
      <c r="B356" s="91" t="s">
        <v>1644</v>
      </c>
      <c r="C356" s="91" t="s">
        <v>2151</v>
      </c>
      <c r="D356" s="91" t="s">
        <v>846</v>
      </c>
      <c r="E356" s="91" t="s">
        <v>2152</v>
      </c>
      <c r="F356" s="92">
        <v>8530500</v>
      </c>
      <c r="G356" s="91" t="s">
        <v>2153</v>
      </c>
      <c r="H356" s="91">
        <v>45384</v>
      </c>
      <c r="I356" s="91" t="s">
        <v>1763</v>
      </c>
      <c r="J356" s="91">
        <v>1</v>
      </c>
      <c r="K356" s="91">
        <v>17061000</v>
      </c>
      <c r="L356" s="91">
        <v>0</v>
      </c>
      <c r="M356" s="91">
        <v>1</v>
      </c>
      <c r="N356" s="91">
        <v>8530500</v>
      </c>
      <c r="O356" s="91" t="s">
        <v>957</v>
      </c>
    </row>
    <row r="357" spans="1:15" ht="63.75" x14ac:dyDescent="0.25">
      <c r="A357" s="85" t="s">
        <v>17</v>
      </c>
      <c r="B357" s="91" t="s">
        <v>1640</v>
      </c>
      <c r="C357" s="91" t="s">
        <v>2154</v>
      </c>
      <c r="D357" s="91" t="s">
        <v>846</v>
      </c>
      <c r="E357" s="91" t="s">
        <v>2155</v>
      </c>
      <c r="F357" s="92">
        <v>8530500</v>
      </c>
      <c r="G357" s="91" t="s">
        <v>2156</v>
      </c>
      <c r="H357" s="91">
        <v>45384</v>
      </c>
      <c r="I357" s="91" t="s">
        <v>1763</v>
      </c>
      <c r="J357" s="91">
        <v>1</v>
      </c>
      <c r="K357" s="91">
        <v>25591500</v>
      </c>
      <c r="L357" s="91">
        <v>0</v>
      </c>
      <c r="M357" s="91">
        <v>2</v>
      </c>
      <c r="N357" s="91">
        <v>17061000</v>
      </c>
      <c r="O357" s="91" t="s">
        <v>957</v>
      </c>
    </row>
    <row r="358" spans="1:15" ht="63.75" x14ac:dyDescent="0.25">
      <c r="A358" s="85" t="s">
        <v>17</v>
      </c>
      <c r="B358" s="91" t="s">
        <v>1295</v>
      </c>
      <c r="C358" s="91" t="s">
        <v>2157</v>
      </c>
      <c r="D358" s="91" t="s">
        <v>846</v>
      </c>
      <c r="E358" s="91" t="s">
        <v>2158</v>
      </c>
      <c r="F358" s="92">
        <v>8530500</v>
      </c>
      <c r="G358" s="91" t="s">
        <v>2159</v>
      </c>
      <c r="H358" s="91">
        <v>45384</v>
      </c>
      <c r="I358" s="91" t="s">
        <v>1763</v>
      </c>
      <c r="J358" s="91">
        <v>1</v>
      </c>
      <c r="K358" s="91">
        <v>25591500</v>
      </c>
      <c r="L358" s="91">
        <v>0</v>
      </c>
      <c r="M358" s="91">
        <v>2</v>
      </c>
      <c r="N358" s="91">
        <v>17061000</v>
      </c>
      <c r="O358" s="91" t="s">
        <v>957</v>
      </c>
    </row>
    <row r="359" spans="1:15" ht="63.75" x14ac:dyDescent="0.25">
      <c r="A359" s="85" t="s">
        <v>17</v>
      </c>
      <c r="B359" s="91" t="s">
        <v>1392</v>
      </c>
      <c r="C359" s="91" t="s">
        <v>2160</v>
      </c>
      <c r="D359" s="91" t="s">
        <v>846</v>
      </c>
      <c r="E359" s="91" t="s">
        <v>2161</v>
      </c>
      <c r="F359" s="92">
        <v>10843800.000000002</v>
      </c>
      <c r="G359" s="91" t="s">
        <v>2162</v>
      </c>
      <c r="H359" s="91">
        <v>45384</v>
      </c>
      <c r="I359" s="91" t="s">
        <v>1763</v>
      </c>
      <c r="J359" s="91">
        <v>0.88888888888888884</v>
      </c>
      <c r="K359" s="91">
        <v>28916800</v>
      </c>
      <c r="L359" s="91">
        <v>0</v>
      </c>
      <c r="M359" s="91">
        <v>2</v>
      </c>
      <c r="N359" s="91">
        <v>21687600</v>
      </c>
      <c r="O359" s="91" t="s">
        <v>957</v>
      </c>
    </row>
    <row r="360" spans="1:15" ht="63.75" x14ac:dyDescent="0.25">
      <c r="A360" s="85" t="s">
        <v>17</v>
      </c>
      <c r="B360" s="91" t="s">
        <v>1392</v>
      </c>
      <c r="C360" s="91" t="s">
        <v>2163</v>
      </c>
      <c r="D360" s="91" t="s">
        <v>846</v>
      </c>
      <c r="E360" s="91" t="s">
        <v>2164</v>
      </c>
      <c r="F360" s="92">
        <v>10843800.000000002</v>
      </c>
      <c r="G360" s="91" t="s">
        <v>2165</v>
      </c>
      <c r="H360" s="91">
        <v>45384</v>
      </c>
      <c r="I360" s="91" t="s">
        <v>1763</v>
      </c>
      <c r="J360" s="91">
        <v>1</v>
      </c>
      <c r="K360" s="91">
        <v>32531400</v>
      </c>
      <c r="L360" s="91">
        <v>0</v>
      </c>
      <c r="M360" s="91">
        <v>2</v>
      </c>
      <c r="N360" s="91">
        <v>21687600</v>
      </c>
      <c r="O360" s="91" t="s">
        <v>1878</v>
      </c>
    </row>
    <row r="361" spans="1:15" ht="63.75" x14ac:dyDescent="0.25">
      <c r="A361" s="85" t="s">
        <v>17</v>
      </c>
      <c r="B361" s="91" t="s">
        <v>1392</v>
      </c>
      <c r="C361" s="91" t="s">
        <v>2166</v>
      </c>
      <c r="D361" s="91" t="s">
        <v>846</v>
      </c>
      <c r="E361" s="91" t="s">
        <v>2167</v>
      </c>
      <c r="F361" s="92">
        <v>10843800.000000002</v>
      </c>
      <c r="G361" s="91" t="s">
        <v>2168</v>
      </c>
      <c r="H361" s="91">
        <v>45384</v>
      </c>
      <c r="I361" s="91" t="s">
        <v>1763</v>
      </c>
      <c r="J361" s="91">
        <v>1</v>
      </c>
      <c r="K361" s="91">
        <v>32531400</v>
      </c>
      <c r="L361" s="91">
        <v>0</v>
      </c>
      <c r="M361" s="91">
        <v>2</v>
      </c>
      <c r="N361" s="91">
        <v>21687600</v>
      </c>
      <c r="O361" s="91" t="s">
        <v>957</v>
      </c>
    </row>
    <row r="362" spans="1:15" ht="63.75" x14ac:dyDescent="0.25">
      <c r="A362" s="85" t="s">
        <v>17</v>
      </c>
      <c r="B362" s="91" t="s">
        <v>1392</v>
      </c>
      <c r="C362" s="91" t="s">
        <v>2169</v>
      </c>
      <c r="D362" s="91" t="s">
        <v>846</v>
      </c>
      <c r="E362" s="91" t="s">
        <v>2170</v>
      </c>
      <c r="F362" s="92">
        <v>10843800.000000002</v>
      </c>
      <c r="G362" s="91" t="s">
        <v>2171</v>
      </c>
      <c r="H362" s="91">
        <v>45384</v>
      </c>
      <c r="I362" s="91" t="s">
        <v>1763</v>
      </c>
      <c r="J362" s="91">
        <v>1</v>
      </c>
      <c r="K362" s="91">
        <v>32531400</v>
      </c>
      <c r="L362" s="91">
        <v>0</v>
      </c>
      <c r="M362" s="91">
        <v>2</v>
      </c>
      <c r="N362" s="91">
        <v>21687600</v>
      </c>
      <c r="O362" s="91" t="s">
        <v>1878</v>
      </c>
    </row>
    <row r="363" spans="1:15" ht="63.75" x14ac:dyDescent="0.25">
      <c r="A363" s="85" t="s">
        <v>17</v>
      </c>
      <c r="B363" s="91" t="s">
        <v>1392</v>
      </c>
      <c r="C363" s="91" t="s">
        <v>2172</v>
      </c>
      <c r="D363" s="91" t="s">
        <v>846</v>
      </c>
      <c r="E363" s="91" t="s">
        <v>2173</v>
      </c>
      <c r="F363" s="92">
        <v>10843800.000000002</v>
      </c>
      <c r="G363" s="91" t="s">
        <v>2174</v>
      </c>
      <c r="H363" s="91">
        <v>45384</v>
      </c>
      <c r="I363" s="91" t="s">
        <v>1763</v>
      </c>
      <c r="J363" s="91">
        <v>1</v>
      </c>
      <c r="K363" s="91">
        <v>10843800.000000002</v>
      </c>
      <c r="L363" s="91">
        <v>0</v>
      </c>
      <c r="M363" s="91">
        <v>0</v>
      </c>
      <c r="N363" s="91">
        <v>0</v>
      </c>
      <c r="O363" s="91" t="s">
        <v>957</v>
      </c>
    </row>
    <row r="364" spans="1:15" ht="51" x14ac:dyDescent="0.25">
      <c r="A364" s="85" t="s">
        <v>17</v>
      </c>
      <c r="B364" s="91" t="s">
        <v>1380</v>
      </c>
      <c r="C364" s="91" t="s">
        <v>2175</v>
      </c>
      <c r="D364" s="91" t="s">
        <v>846</v>
      </c>
      <c r="E364" s="91" t="s">
        <v>2176</v>
      </c>
      <c r="F364" s="92">
        <v>10843800.000000002</v>
      </c>
      <c r="G364" s="91" t="s">
        <v>2177</v>
      </c>
      <c r="H364" s="91">
        <v>45384</v>
      </c>
      <c r="I364" s="91" t="s">
        <v>1763</v>
      </c>
      <c r="J364" s="91">
        <v>1</v>
      </c>
      <c r="K364" s="91">
        <v>32531400</v>
      </c>
      <c r="L364" s="91">
        <v>0</v>
      </c>
      <c r="M364" s="91">
        <v>2</v>
      </c>
      <c r="N364" s="91">
        <v>21687600</v>
      </c>
      <c r="O364" s="91" t="s">
        <v>1878</v>
      </c>
    </row>
    <row r="365" spans="1:15" ht="51" x14ac:dyDescent="0.25">
      <c r="A365" s="85" t="s">
        <v>17</v>
      </c>
      <c r="B365" s="91" t="s">
        <v>2178</v>
      </c>
      <c r="C365" s="91" t="s">
        <v>2179</v>
      </c>
      <c r="D365" s="91" t="s">
        <v>846</v>
      </c>
      <c r="E365" s="91" t="s">
        <v>2180</v>
      </c>
      <c r="F365" s="92">
        <v>13398000</v>
      </c>
      <c r="G365" s="91" t="s">
        <v>2181</v>
      </c>
      <c r="H365" s="91">
        <v>45384</v>
      </c>
      <c r="I365" s="91" t="s">
        <v>1763</v>
      </c>
      <c r="J365" s="91">
        <v>0.66666666666666663</v>
      </c>
      <c r="K365" s="91">
        <v>17864000</v>
      </c>
      <c r="L365" s="91">
        <v>0</v>
      </c>
      <c r="M365" s="91">
        <v>1</v>
      </c>
      <c r="N365" s="91">
        <v>13398000</v>
      </c>
      <c r="O365" s="91" t="s">
        <v>1878</v>
      </c>
    </row>
    <row r="366" spans="1:15" ht="38.25" x14ac:dyDescent="0.25">
      <c r="A366" s="85" t="s">
        <v>17</v>
      </c>
      <c r="B366" s="91" t="s">
        <v>2182</v>
      </c>
      <c r="C366" s="91" t="s">
        <v>2183</v>
      </c>
      <c r="D366" s="91" t="s">
        <v>846</v>
      </c>
      <c r="E366" s="91" t="s">
        <v>2184</v>
      </c>
      <c r="F366" s="92">
        <v>15005760</v>
      </c>
      <c r="G366" s="91" t="s">
        <v>2185</v>
      </c>
      <c r="H366" s="91">
        <v>45398</v>
      </c>
      <c r="I366" s="91" t="s">
        <v>1763</v>
      </c>
      <c r="J366" s="91">
        <v>1</v>
      </c>
      <c r="K366" s="91">
        <v>45017280</v>
      </c>
      <c r="L366" s="91">
        <v>0</v>
      </c>
      <c r="M366" s="91">
        <v>2</v>
      </c>
      <c r="N366" s="91">
        <v>30011520</v>
      </c>
      <c r="O366" s="91" t="s">
        <v>2186</v>
      </c>
    </row>
    <row r="367" spans="1:15" ht="63.75" x14ac:dyDescent="0.25">
      <c r="A367" s="85" t="s">
        <v>17</v>
      </c>
      <c r="B367" s="91" t="s">
        <v>2187</v>
      </c>
      <c r="C367" s="91" t="s">
        <v>2188</v>
      </c>
      <c r="D367" s="91" t="s">
        <v>846</v>
      </c>
      <c r="E367" s="91" t="s">
        <v>2189</v>
      </c>
      <c r="F367" s="92">
        <v>11776800</v>
      </c>
      <c r="G367" s="91" t="s">
        <v>2190</v>
      </c>
      <c r="H367" s="91">
        <v>45398</v>
      </c>
      <c r="I367" s="91" t="s">
        <v>1763</v>
      </c>
      <c r="J367" s="91">
        <v>1</v>
      </c>
      <c r="K367" s="91">
        <v>35330400</v>
      </c>
      <c r="L367" s="91">
        <v>0</v>
      </c>
      <c r="M367" s="91">
        <v>2</v>
      </c>
      <c r="N367" s="91">
        <v>23553600</v>
      </c>
      <c r="O367" s="91" t="s">
        <v>2084</v>
      </c>
    </row>
    <row r="368" spans="1:15" ht="63.75" x14ac:dyDescent="0.25">
      <c r="A368" s="85" t="s">
        <v>17</v>
      </c>
      <c r="B368" s="91" t="s">
        <v>2187</v>
      </c>
      <c r="C368" s="91" t="s">
        <v>2191</v>
      </c>
      <c r="D368" s="91" t="s">
        <v>846</v>
      </c>
      <c r="E368" s="91" t="s">
        <v>2192</v>
      </c>
      <c r="F368" s="92">
        <v>11776800</v>
      </c>
      <c r="G368" s="91" t="s">
        <v>2193</v>
      </c>
      <c r="H368" s="91">
        <v>45398</v>
      </c>
      <c r="I368" s="91" t="s">
        <v>1763</v>
      </c>
      <c r="J368" s="91">
        <v>1</v>
      </c>
      <c r="K368" s="91">
        <v>35330400</v>
      </c>
      <c r="L368" s="91">
        <v>0</v>
      </c>
      <c r="M368" s="91">
        <v>2</v>
      </c>
      <c r="N368" s="91">
        <v>23553600</v>
      </c>
      <c r="O368" s="91" t="s">
        <v>1106</v>
      </c>
    </row>
    <row r="369" spans="1:15" ht="63.75" x14ac:dyDescent="0.25">
      <c r="A369" s="85" t="s">
        <v>17</v>
      </c>
      <c r="B369" s="91" t="s">
        <v>2194</v>
      </c>
      <c r="C369" s="91" t="s">
        <v>2195</v>
      </c>
      <c r="D369" s="91" t="s">
        <v>846</v>
      </c>
      <c r="E369" s="91" t="s">
        <v>2196</v>
      </c>
      <c r="F369" s="92">
        <v>73626300</v>
      </c>
      <c r="G369" s="91" t="s">
        <v>2197</v>
      </c>
      <c r="H369" s="91">
        <v>45398</v>
      </c>
      <c r="I369" s="91" t="s">
        <v>1781</v>
      </c>
      <c r="J369" s="91">
        <v>1</v>
      </c>
      <c r="K369" s="91">
        <v>73626300</v>
      </c>
      <c r="L369" s="91">
        <v>0</v>
      </c>
      <c r="M369" s="91">
        <v>0</v>
      </c>
      <c r="N369" s="91">
        <v>0</v>
      </c>
      <c r="O369" s="91" t="s">
        <v>2198</v>
      </c>
    </row>
    <row r="370" spans="1:15" ht="38.25" x14ac:dyDescent="0.25">
      <c r="A370" s="85" t="s">
        <v>17</v>
      </c>
      <c r="B370" s="91" t="s">
        <v>2199</v>
      </c>
      <c r="C370" s="91" t="s">
        <v>2200</v>
      </c>
      <c r="D370" s="91" t="s">
        <v>846</v>
      </c>
      <c r="E370" s="91" t="s">
        <v>2201</v>
      </c>
      <c r="F370" s="92">
        <v>63000000</v>
      </c>
      <c r="G370" s="91" t="s">
        <v>2202</v>
      </c>
      <c r="H370" s="91">
        <v>45398</v>
      </c>
      <c r="I370" s="91" t="s">
        <v>1781</v>
      </c>
      <c r="J370" s="91">
        <v>1</v>
      </c>
      <c r="K370" s="91">
        <v>63000000</v>
      </c>
      <c r="L370" s="91">
        <v>0</v>
      </c>
      <c r="M370" s="91">
        <v>0</v>
      </c>
      <c r="N370" s="91">
        <v>0</v>
      </c>
      <c r="O370" s="91" t="s">
        <v>2077</v>
      </c>
    </row>
    <row r="371" spans="1:15" ht="76.5" x14ac:dyDescent="0.25">
      <c r="A371" s="85" t="s">
        <v>17</v>
      </c>
      <c r="B371" s="91" t="s">
        <v>1691</v>
      </c>
      <c r="C371" s="91" t="s">
        <v>2203</v>
      </c>
      <c r="D371" s="91" t="s">
        <v>846</v>
      </c>
      <c r="E371" s="91" t="s">
        <v>2204</v>
      </c>
      <c r="F371" s="92">
        <v>12309000</v>
      </c>
      <c r="G371" s="91" t="s">
        <v>2205</v>
      </c>
      <c r="H371" s="91">
        <v>45398</v>
      </c>
      <c r="I371" s="91" t="s">
        <v>1763</v>
      </c>
      <c r="J371" s="91">
        <v>1</v>
      </c>
      <c r="K371" s="91">
        <v>12309000</v>
      </c>
      <c r="L371" s="91">
        <v>0</v>
      </c>
      <c r="M371" s="91">
        <v>0</v>
      </c>
      <c r="N371" s="91">
        <v>0</v>
      </c>
      <c r="O371" s="91" t="s">
        <v>869</v>
      </c>
    </row>
    <row r="372" spans="1:15" ht="51" x14ac:dyDescent="0.25">
      <c r="A372" s="85" t="s">
        <v>17</v>
      </c>
      <c r="B372" s="91" t="s">
        <v>2206</v>
      </c>
      <c r="C372" s="91" t="s">
        <v>2207</v>
      </c>
      <c r="D372" s="91" t="s">
        <v>846</v>
      </c>
      <c r="E372" s="91" t="s">
        <v>2208</v>
      </c>
      <c r="F372" s="92">
        <v>32531400</v>
      </c>
      <c r="G372" s="91" t="s">
        <v>2209</v>
      </c>
      <c r="H372" s="91">
        <v>45398</v>
      </c>
      <c r="I372" s="91" t="s">
        <v>1781</v>
      </c>
      <c r="J372" s="91">
        <v>1</v>
      </c>
      <c r="K372" s="91">
        <v>32531400</v>
      </c>
      <c r="L372" s="91">
        <v>0</v>
      </c>
      <c r="M372" s="91">
        <v>0</v>
      </c>
      <c r="N372" s="91">
        <v>0</v>
      </c>
      <c r="O372" s="91" t="s">
        <v>957</v>
      </c>
    </row>
    <row r="373" spans="1:15" ht="51" x14ac:dyDescent="0.25">
      <c r="A373" s="85" t="s">
        <v>17</v>
      </c>
      <c r="B373" s="91" t="s">
        <v>2206</v>
      </c>
      <c r="C373" s="91" t="s">
        <v>2210</v>
      </c>
      <c r="D373" s="91" t="s">
        <v>846</v>
      </c>
      <c r="E373" s="91" t="s">
        <v>2211</v>
      </c>
      <c r="F373" s="92">
        <v>28916800</v>
      </c>
      <c r="G373" s="91" t="s">
        <v>2212</v>
      </c>
      <c r="H373" s="91">
        <v>45414</v>
      </c>
      <c r="I373" s="91" t="s">
        <v>1781</v>
      </c>
      <c r="J373" s="91">
        <v>1</v>
      </c>
      <c r="K373" s="91">
        <v>28916800</v>
      </c>
      <c r="L373" s="91">
        <v>0</v>
      </c>
      <c r="M373" s="91">
        <v>0</v>
      </c>
      <c r="N373" s="91">
        <v>0</v>
      </c>
      <c r="O373" s="91" t="s">
        <v>957</v>
      </c>
    </row>
    <row r="374" spans="1:15" ht="38.25" x14ac:dyDescent="0.25">
      <c r="A374" s="85" t="s">
        <v>17</v>
      </c>
      <c r="B374" s="91" t="s">
        <v>2213</v>
      </c>
      <c r="C374" s="91" t="s">
        <v>2214</v>
      </c>
      <c r="D374" s="91" t="s">
        <v>846</v>
      </c>
      <c r="E374" s="91" t="s">
        <v>2215</v>
      </c>
      <c r="F374" s="92">
        <v>24542100</v>
      </c>
      <c r="G374" s="91" t="s">
        <v>2216</v>
      </c>
      <c r="H374" s="91">
        <v>45398</v>
      </c>
      <c r="I374" s="91" t="s">
        <v>1763</v>
      </c>
      <c r="J374" s="91">
        <v>0.66666666666666663</v>
      </c>
      <c r="K374" s="91">
        <v>16361400</v>
      </c>
      <c r="L374" s="91">
        <v>0</v>
      </c>
      <c r="M374" s="91">
        <v>0</v>
      </c>
      <c r="N374" s="91">
        <v>0</v>
      </c>
      <c r="O374" s="91" t="s">
        <v>931</v>
      </c>
    </row>
    <row r="375" spans="1:15" ht="76.5" x14ac:dyDescent="0.25">
      <c r="A375" s="85" t="s">
        <v>17</v>
      </c>
      <c r="B375" s="91" t="s">
        <v>2217</v>
      </c>
      <c r="C375" s="91" t="s">
        <v>2218</v>
      </c>
      <c r="D375" s="91" t="s">
        <v>846</v>
      </c>
      <c r="E375" s="91" t="s">
        <v>2219</v>
      </c>
      <c r="F375" s="92">
        <v>15991800</v>
      </c>
      <c r="G375" s="91" t="s">
        <v>2220</v>
      </c>
      <c r="H375" s="91">
        <v>45398</v>
      </c>
      <c r="I375" s="91" t="s">
        <v>1763</v>
      </c>
      <c r="J375" s="91">
        <v>1</v>
      </c>
      <c r="K375" s="91">
        <v>15991800</v>
      </c>
      <c r="L375" s="91">
        <v>0</v>
      </c>
      <c r="M375" s="91">
        <v>1</v>
      </c>
      <c r="N375" s="91">
        <v>0</v>
      </c>
      <c r="O375" s="91" t="s">
        <v>931</v>
      </c>
    </row>
    <row r="376" spans="1:15" ht="38.25" x14ac:dyDescent="0.25">
      <c r="A376" s="85" t="s">
        <v>17</v>
      </c>
      <c r="B376" s="91" t="s">
        <v>2221</v>
      </c>
      <c r="C376" s="91" t="s">
        <v>2222</v>
      </c>
      <c r="D376" s="91" t="s">
        <v>846</v>
      </c>
      <c r="E376" s="91" t="s">
        <v>2223</v>
      </c>
      <c r="F376" s="92">
        <v>15991800</v>
      </c>
      <c r="G376" s="91" t="s">
        <v>2224</v>
      </c>
      <c r="H376" s="91">
        <v>45398</v>
      </c>
      <c r="I376" s="91" t="s">
        <v>1763</v>
      </c>
      <c r="J376" s="91">
        <v>1</v>
      </c>
      <c r="K376" s="91">
        <v>47975400</v>
      </c>
      <c r="L376" s="91">
        <v>0</v>
      </c>
      <c r="M376" s="91">
        <v>2</v>
      </c>
      <c r="N376" s="91">
        <v>31983600</v>
      </c>
      <c r="O376" s="91" t="s">
        <v>931</v>
      </c>
    </row>
    <row r="377" spans="1:15" ht="51" x14ac:dyDescent="0.25">
      <c r="A377" s="85" t="s">
        <v>17</v>
      </c>
      <c r="B377" s="91" t="s">
        <v>941</v>
      </c>
      <c r="C377" s="91" t="s">
        <v>2225</v>
      </c>
      <c r="D377" s="91" t="s">
        <v>846</v>
      </c>
      <c r="E377" s="91" t="s">
        <v>2226</v>
      </c>
      <c r="F377" s="92">
        <v>40194000</v>
      </c>
      <c r="G377" s="91" t="s">
        <v>2227</v>
      </c>
      <c r="H377" s="91">
        <v>45398</v>
      </c>
      <c r="I377" s="91" t="s">
        <v>1781</v>
      </c>
      <c r="J377" s="91">
        <v>1</v>
      </c>
      <c r="K377" s="91">
        <v>40194000</v>
      </c>
      <c r="L377" s="91">
        <v>0</v>
      </c>
      <c r="M377" s="91">
        <v>0</v>
      </c>
      <c r="N377" s="91">
        <v>0</v>
      </c>
      <c r="O377" s="91" t="s">
        <v>931</v>
      </c>
    </row>
    <row r="378" spans="1:15" ht="51" x14ac:dyDescent="0.25">
      <c r="A378" s="85" t="s">
        <v>17</v>
      </c>
      <c r="B378" s="91" t="s">
        <v>2228</v>
      </c>
      <c r="C378" s="91" t="s">
        <v>2229</v>
      </c>
      <c r="D378" s="91" t="s">
        <v>846</v>
      </c>
      <c r="E378" s="91" t="s">
        <v>2230</v>
      </c>
      <c r="F378" s="92">
        <v>6599040</v>
      </c>
      <c r="G378" s="91" t="s">
        <v>2231</v>
      </c>
      <c r="H378" s="91">
        <v>45414</v>
      </c>
      <c r="I378" s="91" t="s">
        <v>1769</v>
      </c>
      <c r="J378" s="91">
        <v>1</v>
      </c>
      <c r="K378" s="91">
        <v>24196480</v>
      </c>
      <c r="L378" s="91">
        <v>0</v>
      </c>
      <c r="M378" s="91">
        <v>3</v>
      </c>
      <c r="N378" s="91">
        <v>17597440</v>
      </c>
      <c r="O378" s="91" t="s">
        <v>957</v>
      </c>
    </row>
    <row r="379" spans="1:15" ht="63.75" x14ac:dyDescent="0.25">
      <c r="A379" s="85" t="s">
        <v>17</v>
      </c>
      <c r="B379" s="91" t="s">
        <v>1319</v>
      </c>
      <c r="C379" s="91" t="s">
        <v>2232</v>
      </c>
      <c r="D379" s="91" t="s">
        <v>846</v>
      </c>
      <c r="E379" s="91" t="s">
        <v>2233</v>
      </c>
      <c r="F379" s="92">
        <v>8530500</v>
      </c>
      <c r="G379" s="91" t="s">
        <v>2234</v>
      </c>
      <c r="H379" s="91">
        <v>45398</v>
      </c>
      <c r="I379" s="91" t="s">
        <v>1763</v>
      </c>
      <c r="J379" s="91">
        <v>1</v>
      </c>
      <c r="K379" s="91">
        <v>8530500</v>
      </c>
      <c r="L379" s="91">
        <v>0</v>
      </c>
      <c r="M379" s="91">
        <v>0</v>
      </c>
      <c r="N379" s="91">
        <v>0</v>
      </c>
      <c r="O379" s="91" t="s">
        <v>1623</v>
      </c>
    </row>
    <row r="380" spans="1:15" ht="38.25" x14ac:dyDescent="0.25">
      <c r="A380" s="85" t="s">
        <v>17</v>
      </c>
      <c r="B380" s="91" t="s">
        <v>2235</v>
      </c>
      <c r="C380" s="91" t="s">
        <v>2236</v>
      </c>
      <c r="D380" s="91" t="s">
        <v>846</v>
      </c>
      <c r="E380" s="91" t="s">
        <v>2237</v>
      </c>
      <c r="F380" s="92">
        <v>8530500</v>
      </c>
      <c r="G380" s="91" t="s">
        <v>2238</v>
      </c>
      <c r="H380" s="91">
        <v>45398</v>
      </c>
      <c r="I380" s="91" t="s">
        <v>1763</v>
      </c>
      <c r="J380" s="91">
        <v>1</v>
      </c>
      <c r="K380" s="91">
        <v>8530500</v>
      </c>
      <c r="L380" s="91">
        <v>0</v>
      </c>
      <c r="M380" s="91">
        <v>0</v>
      </c>
      <c r="N380" s="91">
        <v>0</v>
      </c>
      <c r="O380" s="91" t="s">
        <v>1623</v>
      </c>
    </row>
    <row r="381" spans="1:15" ht="89.25" x14ac:dyDescent="0.25">
      <c r="A381" s="85" t="s">
        <v>17</v>
      </c>
      <c r="B381" s="91" t="s">
        <v>2239</v>
      </c>
      <c r="C381" s="91" t="s">
        <v>2240</v>
      </c>
      <c r="D381" s="91" t="s">
        <v>846</v>
      </c>
      <c r="E381" s="91" t="s">
        <v>2241</v>
      </c>
      <c r="F381" s="92">
        <v>18000000</v>
      </c>
      <c r="G381" s="91" t="s">
        <v>2242</v>
      </c>
      <c r="H381" s="91">
        <v>45398</v>
      </c>
      <c r="I381" s="91" t="s">
        <v>1763</v>
      </c>
      <c r="J381" s="91">
        <v>1</v>
      </c>
      <c r="K381" s="91">
        <v>18000000</v>
      </c>
      <c r="L381" s="91">
        <v>0</v>
      </c>
      <c r="M381" s="91">
        <v>0</v>
      </c>
      <c r="N381" s="91">
        <v>0</v>
      </c>
      <c r="O381" s="91" t="s">
        <v>1764</v>
      </c>
    </row>
    <row r="382" spans="1:15" ht="63.75" x14ac:dyDescent="0.25">
      <c r="A382" s="85" t="s">
        <v>17</v>
      </c>
      <c r="B382" s="91" t="s">
        <v>1411</v>
      </c>
      <c r="C382" s="91" t="s">
        <v>2243</v>
      </c>
      <c r="D382" s="91" t="s">
        <v>846</v>
      </c>
      <c r="E382" s="91" t="s">
        <v>2244</v>
      </c>
      <c r="F382" s="92">
        <v>13398000</v>
      </c>
      <c r="G382" s="91" t="s">
        <v>1414</v>
      </c>
      <c r="H382" s="91">
        <v>45398</v>
      </c>
      <c r="I382" s="91" t="s">
        <v>1763</v>
      </c>
      <c r="J382" s="91">
        <v>1</v>
      </c>
      <c r="K382" s="91">
        <v>13398000</v>
      </c>
      <c r="L382" s="91">
        <v>0</v>
      </c>
      <c r="M382" s="91">
        <v>0</v>
      </c>
      <c r="N382" s="91">
        <v>0</v>
      </c>
      <c r="O382" s="91" t="s">
        <v>869</v>
      </c>
    </row>
    <row r="383" spans="1:15" ht="63.75" x14ac:dyDescent="0.25">
      <c r="A383" s="85" t="s">
        <v>17</v>
      </c>
      <c r="B383" s="91" t="s">
        <v>932</v>
      </c>
      <c r="C383" s="91" t="s">
        <v>2245</v>
      </c>
      <c r="D383" s="91" t="s">
        <v>846</v>
      </c>
      <c r="E383" s="91" t="s">
        <v>2246</v>
      </c>
      <c r="F383" s="92">
        <v>15991800</v>
      </c>
      <c r="G383" s="91" t="s">
        <v>935</v>
      </c>
      <c r="H383" s="91">
        <v>45398</v>
      </c>
      <c r="I383" s="91" t="s">
        <v>1763</v>
      </c>
      <c r="J383" s="91">
        <v>1</v>
      </c>
      <c r="K383" s="91">
        <v>47975400</v>
      </c>
      <c r="L383" s="91">
        <v>0</v>
      </c>
      <c r="M383" s="91">
        <v>2</v>
      </c>
      <c r="N383" s="91">
        <v>31983600</v>
      </c>
      <c r="O383" s="91" t="s">
        <v>931</v>
      </c>
    </row>
    <row r="384" spans="1:15" ht="38.25" x14ac:dyDescent="0.25">
      <c r="A384" s="85" t="s">
        <v>17</v>
      </c>
      <c r="B384" s="91" t="s">
        <v>2247</v>
      </c>
      <c r="C384" s="91" t="s">
        <v>2248</v>
      </c>
      <c r="D384" s="91" t="s">
        <v>846</v>
      </c>
      <c r="E384" s="91" t="s">
        <v>2249</v>
      </c>
      <c r="F384" s="92">
        <v>34287000</v>
      </c>
      <c r="G384" s="91" t="s">
        <v>2250</v>
      </c>
      <c r="H384" s="91">
        <v>45414</v>
      </c>
      <c r="I384" s="91" t="s">
        <v>1769</v>
      </c>
      <c r="J384" s="91">
        <v>1</v>
      </c>
      <c r="K384" s="91">
        <v>91432000</v>
      </c>
      <c r="L384" s="91">
        <v>0</v>
      </c>
      <c r="M384" s="91">
        <v>2</v>
      </c>
      <c r="N384" s="91">
        <v>57145000</v>
      </c>
      <c r="O384" s="91" t="s">
        <v>850</v>
      </c>
    </row>
    <row r="385" spans="1:15" ht="76.5" x14ac:dyDescent="0.25">
      <c r="A385" s="85" t="s">
        <v>17</v>
      </c>
      <c r="B385" s="91" t="s">
        <v>2251</v>
      </c>
      <c r="C385" s="91" t="s">
        <v>2252</v>
      </c>
      <c r="D385" s="91" t="s">
        <v>846</v>
      </c>
      <c r="E385" s="91" t="s">
        <v>2253</v>
      </c>
      <c r="F385" s="92">
        <v>16710000</v>
      </c>
      <c r="G385" s="91" t="s">
        <v>2254</v>
      </c>
      <c r="H385" s="91">
        <v>45414</v>
      </c>
      <c r="I385" s="91" t="s">
        <v>1769</v>
      </c>
      <c r="J385" s="91">
        <v>1</v>
      </c>
      <c r="K385" s="91">
        <v>44560000</v>
      </c>
      <c r="L385" s="91">
        <v>0</v>
      </c>
      <c r="M385" s="91">
        <v>2</v>
      </c>
      <c r="N385" s="91">
        <v>27850000</v>
      </c>
      <c r="O385" s="91" t="s">
        <v>1547</v>
      </c>
    </row>
    <row r="386" spans="1:15" ht="51" x14ac:dyDescent="0.25">
      <c r="A386" s="85" t="s">
        <v>17</v>
      </c>
      <c r="B386" s="91" t="s">
        <v>2255</v>
      </c>
      <c r="C386" s="91" t="s">
        <v>2256</v>
      </c>
      <c r="D386" s="91" t="s">
        <v>846</v>
      </c>
      <c r="E386" s="91" t="s">
        <v>2257</v>
      </c>
      <c r="F386" s="92">
        <v>15318000</v>
      </c>
      <c r="G386" s="91" t="s">
        <v>2258</v>
      </c>
      <c r="H386" s="91">
        <v>45414</v>
      </c>
      <c r="I386" s="91" t="s">
        <v>1769</v>
      </c>
      <c r="J386" s="91">
        <v>1</v>
      </c>
      <c r="K386" s="91">
        <v>40848000</v>
      </c>
      <c r="L386" s="91">
        <v>0</v>
      </c>
      <c r="M386" s="91">
        <v>2</v>
      </c>
      <c r="N386" s="91">
        <v>25530000</v>
      </c>
      <c r="O386" s="91" t="s">
        <v>1213</v>
      </c>
    </row>
    <row r="387" spans="1:15" ht="63.75" x14ac:dyDescent="0.25">
      <c r="A387" s="85" t="s">
        <v>17</v>
      </c>
      <c r="B387" s="91" t="s">
        <v>1543</v>
      </c>
      <c r="C387" s="91" t="s">
        <v>2259</v>
      </c>
      <c r="D387" s="91" t="s">
        <v>846</v>
      </c>
      <c r="E387" s="91" t="s">
        <v>2260</v>
      </c>
      <c r="F387" s="92">
        <v>13530000</v>
      </c>
      <c r="G387" s="91" t="s">
        <v>2261</v>
      </c>
      <c r="H387" s="91">
        <v>45414</v>
      </c>
      <c r="I387" s="91" t="s">
        <v>1769</v>
      </c>
      <c r="J387" s="91">
        <v>1</v>
      </c>
      <c r="K387" s="91">
        <v>36080000</v>
      </c>
      <c r="L387" s="91">
        <v>0</v>
      </c>
      <c r="M387" s="91">
        <v>2</v>
      </c>
      <c r="N387" s="91">
        <v>22550000</v>
      </c>
      <c r="O387" s="91" t="s">
        <v>1547</v>
      </c>
    </row>
    <row r="388" spans="1:15" ht="25.5" x14ac:dyDescent="0.25">
      <c r="A388" s="85" t="s">
        <v>17</v>
      </c>
      <c r="B388" s="91" t="s">
        <v>2262</v>
      </c>
      <c r="C388" s="91" t="s">
        <v>2263</v>
      </c>
      <c r="D388" s="91" t="s">
        <v>846</v>
      </c>
      <c r="E388" s="91" t="s">
        <v>2264</v>
      </c>
      <c r="F388" s="92">
        <v>11776800</v>
      </c>
      <c r="G388" s="91" t="s">
        <v>2265</v>
      </c>
      <c r="H388" s="91">
        <v>45414</v>
      </c>
      <c r="I388" s="91" t="s">
        <v>1769</v>
      </c>
      <c r="J388" s="91">
        <v>1</v>
      </c>
      <c r="K388" s="91">
        <v>31404800</v>
      </c>
      <c r="L388" s="91">
        <v>0</v>
      </c>
      <c r="M388" s="91">
        <v>2</v>
      </c>
      <c r="N388" s="91">
        <v>19628000</v>
      </c>
      <c r="O388" s="91" t="s">
        <v>1528</v>
      </c>
    </row>
    <row r="389" spans="1:15" ht="76.5" x14ac:dyDescent="0.25">
      <c r="A389" s="85" t="s">
        <v>17</v>
      </c>
      <c r="B389" s="91" t="s">
        <v>2266</v>
      </c>
      <c r="C389" s="91" t="s">
        <v>2267</v>
      </c>
      <c r="D389" s="91" t="s">
        <v>846</v>
      </c>
      <c r="E389" s="91" t="s">
        <v>2268</v>
      </c>
      <c r="F389" s="92">
        <v>8685600</v>
      </c>
      <c r="G389" s="91" t="s">
        <v>2269</v>
      </c>
      <c r="H389" s="91">
        <v>45414</v>
      </c>
      <c r="I389" s="91" t="s">
        <v>1769</v>
      </c>
      <c r="J389" s="91">
        <v>1</v>
      </c>
      <c r="K389" s="91">
        <v>23161600</v>
      </c>
      <c r="L389" s="91">
        <v>0</v>
      </c>
      <c r="M389" s="91">
        <v>2</v>
      </c>
      <c r="N389" s="91">
        <v>14476000</v>
      </c>
      <c r="O389" s="91" t="s">
        <v>1008</v>
      </c>
    </row>
    <row r="390" spans="1:15" ht="76.5" x14ac:dyDescent="0.25">
      <c r="A390" s="85" t="s">
        <v>17</v>
      </c>
      <c r="B390" s="91" t="s">
        <v>1023</v>
      </c>
      <c r="C390" s="91" t="s">
        <v>2270</v>
      </c>
      <c r="D390" s="91" t="s">
        <v>846</v>
      </c>
      <c r="E390" s="91" t="s">
        <v>2271</v>
      </c>
      <c r="F390" s="92">
        <v>11040960</v>
      </c>
      <c r="G390" s="91" t="s">
        <v>2272</v>
      </c>
      <c r="H390" s="91">
        <v>45414</v>
      </c>
      <c r="I390" s="91" t="s">
        <v>1769</v>
      </c>
      <c r="J390" s="91">
        <v>1</v>
      </c>
      <c r="K390" s="91">
        <v>29442560</v>
      </c>
      <c r="L390" s="91">
        <v>0</v>
      </c>
      <c r="M390" s="91">
        <v>2</v>
      </c>
      <c r="N390" s="91">
        <v>18401600</v>
      </c>
      <c r="O390" s="91" t="s">
        <v>1008</v>
      </c>
    </row>
    <row r="391" spans="1:15" ht="38.25" x14ac:dyDescent="0.25">
      <c r="A391" s="85" t="s">
        <v>17</v>
      </c>
      <c r="B391" s="91" t="s">
        <v>2273</v>
      </c>
      <c r="C391" s="91" t="s">
        <v>2274</v>
      </c>
      <c r="D391" s="91" t="s">
        <v>846</v>
      </c>
      <c r="E391" s="91" t="s">
        <v>2275</v>
      </c>
      <c r="F391" s="92">
        <v>24542100</v>
      </c>
      <c r="G391" s="91" t="s">
        <v>2276</v>
      </c>
      <c r="H391" s="91">
        <v>45414</v>
      </c>
      <c r="I391" s="91" t="s">
        <v>1769</v>
      </c>
      <c r="J391" s="91">
        <v>1</v>
      </c>
      <c r="K391" s="91">
        <v>89987700</v>
      </c>
      <c r="L391" s="91">
        <v>0</v>
      </c>
      <c r="M391" s="91">
        <v>3</v>
      </c>
      <c r="N391" s="91">
        <v>65445600</v>
      </c>
      <c r="O391" s="91" t="s">
        <v>2198</v>
      </c>
    </row>
    <row r="392" spans="1:15" ht="38.25" x14ac:dyDescent="0.25">
      <c r="A392" s="85" t="s">
        <v>17</v>
      </c>
      <c r="B392" s="91" t="s">
        <v>1582</v>
      </c>
      <c r="C392" s="91" t="s">
        <v>2277</v>
      </c>
      <c r="D392" s="91" t="s">
        <v>846</v>
      </c>
      <c r="E392" s="91" t="s">
        <v>2278</v>
      </c>
      <c r="F392" s="92">
        <v>53803200</v>
      </c>
      <c r="G392" s="91" t="s">
        <v>2279</v>
      </c>
      <c r="H392" s="91">
        <v>45414</v>
      </c>
      <c r="I392" s="91" t="s">
        <v>1781</v>
      </c>
      <c r="J392" s="91">
        <v>1</v>
      </c>
      <c r="K392" s="91">
        <v>53803200</v>
      </c>
      <c r="L392" s="91">
        <v>0</v>
      </c>
      <c r="M392" s="91">
        <v>0</v>
      </c>
      <c r="N392" s="91">
        <v>0</v>
      </c>
      <c r="O392" s="91" t="s">
        <v>1345</v>
      </c>
    </row>
    <row r="393" spans="1:15" ht="38.25" x14ac:dyDescent="0.25">
      <c r="A393" s="85" t="s">
        <v>17</v>
      </c>
      <c r="B393" s="91" t="s">
        <v>2280</v>
      </c>
      <c r="C393" s="91" t="s">
        <v>2281</v>
      </c>
      <c r="D393" s="91" t="s">
        <v>846</v>
      </c>
      <c r="E393" s="91" t="s">
        <v>2282</v>
      </c>
      <c r="F393" s="92">
        <v>31404800</v>
      </c>
      <c r="G393" s="91" t="s">
        <v>2283</v>
      </c>
      <c r="H393" s="91">
        <v>45414</v>
      </c>
      <c r="I393" s="91" t="s">
        <v>1781</v>
      </c>
      <c r="J393" s="91">
        <v>1</v>
      </c>
      <c r="K393" s="91">
        <v>31404800</v>
      </c>
      <c r="L393" s="91">
        <v>0</v>
      </c>
      <c r="M393" s="91">
        <v>0</v>
      </c>
      <c r="N393" s="91">
        <v>0</v>
      </c>
      <c r="O393" s="91" t="s">
        <v>2284</v>
      </c>
    </row>
    <row r="394" spans="1:15" ht="63.75" x14ac:dyDescent="0.25">
      <c r="A394" s="85" t="s">
        <v>17</v>
      </c>
      <c r="B394" s="91" t="s">
        <v>1500</v>
      </c>
      <c r="C394" s="91" t="s">
        <v>2285</v>
      </c>
      <c r="D394" s="91" t="s">
        <v>846</v>
      </c>
      <c r="E394" s="91" t="s">
        <v>2286</v>
      </c>
      <c r="F394" s="92">
        <v>28041720</v>
      </c>
      <c r="G394" s="91" t="s">
        <v>2287</v>
      </c>
      <c r="H394" s="91">
        <v>45414</v>
      </c>
      <c r="I394" s="91" t="s">
        <v>1769</v>
      </c>
      <c r="J394" s="91">
        <v>1</v>
      </c>
      <c r="K394" s="91">
        <v>102819640</v>
      </c>
      <c r="L394" s="91">
        <v>0</v>
      </c>
      <c r="M394" s="91">
        <v>3</v>
      </c>
      <c r="N394" s="91">
        <v>74777920</v>
      </c>
      <c r="O394" s="91" t="s">
        <v>2288</v>
      </c>
    </row>
    <row r="395" spans="1:15" ht="51" x14ac:dyDescent="0.25">
      <c r="A395" s="85" t="s">
        <v>17</v>
      </c>
      <c r="B395" s="91" t="s">
        <v>2289</v>
      </c>
      <c r="C395" s="91" t="s">
        <v>2290</v>
      </c>
      <c r="D395" s="91" t="s">
        <v>846</v>
      </c>
      <c r="E395" s="91" t="s">
        <v>2291</v>
      </c>
      <c r="F395" s="92">
        <v>14737800</v>
      </c>
      <c r="G395" s="91" t="s">
        <v>2292</v>
      </c>
      <c r="H395" s="91">
        <v>45414</v>
      </c>
      <c r="I395" s="91" t="s">
        <v>1769</v>
      </c>
      <c r="J395" s="91">
        <v>1</v>
      </c>
      <c r="K395" s="91">
        <v>14737800</v>
      </c>
      <c r="L395" s="91">
        <v>0</v>
      </c>
      <c r="M395" s="91">
        <v>0</v>
      </c>
      <c r="N395" s="91">
        <v>0</v>
      </c>
      <c r="O395" s="91" t="s">
        <v>1520</v>
      </c>
    </row>
    <row r="396" spans="1:15" ht="51" x14ac:dyDescent="0.25">
      <c r="A396" s="85" t="s">
        <v>17</v>
      </c>
      <c r="B396" s="91" t="s">
        <v>2293</v>
      </c>
      <c r="C396" s="91" t="s">
        <v>2294</v>
      </c>
      <c r="D396" s="91" t="s">
        <v>846</v>
      </c>
      <c r="E396" s="91" t="s">
        <v>2295</v>
      </c>
      <c r="F396" s="92">
        <v>65445600</v>
      </c>
      <c r="G396" s="91" t="s">
        <v>2296</v>
      </c>
      <c r="H396" s="91">
        <v>45414</v>
      </c>
      <c r="I396" s="91" t="s">
        <v>1781</v>
      </c>
      <c r="J396" s="91">
        <v>1</v>
      </c>
      <c r="K396" s="91">
        <v>65445600</v>
      </c>
      <c r="L396" s="91">
        <v>0</v>
      </c>
      <c r="M396" s="91">
        <v>0</v>
      </c>
      <c r="N396" s="91">
        <v>0</v>
      </c>
      <c r="O396" s="91" t="s">
        <v>2284</v>
      </c>
    </row>
    <row r="397" spans="1:15" ht="51" x14ac:dyDescent="0.25">
      <c r="A397" s="85" t="s">
        <v>17</v>
      </c>
      <c r="B397" s="91" t="s">
        <v>2293</v>
      </c>
      <c r="C397" s="91" t="s">
        <v>2297</v>
      </c>
      <c r="D397" s="91" t="s">
        <v>846</v>
      </c>
      <c r="E397" s="91" t="s">
        <v>2298</v>
      </c>
      <c r="F397" s="92">
        <v>65445600</v>
      </c>
      <c r="G397" s="91" t="s">
        <v>2299</v>
      </c>
      <c r="H397" s="91">
        <v>45414</v>
      </c>
      <c r="I397" s="91" t="s">
        <v>1781</v>
      </c>
      <c r="J397" s="91">
        <v>1</v>
      </c>
      <c r="K397" s="91">
        <v>65445600</v>
      </c>
      <c r="L397" s="91">
        <v>0</v>
      </c>
      <c r="M397" s="91">
        <v>0</v>
      </c>
      <c r="N397" s="91">
        <v>0</v>
      </c>
      <c r="O397" s="91" t="s">
        <v>1340</v>
      </c>
    </row>
    <row r="398" spans="1:15" ht="51" x14ac:dyDescent="0.25">
      <c r="A398" s="85" t="s">
        <v>17</v>
      </c>
      <c r="B398" s="91" t="s">
        <v>2228</v>
      </c>
      <c r="C398" s="91" t="s">
        <v>2300</v>
      </c>
      <c r="D398" s="91" t="s">
        <v>846</v>
      </c>
      <c r="E398" s="91" t="s">
        <v>2301</v>
      </c>
      <c r="F398" s="92">
        <v>8685600</v>
      </c>
      <c r="G398" s="91" t="s">
        <v>2302</v>
      </c>
      <c r="H398" s="91">
        <v>45414</v>
      </c>
      <c r="I398" s="91" t="s">
        <v>1769</v>
      </c>
      <c r="J398" s="91">
        <v>1</v>
      </c>
      <c r="K398" s="91">
        <v>23161600</v>
      </c>
      <c r="L398" s="91">
        <v>0</v>
      </c>
      <c r="M398" s="91">
        <v>2</v>
      </c>
      <c r="N398" s="91">
        <v>14476000</v>
      </c>
      <c r="O398" s="91" t="s">
        <v>957</v>
      </c>
    </row>
    <row r="399" spans="1:15" ht="76.5" x14ac:dyDescent="0.25">
      <c r="A399" s="85" t="s">
        <v>17</v>
      </c>
      <c r="B399" s="91" t="s">
        <v>2303</v>
      </c>
      <c r="C399" s="91" t="s">
        <v>2304</v>
      </c>
      <c r="D399" s="91" t="s">
        <v>846</v>
      </c>
      <c r="E399" s="91" t="s">
        <v>2305</v>
      </c>
      <c r="F399" s="92">
        <v>10843800</v>
      </c>
      <c r="G399" s="91" t="s">
        <v>2306</v>
      </c>
      <c r="H399" s="91">
        <v>45414</v>
      </c>
      <c r="I399" s="91" t="s">
        <v>1769</v>
      </c>
      <c r="J399" s="91">
        <v>1</v>
      </c>
      <c r="K399" s="91">
        <v>39760600</v>
      </c>
      <c r="L399" s="91">
        <v>0</v>
      </c>
      <c r="M399" s="91">
        <v>3</v>
      </c>
      <c r="N399" s="91">
        <v>28916800</v>
      </c>
      <c r="O399" s="91" t="s">
        <v>957</v>
      </c>
    </row>
    <row r="400" spans="1:15" ht="76.5" x14ac:dyDescent="0.25">
      <c r="A400" s="85" t="s">
        <v>17</v>
      </c>
      <c r="B400" s="91" t="s">
        <v>2307</v>
      </c>
      <c r="C400" s="91" t="s">
        <v>2308</v>
      </c>
      <c r="D400" s="91" t="s">
        <v>846</v>
      </c>
      <c r="E400" s="91" t="s">
        <v>2309</v>
      </c>
      <c r="F400" s="92">
        <v>8685600</v>
      </c>
      <c r="G400" s="91" t="s">
        <v>2310</v>
      </c>
      <c r="H400" s="91">
        <v>45414</v>
      </c>
      <c r="I400" s="91" t="s">
        <v>1769</v>
      </c>
      <c r="J400" s="91">
        <v>1</v>
      </c>
      <c r="K400" s="91">
        <v>23161600</v>
      </c>
      <c r="L400" s="91">
        <v>0</v>
      </c>
      <c r="M400" s="91">
        <v>2</v>
      </c>
      <c r="N400" s="91">
        <v>14476000</v>
      </c>
      <c r="O400" s="91" t="s">
        <v>957</v>
      </c>
    </row>
    <row r="401" spans="1:15" ht="76.5" x14ac:dyDescent="0.25">
      <c r="A401" s="85" t="s">
        <v>17</v>
      </c>
      <c r="B401" s="91" t="s">
        <v>2303</v>
      </c>
      <c r="C401" s="91" t="s">
        <v>2311</v>
      </c>
      <c r="D401" s="91" t="s">
        <v>846</v>
      </c>
      <c r="E401" s="91" t="s">
        <v>2312</v>
      </c>
      <c r="F401" s="92">
        <v>10843800</v>
      </c>
      <c r="G401" s="91" t="s">
        <v>2313</v>
      </c>
      <c r="H401" s="91">
        <v>45414</v>
      </c>
      <c r="I401" s="91" t="s">
        <v>1769</v>
      </c>
      <c r="J401" s="91">
        <v>1</v>
      </c>
      <c r="K401" s="91">
        <v>28916800</v>
      </c>
      <c r="L401" s="91">
        <v>0</v>
      </c>
      <c r="M401" s="91">
        <v>2</v>
      </c>
      <c r="N401" s="91">
        <v>18073000</v>
      </c>
      <c r="O401" s="91" t="s">
        <v>957</v>
      </c>
    </row>
    <row r="402" spans="1:15" ht="76.5" x14ac:dyDescent="0.25">
      <c r="A402" s="85" t="s">
        <v>17</v>
      </c>
      <c r="B402" s="91" t="s">
        <v>2307</v>
      </c>
      <c r="C402" s="91" t="s">
        <v>2314</v>
      </c>
      <c r="D402" s="91" t="s">
        <v>846</v>
      </c>
      <c r="E402" s="91" t="s">
        <v>2315</v>
      </c>
      <c r="F402" s="92">
        <v>8685600</v>
      </c>
      <c r="G402" s="91" t="s">
        <v>2316</v>
      </c>
      <c r="H402" s="91">
        <v>45414</v>
      </c>
      <c r="I402" s="91" t="s">
        <v>1769</v>
      </c>
      <c r="J402" s="91">
        <v>1</v>
      </c>
      <c r="K402" s="91">
        <v>23161600</v>
      </c>
      <c r="L402" s="91">
        <v>0</v>
      </c>
      <c r="M402" s="91">
        <v>2</v>
      </c>
      <c r="N402" s="91">
        <v>14476000</v>
      </c>
      <c r="O402" s="91" t="s">
        <v>2022</v>
      </c>
    </row>
    <row r="403" spans="1:15" ht="76.5" x14ac:dyDescent="0.25">
      <c r="A403" s="85" t="s">
        <v>17</v>
      </c>
      <c r="B403" s="91" t="s">
        <v>2303</v>
      </c>
      <c r="C403" s="91" t="s">
        <v>2317</v>
      </c>
      <c r="D403" s="91" t="s">
        <v>846</v>
      </c>
      <c r="E403" s="91" t="s">
        <v>2318</v>
      </c>
      <c r="F403" s="92">
        <v>10843800</v>
      </c>
      <c r="G403" s="91" t="s">
        <v>2319</v>
      </c>
      <c r="H403" s="91">
        <v>45414</v>
      </c>
      <c r="I403" s="91" t="s">
        <v>1769</v>
      </c>
      <c r="J403" s="91">
        <v>1</v>
      </c>
      <c r="K403" s="91">
        <v>39760600</v>
      </c>
      <c r="L403" s="91">
        <v>0</v>
      </c>
      <c r="M403" s="91">
        <v>3</v>
      </c>
      <c r="N403" s="91">
        <v>28916800</v>
      </c>
      <c r="O403" s="91" t="s">
        <v>957</v>
      </c>
    </row>
    <row r="404" spans="1:15" ht="63.75" x14ac:dyDescent="0.25">
      <c r="A404" s="85" t="s">
        <v>17</v>
      </c>
      <c r="B404" s="91" t="s">
        <v>953</v>
      </c>
      <c r="C404" s="91" t="s">
        <v>2320</v>
      </c>
      <c r="D404" s="91" t="s">
        <v>846</v>
      </c>
      <c r="E404" s="91" t="s">
        <v>2321</v>
      </c>
      <c r="F404" s="92">
        <v>10843800</v>
      </c>
      <c r="G404" s="91" t="s">
        <v>2322</v>
      </c>
      <c r="H404" s="91">
        <v>45414</v>
      </c>
      <c r="I404" s="91" t="s">
        <v>1769</v>
      </c>
      <c r="J404" s="91">
        <v>1</v>
      </c>
      <c r="K404" s="91">
        <v>28916800</v>
      </c>
      <c r="L404" s="91">
        <v>0</v>
      </c>
      <c r="M404" s="91">
        <v>2</v>
      </c>
      <c r="N404" s="91">
        <v>18073000</v>
      </c>
      <c r="O404" s="91" t="s">
        <v>957</v>
      </c>
    </row>
    <row r="405" spans="1:15" ht="63.75" x14ac:dyDescent="0.25">
      <c r="A405" s="85" t="s">
        <v>17</v>
      </c>
      <c r="B405" s="91" t="s">
        <v>2323</v>
      </c>
      <c r="C405" s="91" t="s">
        <v>2324</v>
      </c>
      <c r="D405" s="91" t="s">
        <v>846</v>
      </c>
      <c r="E405" s="91" t="s">
        <v>2325</v>
      </c>
      <c r="F405" s="92">
        <v>8685600</v>
      </c>
      <c r="G405" s="91" t="s">
        <v>2326</v>
      </c>
      <c r="H405" s="91">
        <v>45414</v>
      </c>
      <c r="I405" s="91" t="s">
        <v>1769</v>
      </c>
      <c r="J405" s="91">
        <v>1</v>
      </c>
      <c r="K405" s="91">
        <v>8685600</v>
      </c>
      <c r="L405" s="91">
        <v>0</v>
      </c>
      <c r="M405" s="91">
        <v>0</v>
      </c>
      <c r="N405" s="91">
        <v>0</v>
      </c>
      <c r="O405" s="91" t="s">
        <v>957</v>
      </c>
    </row>
    <row r="406" spans="1:15" ht="63.75" x14ac:dyDescent="0.25">
      <c r="A406" s="85" t="s">
        <v>17</v>
      </c>
      <c r="B406" s="91" t="s">
        <v>953</v>
      </c>
      <c r="C406" s="91" t="s">
        <v>2327</v>
      </c>
      <c r="D406" s="91" t="s">
        <v>846</v>
      </c>
      <c r="E406" s="91" t="s">
        <v>2328</v>
      </c>
      <c r="F406" s="92">
        <v>10843800</v>
      </c>
      <c r="G406" s="91" t="s">
        <v>2329</v>
      </c>
      <c r="H406" s="91">
        <v>45414</v>
      </c>
      <c r="I406" s="91" t="s">
        <v>1769</v>
      </c>
      <c r="J406" s="91">
        <v>1</v>
      </c>
      <c r="K406" s="91">
        <v>28916800</v>
      </c>
      <c r="L406" s="91">
        <v>0</v>
      </c>
      <c r="M406" s="91">
        <v>2</v>
      </c>
      <c r="N406" s="91">
        <v>18073000</v>
      </c>
      <c r="O406" s="91" t="s">
        <v>2022</v>
      </c>
    </row>
    <row r="407" spans="1:15" ht="63.75" x14ac:dyDescent="0.25">
      <c r="A407" s="85" t="s">
        <v>17</v>
      </c>
      <c r="B407" s="91" t="s">
        <v>953</v>
      </c>
      <c r="C407" s="91" t="s">
        <v>2330</v>
      </c>
      <c r="D407" s="91" t="s">
        <v>846</v>
      </c>
      <c r="E407" s="91" t="s">
        <v>2331</v>
      </c>
      <c r="F407" s="92">
        <v>10843800</v>
      </c>
      <c r="G407" s="91" t="s">
        <v>2332</v>
      </c>
      <c r="H407" s="91">
        <v>45414</v>
      </c>
      <c r="I407" s="91" t="s">
        <v>1769</v>
      </c>
      <c r="J407" s="91">
        <v>1</v>
      </c>
      <c r="K407" s="91">
        <v>10843800</v>
      </c>
      <c r="L407" s="91">
        <v>0</v>
      </c>
      <c r="M407" s="91">
        <v>0</v>
      </c>
      <c r="N407" s="91">
        <v>0</v>
      </c>
      <c r="O407" s="91" t="s">
        <v>957</v>
      </c>
    </row>
    <row r="408" spans="1:15" ht="63.75" x14ac:dyDescent="0.25">
      <c r="A408" s="85" t="s">
        <v>17</v>
      </c>
      <c r="B408" s="91" t="s">
        <v>2323</v>
      </c>
      <c r="C408" s="91" t="s">
        <v>2333</v>
      </c>
      <c r="D408" s="91" t="s">
        <v>846</v>
      </c>
      <c r="E408" s="91" t="s">
        <v>2334</v>
      </c>
      <c r="F408" s="92">
        <v>8685600</v>
      </c>
      <c r="G408" s="91" t="s">
        <v>2335</v>
      </c>
      <c r="H408" s="91">
        <v>45414</v>
      </c>
      <c r="I408" s="91" t="s">
        <v>1769</v>
      </c>
      <c r="J408" s="91">
        <v>1</v>
      </c>
      <c r="K408" s="91">
        <v>23161600</v>
      </c>
      <c r="L408" s="91">
        <v>0</v>
      </c>
      <c r="M408" s="91">
        <v>2</v>
      </c>
      <c r="N408" s="91">
        <v>14476000</v>
      </c>
      <c r="O408" s="91" t="s">
        <v>2022</v>
      </c>
    </row>
    <row r="409" spans="1:15" ht="63.75" x14ac:dyDescent="0.25">
      <c r="A409" s="85" t="s">
        <v>17</v>
      </c>
      <c r="B409" s="91" t="s">
        <v>953</v>
      </c>
      <c r="C409" s="91" t="s">
        <v>2336</v>
      </c>
      <c r="D409" s="91" t="s">
        <v>846</v>
      </c>
      <c r="E409" s="91" t="s">
        <v>2337</v>
      </c>
      <c r="F409" s="92">
        <v>10843800</v>
      </c>
      <c r="G409" s="91" t="s">
        <v>2338</v>
      </c>
      <c r="H409" s="91">
        <v>45414</v>
      </c>
      <c r="I409" s="91" t="s">
        <v>1769</v>
      </c>
      <c r="J409" s="91">
        <v>1</v>
      </c>
      <c r="K409" s="91">
        <v>28916800</v>
      </c>
      <c r="L409" s="91">
        <v>0</v>
      </c>
      <c r="M409" s="91">
        <v>2</v>
      </c>
      <c r="N409" s="91">
        <v>18073000</v>
      </c>
      <c r="O409" s="91" t="s">
        <v>957</v>
      </c>
    </row>
    <row r="410" spans="1:15" ht="63.75" x14ac:dyDescent="0.25">
      <c r="A410" s="85" t="s">
        <v>17</v>
      </c>
      <c r="B410" s="91" t="s">
        <v>953</v>
      </c>
      <c r="C410" s="91" t="s">
        <v>2339</v>
      </c>
      <c r="D410" s="91" t="s">
        <v>846</v>
      </c>
      <c r="E410" s="91" t="s">
        <v>2340</v>
      </c>
      <c r="F410" s="92">
        <v>10843800</v>
      </c>
      <c r="G410" s="91" t="s">
        <v>2341</v>
      </c>
      <c r="H410" s="91">
        <v>45414</v>
      </c>
      <c r="I410" s="91" t="s">
        <v>1769</v>
      </c>
      <c r="J410" s="91">
        <v>1</v>
      </c>
      <c r="K410" s="91">
        <v>39760600</v>
      </c>
      <c r="L410" s="91">
        <v>0</v>
      </c>
      <c r="M410" s="91">
        <v>3</v>
      </c>
      <c r="N410" s="91">
        <v>28916800</v>
      </c>
      <c r="O410" s="91" t="s">
        <v>2022</v>
      </c>
    </row>
    <row r="411" spans="1:15" ht="63.75" x14ac:dyDescent="0.25">
      <c r="A411" s="85" t="s">
        <v>17</v>
      </c>
      <c r="B411" s="91" t="s">
        <v>953</v>
      </c>
      <c r="C411" s="91" t="s">
        <v>2342</v>
      </c>
      <c r="D411" s="91" t="s">
        <v>846</v>
      </c>
      <c r="E411" s="91" t="s">
        <v>2343</v>
      </c>
      <c r="F411" s="92">
        <v>10843800</v>
      </c>
      <c r="G411" s="91" t="s">
        <v>2344</v>
      </c>
      <c r="H411" s="91">
        <v>45414</v>
      </c>
      <c r="I411" s="91" t="s">
        <v>1769</v>
      </c>
      <c r="J411" s="91">
        <v>1</v>
      </c>
      <c r="K411" s="91">
        <v>28916800</v>
      </c>
      <c r="L411" s="91">
        <v>0</v>
      </c>
      <c r="M411" s="91">
        <v>2</v>
      </c>
      <c r="N411" s="91">
        <v>18073000</v>
      </c>
      <c r="O411" s="91" t="s">
        <v>2022</v>
      </c>
    </row>
    <row r="412" spans="1:15" ht="63.75" x14ac:dyDescent="0.25">
      <c r="A412" s="85" t="s">
        <v>17</v>
      </c>
      <c r="B412" s="91" t="s">
        <v>2323</v>
      </c>
      <c r="C412" s="91" t="s">
        <v>2345</v>
      </c>
      <c r="D412" s="91" t="s">
        <v>846</v>
      </c>
      <c r="E412" s="91" t="s">
        <v>2346</v>
      </c>
      <c r="F412" s="92">
        <v>8685600</v>
      </c>
      <c r="G412" s="91" t="s">
        <v>2347</v>
      </c>
      <c r="H412" s="91">
        <v>45414</v>
      </c>
      <c r="I412" s="91" t="s">
        <v>1769</v>
      </c>
      <c r="J412" s="91">
        <v>1</v>
      </c>
      <c r="K412" s="91">
        <v>8685600</v>
      </c>
      <c r="L412" s="91">
        <v>0</v>
      </c>
      <c r="M412" s="91">
        <v>0</v>
      </c>
      <c r="N412" s="91">
        <v>0</v>
      </c>
      <c r="O412" s="91" t="s">
        <v>2022</v>
      </c>
    </row>
    <row r="413" spans="1:15" ht="63.75" x14ac:dyDescent="0.25">
      <c r="A413" s="85" t="s">
        <v>17</v>
      </c>
      <c r="B413" s="91" t="s">
        <v>2323</v>
      </c>
      <c r="C413" s="91" t="s">
        <v>2348</v>
      </c>
      <c r="D413" s="91" t="s">
        <v>846</v>
      </c>
      <c r="E413" s="91" t="s">
        <v>2349</v>
      </c>
      <c r="F413" s="92">
        <v>8685600</v>
      </c>
      <c r="G413" s="91" t="s">
        <v>2350</v>
      </c>
      <c r="H413" s="91">
        <v>45414</v>
      </c>
      <c r="I413" s="91" t="s">
        <v>1769</v>
      </c>
      <c r="J413" s="91">
        <v>1</v>
      </c>
      <c r="K413" s="91">
        <v>8685600</v>
      </c>
      <c r="L413" s="91">
        <v>0</v>
      </c>
      <c r="M413" s="91">
        <v>0</v>
      </c>
      <c r="N413" s="91">
        <v>0</v>
      </c>
      <c r="O413" s="91" t="s">
        <v>2022</v>
      </c>
    </row>
    <row r="414" spans="1:15" ht="63.75" x14ac:dyDescent="0.25">
      <c r="A414" s="85" t="s">
        <v>17</v>
      </c>
      <c r="B414" s="91" t="s">
        <v>2323</v>
      </c>
      <c r="C414" s="91" t="s">
        <v>2351</v>
      </c>
      <c r="D414" s="91" t="s">
        <v>846</v>
      </c>
      <c r="E414" s="91" t="s">
        <v>2352</v>
      </c>
      <c r="F414" s="92">
        <v>8685600</v>
      </c>
      <c r="G414" s="91" t="s">
        <v>2353</v>
      </c>
      <c r="H414" s="91">
        <v>45414</v>
      </c>
      <c r="I414" s="91" t="s">
        <v>1769</v>
      </c>
      <c r="J414" s="91">
        <v>1</v>
      </c>
      <c r="K414" s="91">
        <v>23161600</v>
      </c>
      <c r="L414" s="91">
        <v>0</v>
      </c>
      <c r="M414" s="91">
        <v>2</v>
      </c>
      <c r="N414" s="91">
        <v>14476000</v>
      </c>
      <c r="O414" s="91" t="s">
        <v>957</v>
      </c>
    </row>
    <row r="415" spans="1:15" ht="63.75" x14ac:dyDescent="0.25">
      <c r="A415" s="85" t="s">
        <v>17</v>
      </c>
      <c r="B415" s="91" t="s">
        <v>953</v>
      </c>
      <c r="C415" s="91" t="s">
        <v>2354</v>
      </c>
      <c r="D415" s="91" t="s">
        <v>846</v>
      </c>
      <c r="E415" s="91" t="s">
        <v>2355</v>
      </c>
      <c r="F415" s="92">
        <v>10843800</v>
      </c>
      <c r="G415" s="91" t="s">
        <v>2356</v>
      </c>
      <c r="H415" s="91">
        <v>45414</v>
      </c>
      <c r="I415" s="91" t="s">
        <v>1769</v>
      </c>
      <c r="J415" s="91">
        <v>1</v>
      </c>
      <c r="K415" s="91">
        <v>28916800</v>
      </c>
      <c r="L415" s="91">
        <v>0</v>
      </c>
      <c r="M415" s="91">
        <v>2</v>
      </c>
      <c r="N415" s="91">
        <v>18073000</v>
      </c>
      <c r="O415" s="91" t="s">
        <v>957</v>
      </c>
    </row>
    <row r="416" spans="1:15" ht="63.75" x14ac:dyDescent="0.25">
      <c r="A416" s="85" t="s">
        <v>17</v>
      </c>
      <c r="B416" s="91" t="s">
        <v>2323</v>
      </c>
      <c r="C416" s="91" t="s">
        <v>2357</v>
      </c>
      <c r="D416" s="91" t="s">
        <v>846</v>
      </c>
      <c r="E416" s="91" t="s">
        <v>2358</v>
      </c>
      <c r="F416" s="92">
        <v>8685600</v>
      </c>
      <c r="G416" s="91" t="s">
        <v>2359</v>
      </c>
      <c r="H416" s="91">
        <v>45414</v>
      </c>
      <c r="I416" s="91" t="s">
        <v>1769</v>
      </c>
      <c r="J416" s="91">
        <v>1</v>
      </c>
      <c r="K416" s="91">
        <v>23161600</v>
      </c>
      <c r="L416" s="91">
        <v>0</v>
      </c>
      <c r="M416" s="91">
        <v>2</v>
      </c>
      <c r="N416" s="91">
        <v>14476000</v>
      </c>
      <c r="O416" s="91" t="s">
        <v>957</v>
      </c>
    </row>
    <row r="417" spans="1:15" ht="63.75" x14ac:dyDescent="0.25">
      <c r="A417" s="85" t="s">
        <v>17</v>
      </c>
      <c r="B417" s="91" t="s">
        <v>953</v>
      </c>
      <c r="C417" s="91" t="s">
        <v>2360</v>
      </c>
      <c r="D417" s="91" t="s">
        <v>846</v>
      </c>
      <c r="E417" s="91" t="s">
        <v>2361</v>
      </c>
      <c r="F417" s="92">
        <v>10843800</v>
      </c>
      <c r="G417" s="91" t="s">
        <v>2362</v>
      </c>
      <c r="H417" s="91">
        <v>45414</v>
      </c>
      <c r="I417" s="91" t="s">
        <v>1769</v>
      </c>
      <c r="J417" s="91">
        <v>1</v>
      </c>
      <c r="K417" s="91">
        <v>39760600</v>
      </c>
      <c r="L417" s="91">
        <v>0</v>
      </c>
      <c r="M417" s="91">
        <v>3</v>
      </c>
      <c r="N417" s="91">
        <v>28916800</v>
      </c>
      <c r="O417" s="91" t="s">
        <v>2022</v>
      </c>
    </row>
    <row r="418" spans="1:15" ht="63.75" x14ac:dyDescent="0.25">
      <c r="A418" s="85" t="s">
        <v>17</v>
      </c>
      <c r="B418" s="91" t="s">
        <v>953</v>
      </c>
      <c r="C418" s="91" t="s">
        <v>2363</v>
      </c>
      <c r="D418" s="91" t="s">
        <v>846</v>
      </c>
      <c r="E418" s="91" t="s">
        <v>2364</v>
      </c>
      <c r="F418" s="92">
        <v>10843800</v>
      </c>
      <c r="G418" s="91" t="s">
        <v>2365</v>
      </c>
      <c r="H418" s="91">
        <v>45414</v>
      </c>
      <c r="I418" s="91" t="s">
        <v>1769</v>
      </c>
      <c r="J418" s="91">
        <v>1</v>
      </c>
      <c r="K418" s="91">
        <v>28916800</v>
      </c>
      <c r="L418" s="91">
        <v>0</v>
      </c>
      <c r="M418" s="91">
        <v>2</v>
      </c>
      <c r="N418" s="91">
        <v>18073000</v>
      </c>
      <c r="O418" s="91" t="s">
        <v>957</v>
      </c>
    </row>
    <row r="419" spans="1:15" ht="63.75" x14ac:dyDescent="0.25">
      <c r="A419" s="85" t="s">
        <v>17</v>
      </c>
      <c r="B419" s="91" t="s">
        <v>2323</v>
      </c>
      <c r="C419" s="91" t="s">
        <v>2366</v>
      </c>
      <c r="D419" s="91" t="s">
        <v>846</v>
      </c>
      <c r="E419" s="91" t="s">
        <v>2367</v>
      </c>
      <c r="F419" s="92">
        <v>8685600</v>
      </c>
      <c r="G419" s="91" t="s">
        <v>2368</v>
      </c>
      <c r="H419" s="91">
        <v>45414</v>
      </c>
      <c r="I419" s="91" t="s">
        <v>1769</v>
      </c>
      <c r="J419" s="91">
        <v>1</v>
      </c>
      <c r="K419" s="91">
        <v>23161600</v>
      </c>
      <c r="L419" s="91">
        <v>0</v>
      </c>
      <c r="M419" s="91">
        <v>2</v>
      </c>
      <c r="N419" s="91">
        <v>14476000</v>
      </c>
      <c r="O419" s="91" t="s">
        <v>2022</v>
      </c>
    </row>
    <row r="420" spans="1:15" ht="63.75" x14ac:dyDescent="0.25">
      <c r="A420" s="85" t="s">
        <v>17</v>
      </c>
      <c r="B420" s="91" t="s">
        <v>2323</v>
      </c>
      <c r="C420" s="91" t="s">
        <v>2369</v>
      </c>
      <c r="D420" s="91" t="s">
        <v>846</v>
      </c>
      <c r="E420" s="91" t="s">
        <v>2370</v>
      </c>
      <c r="F420" s="92">
        <v>8685600</v>
      </c>
      <c r="G420" s="91" t="s">
        <v>2371</v>
      </c>
      <c r="H420" s="91">
        <v>45414</v>
      </c>
      <c r="I420" s="91" t="s">
        <v>1769</v>
      </c>
      <c r="J420" s="91">
        <v>1</v>
      </c>
      <c r="K420" s="91">
        <v>31847200</v>
      </c>
      <c r="L420" s="91">
        <v>0</v>
      </c>
      <c r="M420" s="91">
        <v>3</v>
      </c>
      <c r="N420" s="91">
        <v>23161600</v>
      </c>
      <c r="O420" s="91" t="s">
        <v>2022</v>
      </c>
    </row>
    <row r="421" spans="1:15" ht="63.75" x14ac:dyDescent="0.25">
      <c r="A421" s="85" t="s">
        <v>17</v>
      </c>
      <c r="B421" s="91" t="s">
        <v>2323</v>
      </c>
      <c r="C421" s="91" t="s">
        <v>2372</v>
      </c>
      <c r="D421" s="91" t="s">
        <v>846</v>
      </c>
      <c r="E421" s="91" t="s">
        <v>2373</v>
      </c>
      <c r="F421" s="92">
        <v>8685600</v>
      </c>
      <c r="G421" s="91" t="s">
        <v>2374</v>
      </c>
      <c r="H421" s="91">
        <v>45414</v>
      </c>
      <c r="I421" s="91" t="s">
        <v>1769</v>
      </c>
      <c r="J421" s="91">
        <v>1</v>
      </c>
      <c r="K421" s="91">
        <v>31847200</v>
      </c>
      <c r="L421" s="91">
        <v>0</v>
      </c>
      <c r="M421" s="91">
        <v>3</v>
      </c>
      <c r="N421" s="91">
        <v>23161600</v>
      </c>
      <c r="O421" s="91" t="s">
        <v>957</v>
      </c>
    </row>
    <row r="422" spans="1:15" ht="63.75" x14ac:dyDescent="0.25">
      <c r="A422" s="85" t="s">
        <v>17</v>
      </c>
      <c r="B422" s="91" t="s">
        <v>2323</v>
      </c>
      <c r="C422" s="91" t="s">
        <v>2375</v>
      </c>
      <c r="D422" s="91" t="s">
        <v>846</v>
      </c>
      <c r="E422" s="91" t="s">
        <v>2376</v>
      </c>
      <c r="F422" s="92">
        <v>8685600</v>
      </c>
      <c r="G422" s="91" t="s">
        <v>2377</v>
      </c>
      <c r="H422" s="91">
        <v>45414</v>
      </c>
      <c r="I422" s="91" t="s">
        <v>1769</v>
      </c>
      <c r="J422" s="91">
        <v>1</v>
      </c>
      <c r="K422" s="91">
        <v>17371200</v>
      </c>
      <c r="L422" s="91">
        <v>0</v>
      </c>
      <c r="M422" s="91">
        <v>1</v>
      </c>
      <c r="N422" s="91">
        <v>8685600</v>
      </c>
      <c r="O422" s="91" t="s">
        <v>957</v>
      </c>
    </row>
    <row r="423" spans="1:15" ht="63.75" x14ac:dyDescent="0.25">
      <c r="A423" s="85" t="s">
        <v>17</v>
      </c>
      <c r="B423" s="91" t="s">
        <v>2323</v>
      </c>
      <c r="C423" s="91" t="s">
        <v>2378</v>
      </c>
      <c r="D423" s="91" t="s">
        <v>846</v>
      </c>
      <c r="E423" s="91" t="s">
        <v>2379</v>
      </c>
      <c r="F423" s="92">
        <v>8685600</v>
      </c>
      <c r="G423" s="91" t="s">
        <v>2380</v>
      </c>
      <c r="H423" s="91">
        <v>45414</v>
      </c>
      <c r="I423" s="91" t="s">
        <v>1769</v>
      </c>
      <c r="J423" s="91">
        <v>1</v>
      </c>
      <c r="K423" s="91">
        <v>8685600</v>
      </c>
      <c r="L423" s="91">
        <v>0</v>
      </c>
      <c r="M423" s="91">
        <v>0</v>
      </c>
      <c r="N423" s="91">
        <v>0</v>
      </c>
      <c r="O423" s="91" t="s">
        <v>957</v>
      </c>
    </row>
    <row r="424" spans="1:15" ht="63.75" x14ac:dyDescent="0.25">
      <c r="A424" s="85" t="s">
        <v>17</v>
      </c>
      <c r="B424" s="91" t="s">
        <v>2323</v>
      </c>
      <c r="C424" s="91" t="s">
        <v>2381</v>
      </c>
      <c r="D424" s="91" t="s">
        <v>846</v>
      </c>
      <c r="E424" s="91" t="s">
        <v>2382</v>
      </c>
      <c r="F424" s="92">
        <v>8685600</v>
      </c>
      <c r="G424" s="91" t="s">
        <v>2383</v>
      </c>
      <c r="H424" s="91">
        <v>45414</v>
      </c>
      <c r="I424" s="91" t="s">
        <v>1769</v>
      </c>
      <c r="J424" s="91">
        <v>0.66666666666666663</v>
      </c>
      <c r="K424" s="91">
        <v>5790400</v>
      </c>
      <c r="L424" s="91">
        <v>0</v>
      </c>
      <c r="M424" s="91">
        <v>0</v>
      </c>
      <c r="N424" s="91">
        <v>0</v>
      </c>
      <c r="O424" s="91" t="s">
        <v>957</v>
      </c>
    </row>
    <row r="425" spans="1:15" ht="63.75" x14ac:dyDescent="0.25">
      <c r="A425" s="85" t="s">
        <v>17</v>
      </c>
      <c r="B425" s="91" t="s">
        <v>2323</v>
      </c>
      <c r="C425" s="91" t="s">
        <v>2384</v>
      </c>
      <c r="D425" s="91" t="s">
        <v>846</v>
      </c>
      <c r="E425" s="91" t="s">
        <v>2385</v>
      </c>
      <c r="F425" s="92">
        <v>8685600</v>
      </c>
      <c r="G425" s="91" t="s">
        <v>2386</v>
      </c>
      <c r="H425" s="91">
        <v>45414</v>
      </c>
      <c r="I425" s="91" t="s">
        <v>1769</v>
      </c>
      <c r="J425" s="91">
        <v>1</v>
      </c>
      <c r="K425" s="91">
        <v>8685600</v>
      </c>
      <c r="L425" s="91">
        <v>0</v>
      </c>
      <c r="M425" s="91">
        <v>0</v>
      </c>
      <c r="N425" s="91">
        <v>0</v>
      </c>
      <c r="O425" s="91" t="s">
        <v>957</v>
      </c>
    </row>
    <row r="426" spans="1:15" ht="51" x14ac:dyDescent="0.25">
      <c r="A426" s="85" t="s">
        <v>17</v>
      </c>
      <c r="B426" s="91" t="s">
        <v>2178</v>
      </c>
      <c r="C426" s="91" t="s">
        <v>2387</v>
      </c>
      <c r="D426" s="91" t="s">
        <v>846</v>
      </c>
      <c r="E426" s="91" t="s">
        <v>2388</v>
      </c>
      <c r="F426" s="92">
        <v>13641600</v>
      </c>
      <c r="G426" s="91" t="s">
        <v>2389</v>
      </c>
      <c r="H426" s="91">
        <v>45414</v>
      </c>
      <c r="I426" s="91" t="s">
        <v>1769</v>
      </c>
      <c r="J426" s="91">
        <v>1</v>
      </c>
      <c r="K426" s="91">
        <v>36377600</v>
      </c>
      <c r="L426" s="91">
        <v>0</v>
      </c>
      <c r="M426" s="91">
        <v>2</v>
      </c>
      <c r="N426" s="91">
        <v>22736000</v>
      </c>
      <c r="O426" s="91" t="s">
        <v>1878</v>
      </c>
    </row>
    <row r="427" spans="1:15" ht="76.5" x14ac:dyDescent="0.25">
      <c r="A427" s="85" t="s">
        <v>17</v>
      </c>
      <c r="B427" s="91" t="s">
        <v>2303</v>
      </c>
      <c r="C427" s="91" t="s">
        <v>2390</v>
      </c>
      <c r="D427" s="91" t="s">
        <v>846</v>
      </c>
      <c r="E427" s="91" t="s">
        <v>2391</v>
      </c>
      <c r="F427" s="92">
        <v>11566500</v>
      </c>
      <c r="G427" s="91" t="s">
        <v>1670</v>
      </c>
      <c r="H427" s="91">
        <v>45414</v>
      </c>
      <c r="I427" s="91" t="s">
        <v>1769</v>
      </c>
      <c r="J427" s="91">
        <v>1</v>
      </c>
      <c r="K427" s="91">
        <v>30844000</v>
      </c>
      <c r="L427" s="91">
        <v>0</v>
      </c>
      <c r="M427" s="91">
        <v>2</v>
      </c>
      <c r="N427" s="91">
        <v>19277500</v>
      </c>
      <c r="O427" s="91" t="s">
        <v>931</v>
      </c>
    </row>
    <row r="428" spans="1:15" ht="63.75" x14ac:dyDescent="0.25">
      <c r="A428" s="85" t="s">
        <v>17</v>
      </c>
      <c r="B428" s="91" t="s">
        <v>953</v>
      </c>
      <c r="C428" s="91" t="s">
        <v>2392</v>
      </c>
      <c r="D428" s="91" t="s">
        <v>846</v>
      </c>
      <c r="E428" s="91" t="s">
        <v>2393</v>
      </c>
      <c r="F428" s="92">
        <v>10843800</v>
      </c>
      <c r="G428" s="91" t="s">
        <v>2394</v>
      </c>
      <c r="H428" s="91">
        <v>45414</v>
      </c>
      <c r="I428" s="91" t="s">
        <v>1769</v>
      </c>
      <c r="J428" s="91">
        <v>1</v>
      </c>
      <c r="K428" s="91">
        <v>39760600</v>
      </c>
      <c r="L428" s="91">
        <v>0</v>
      </c>
      <c r="M428" s="91">
        <v>3</v>
      </c>
      <c r="N428" s="91">
        <v>28916800</v>
      </c>
      <c r="O428" s="91" t="s">
        <v>957</v>
      </c>
    </row>
    <row r="429" spans="1:15" ht="76.5" x14ac:dyDescent="0.25">
      <c r="A429" s="85" t="s">
        <v>17</v>
      </c>
      <c r="B429" s="91" t="s">
        <v>2303</v>
      </c>
      <c r="C429" s="91" t="s">
        <v>2395</v>
      </c>
      <c r="D429" s="91" t="s">
        <v>846</v>
      </c>
      <c r="E429" s="91" t="s">
        <v>2396</v>
      </c>
      <c r="F429" s="92">
        <v>9744000</v>
      </c>
      <c r="G429" s="91" t="s">
        <v>1694</v>
      </c>
      <c r="H429" s="91">
        <v>45414</v>
      </c>
      <c r="I429" s="91" t="s">
        <v>1769</v>
      </c>
      <c r="J429" s="91">
        <v>1</v>
      </c>
      <c r="K429" s="91">
        <v>35728000</v>
      </c>
      <c r="L429" s="91">
        <v>0</v>
      </c>
      <c r="M429" s="91">
        <v>3</v>
      </c>
      <c r="N429" s="91">
        <v>25984000</v>
      </c>
      <c r="O429" s="91" t="s">
        <v>957</v>
      </c>
    </row>
    <row r="430" spans="1:15" ht="63.75" x14ac:dyDescent="0.25">
      <c r="A430" s="85" t="s">
        <v>17</v>
      </c>
      <c r="B430" s="91" t="s">
        <v>953</v>
      </c>
      <c r="C430" s="91" t="s">
        <v>2397</v>
      </c>
      <c r="D430" s="91" t="s">
        <v>846</v>
      </c>
      <c r="E430" s="91" t="s">
        <v>2398</v>
      </c>
      <c r="F430" s="92">
        <v>10843800</v>
      </c>
      <c r="G430" s="91" t="s">
        <v>2399</v>
      </c>
      <c r="H430" s="91">
        <v>45414</v>
      </c>
      <c r="I430" s="91" t="s">
        <v>1769</v>
      </c>
      <c r="J430" s="91">
        <v>1</v>
      </c>
      <c r="K430" s="91">
        <v>28916800</v>
      </c>
      <c r="L430" s="91">
        <v>0</v>
      </c>
      <c r="M430" s="91">
        <v>2</v>
      </c>
      <c r="N430" s="91">
        <v>18073000</v>
      </c>
      <c r="O430" s="91" t="s">
        <v>957</v>
      </c>
    </row>
    <row r="431" spans="1:15" ht="63.75" x14ac:dyDescent="0.25">
      <c r="A431" s="85" t="s">
        <v>17</v>
      </c>
      <c r="B431" s="91" t="s">
        <v>953</v>
      </c>
      <c r="C431" s="91" t="s">
        <v>2400</v>
      </c>
      <c r="D431" s="91" t="s">
        <v>846</v>
      </c>
      <c r="E431" s="91" t="s">
        <v>2401</v>
      </c>
      <c r="F431" s="92">
        <v>8685600</v>
      </c>
      <c r="G431" s="91" t="s">
        <v>2402</v>
      </c>
      <c r="H431" s="91">
        <v>45414</v>
      </c>
      <c r="I431" s="91" t="s">
        <v>1769</v>
      </c>
      <c r="J431" s="91">
        <v>1</v>
      </c>
      <c r="K431" s="91">
        <v>8685600</v>
      </c>
      <c r="L431" s="91">
        <v>0</v>
      </c>
      <c r="M431" s="91">
        <v>0</v>
      </c>
      <c r="N431" s="91">
        <v>0</v>
      </c>
      <c r="O431" s="91" t="s">
        <v>2022</v>
      </c>
    </row>
    <row r="432" spans="1:15" ht="63.75" x14ac:dyDescent="0.25">
      <c r="A432" s="85" t="s">
        <v>17</v>
      </c>
      <c r="B432" s="91" t="s">
        <v>1500</v>
      </c>
      <c r="C432" s="91" t="s">
        <v>2403</v>
      </c>
      <c r="D432" s="91" t="s">
        <v>846</v>
      </c>
      <c r="E432" s="91" t="s">
        <v>2404</v>
      </c>
      <c r="F432" s="92">
        <v>28041720</v>
      </c>
      <c r="G432" s="91" t="s">
        <v>2405</v>
      </c>
      <c r="H432" s="91">
        <v>45414</v>
      </c>
      <c r="I432" s="91" t="s">
        <v>1769</v>
      </c>
      <c r="J432" s="91">
        <v>1</v>
      </c>
      <c r="K432" s="91">
        <v>102819640</v>
      </c>
      <c r="L432" s="91">
        <v>0</v>
      </c>
      <c r="M432" s="91">
        <v>3</v>
      </c>
      <c r="N432" s="91">
        <v>74777920</v>
      </c>
      <c r="O432" s="91" t="s">
        <v>2406</v>
      </c>
    </row>
    <row r="433" spans="1:15" ht="63.75" x14ac:dyDescent="0.25">
      <c r="A433" s="85" t="s">
        <v>17</v>
      </c>
      <c r="B433" s="91" t="s">
        <v>1500</v>
      </c>
      <c r="C433" s="91" t="s">
        <v>2407</v>
      </c>
      <c r="D433" s="91" t="s">
        <v>846</v>
      </c>
      <c r="E433" s="91" t="s">
        <v>2408</v>
      </c>
      <c r="F433" s="92">
        <v>28041720</v>
      </c>
      <c r="G433" s="91" t="s">
        <v>2409</v>
      </c>
      <c r="H433" s="91">
        <v>45414</v>
      </c>
      <c r="I433" s="91" t="s">
        <v>1769</v>
      </c>
      <c r="J433" s="91">
        <v>1</v>
      </c>
      <c r="K433" s="91">
        <v>28041720</v>
      </c>
      <c r="L433" s="91">
        <v>0</v>
      </c>
      <c r="M433" s="91">
        <v>0</v>
      </c>
      <c r="N433" s="91">
        <v>0</v>
      </c>
      <c r="O433" s="91" t="s">
        <v>2410</v>
      </c>
    </row>
    <row r="434" spans="1:15" ht="51" x14ac:dyDescent="0.25">
      <c r="A434" s="85" t="s">
        <v>17</v>
      </c>
      <c r="B434" s="91" t="s">
        <v>2289</v>
      </c>
      <c r="C434" s="91" t="s">
        <v>2411</v>
      </c>
      <c r="D434" s="91" t="s">
        <v>846</v>
      </c>
      <c r="E434" s="91" t="s">
        <v>2412</v>
      </c>
      <c r="F434" s="92">
        <v>12532800</v>
      </c>
      <c r="G434" s="91" t="s">
        <v>2413</v>
      </c>
      <c r="H434" s="91">
        <v>45414</v>
      </c>
      <c r="I434" s="91" t="s">
        <v>1769</v>
      </c>
      <c r="J434" s="91">
        <v>1</v>
      </c>
      <c r="K434" s="91">
        <v>45953600</v>
      </c>
      <c r="L434" s="91">
        <v>0</v>
      </c>
      <c r="M434" s="91">
        <v>3</v>
      </c>
      <c r="N434" s="91">
        <v>33420800</v>
      </c>
      <c r="O434" s="91" t="s">
        <v>1520</v>
      </c>
    </row>
    <row r="435" spans="1:15" ht="38.25" x14ac:dyDescent="0.25">
      <c r="A435" s="85" t="s">
        <v>17</v>
      </c>
      <c r="B435" s="91" t="s">
        <v>1507</v>
      </c>
      <c r="C435" s="91" t="s">
        <v>2414</v>
      </c>
      <c r="D435" s="91" t="s">
        <v>846</v>
      </c>
      <c r="E435" s="91" t="s">
        <v>2415</v>
      </c>
      <c r="F435" s="92">
        <v>8530500</v>
      </c>
      <c r="G435" s="91" t="s">
        <v>2416</v>
      </c>
      <c r="H435" s="91">
        <v>45414</v>
      </c>
      <c r="I435" s="91" t="s">
        <v>1769</v>
      </c>
      <c r="J435" s="91">
        <v>1</v>
      </c>
      <c r="K435" s="91">
        <v>8530500</v>
      </c>
      <c r="L435" s="91">
        <v>0</v>
      </c>
      <c r="M435" s="91">
        <v>0</v>
      </c>
      <c r="N435" s="91">
        <v>0</v>
      </c>
      <c r="O435" s="91" t="s">
        <v>1511</v>
      </c>
    </row>
    <row r="436" spans="1:15" ht="38.25" x14ac:dyDescent="0.25">
      <c r="A436" s="85" t="s">
        <v>17</v>
      </c>
      <c r="B436" s="91" t="s">
        <v>1507</v>
      </c>
      <c r="C436" s="91" t="s">
        <v>2417</v>
      </c>
      <c r="D436" s="91" t="s">
        <v>846</v>
      </c>
      <c r="E436" s="91" t="s">
        <v>2418</v>
      </c>
      <c r="F436" s="92">
        <v>8530500</v>
      </c>
      <c r="G436" s="91" t="s">
        <v>2419</v>
      </c>
      <c r="H436" s="91">
        <v>45414</v>
      </c>
      <c r="I436" s="91" t="s">
        <v>1769</v>
      </c>
      <c r="J436" s="91">
        <v>1</v>
      </c>
      <c r="K436" s="91">
        <v>31278500</v>
      </c>
      <c r="L436" s="91">
        <v>0</v>
      </c>
      <c r="M436" s="91">
        <v>3</v>
      </c>
      <c r="N436" s="91">
        <v>22748000</v>
      </c>
      <c r="O436" s="91" t="s">
        <v>1511</v>
      </c>
    </row>
    <row r="437" spans="1:15" ht="38.25" x14ac:dyDescent="0.25">
      <c r="A437" s="85" t="s">
        <v>17</v>
      </c>
      <c r="B437" s="91" t="s">
        <v>1507</v>
      </c>
      <c r="C437" s="91" t="s">
        <v>2420</v>
      </c>
      <c r="D437" s="91" t="s">
        <v>846</v>
      </c>
      <c r="E437" s="91" t="s">
        <v>2421</v>
      </c>
      <c r="F437" s="92">
        <v>8530500</v>
      </c>
      <c r="G437" s="91" t="s">
        <v>2422</v>
      </c>
      <c r="H437" s="91">
        <v>45414</v>
      </c>
      <c r="I437" s="91" t="s">
        <v>1769</v>
      </c>
      <c r="J437" s="91">
        <v>1</v>
      </c>
      <c r="K437" s="91">
        <v>8530500</v>
      </c>
      <c r="L437" s="91">
        <v>0</v>
      </c>
      <c r="M437" s="91">
        <v>0</v>
      </c>
      <c r="N437" s="91">
        <v>0</v>
      </c>
      <c r="O437" s="91" t="s">
        <v>1511</v>
      </c>
    </row>
    <row r="438" spans="1:15" ht="51" x14ac:dyDescent="0.25">
      <c r="A438" s="85" t="s">
        <v>17</v>
      </c>
      <c r="B438" s="91" t="s">
        <v>2289</v>
      </c>
      <c r="C438" s="91" t="s">
        <v>2423</v>
      </c>
      <c r="D438" s="91" t="s">
        <v>846</v>
      </c>
      <c r="E438" s="91" t="s">
        <v>2424</v>
      </c>
      <c r="F438" s="92">
        <v>14737800</v>
      </c>
      <c r="G438" s="91" t="s">
        <v>2425</v>
      </c>
      <c r="H438" s="91">
        <v>45414</v>
      </c>
      <c r="I438" s="91" t="s">
        <v>1769</v>
      </c>
      <c r="J438" s="91">
        <v>1</v>
      </c>
      <c r="K438" s="91">
        <v>14737800</v>
      </c>
      <c r="L438" s="91">
        <v>0</v>
      </c>
      <c r="M438" s="91">
        <v>0</v>
      </c>
      <c r="N438" s="91">
        <v>0</v>
      </c>
      <c r="O438" s="91" t="s">
        <v>2288</v>
      </c>
    </row>
    <row r="439" spans="1:15" ht="51" x14ac:dyDescent="0.25">
      <c r="A439" s="85" t="s">
        <v>17</v>
      </c>
      <c r="B439" s="91" t="s">
        <v>2289</v>
      </c>
      <c r="C439" s="91" t="s">
        <v>2426</v>
      </c>
      <c r="D439" s="91" t="s">
        <v>846</v>
      </c>
      <c r="E439" s="91" t="s">
        <v>2427</v>
      </c>
      <c r="F439" s="92">
        <v>14737800</v>
      </c>
      <c r="G439" s="91" t="s">
        <v>2428</v>
      </c>
      <c r="H439" s="91">
        <v>45414</v>
      </c>
      <c r="I439" s="91" t="s">
        <v>1769</v>
      </c>
      <c r="J439" s="91">
        <v>1</v>
      </c>
      <c r="K439" s="91">
        <v>54038600</v>
      </c>
      <c r="L439" s="91">
        <v>0</v>
      </c>
      <c r="M439" s="91">
        <v>3</v>
      </c>
      <c r="N439" s="91">
        <v>39300800</v>
      </c>
      <c r="O439" s="91" t="s">
        <v>2288</v>
      </c>
    </row>
    <row r="440" spans="1:15" ht="63.75" x14ac:dyDescent="0.25">
      <c r="A440" s="85" t="s">
        <v>17</v>
      </c>
      <c r="B440" s="91" t="s">
        <v>1500</v>
      </c>
      <c r="C440" s="91" t="s">
        <v>2429</v>
      </c>
      <c r="D440" s="91" t="s">
        <v>846</v>
      </c>
      <c r="E440" s="91" t="s">
        <v>2430</v>
      </c>
      <c r="F440" s="92">
        <v>28041720</v>
      </c>
      <c r="G440" s="91" t="s">
        <v>2431</v>
      </c>
      <c r="H440" s="91">
        <v>45414</v>
      </c>
      <c r="I440" s="91" t="s">
        <v>1769</v>
      </c>
      <c r="J440" s="91">
        <v>1</v>
      </c>
      <c r="K440" s="91">
        <v>28041720</v>
      </c>
      <c r="L440" s="91">
        <v>0</v>
      </c>
      <c r="M440" s="91">
        <v>0</v>
      </c>
      <c r="N440" s="91">
        <v>0</v>
      </c>
      <c r="O440" s="91" t="s">
        <v>2077</v>
      </c>
    </row>
    <row r="441" spans="1:15" ht="51" x14ac:dyDescent="0.25">
      <c r="A441" s="85" t="s">
        <v>17</v>
      </c>
      <c r="B441" s="91" t="s">
        <v>2289</v>
      </c>
      <c r="C441" s="91" t="s">
        <v>2432</v>
      </c>
      <c r="D441" s="91" t="s">
        <v>846</v>
      </c>
      <c r="E441" s="91" t="s">
        <v>2433</v>
      </c>
      <c r="F441" s="92">
        <v>14737800</v>
      </c>
      <c r="G441" s="91" t="s">
        <v>2434</v>
      </c>
      <c r="H441" s="91">
        <v>45414</v>
      </c>
      <c r="I441" s="91" t="s">
        <v>1769</v>
      </c>
      <c r="J441" s="91">
        <v>1</v>
      </c>
      <c r="K441" s="91">
        <v>54038600</v>
      </c>
      <c r="L441" s="91">
        <v>0</v>
      </c>
      <c r="M441" s="91">
        <v>3</v>
      </c>
      <c r="N441" s="91">
        <v>39300800</v>
      </c>
      <c r="O441" s="91" t="s">
        <v>2071</v>
      </c>
    </row>
    <row r="442" spans="1:15" ht="51" x14ac:dyDescent="0.25">
      <c r="A442" s="85" t="s">
        <v>17</v>
      </c>
      <c r="B442" s="91" t="s">
        <v>2289</v>
      </c>
      <c r="C442" s="91" t="s">
        <v>2435</v>
      </c>
      <c r="D442" s="91" t="s">
        <v>846</v>
      </c>
      <c r="E442" s="91" t="s">
        <v>2436</v>
      </c>
      <c r="F442" s="92">
        <v>14737800</v>
      </c>
      <c r="G442" s="91" t="s">
        <v>2437</v>
      </c>
      <c r="H442" s="91">
        <v>45414</v>
      </c>
      <c r="I442" s="91" t="s">
        <v>1769</v>
      </c>
      <c r="J442" s="91">
        <v>1</v>
      </c>
      <c r="K442" s="91">
        <v>54038600</v>
      </c>
      <c r="L442" s="91">
        <v>0</v>
      </c>
      <c r="M442" s="91">
        <v>3</v>
      </c>
      <c r="N442" s="91">
        <v>39300800</v>
      </c>
      <c r="O442" s="91" t="s">
        <v>2410</v>
      </c>
    </row>
    <row r="443" spans="1:15" ht="51" x14ac:dyDescent="0.25">
      <c r="A443" s="85" t="s">
        <v>17</v>
      </c>
      <c r="B443" s="91" t="s">
        <v>2289</v>
      </c>
      <c r="C443" s="91" t="s">
        <v>2438</v>
      </c>
      <c r="D443" s="91" t="s">
        <v>846</v>
      </c>
      <c r="E443" s="91" t="s">
        <v>2439</v>
      </c>
      <c r="F443" s="92">
        <v>14737800</v>
      </c>
      <c r="G443" s="91" t="s">
        <v>2440</v>
      </c>
      <c r="H443" s="91">
        <v>45414</v>
      </c>
      <c r="I443" s="91" t="s">
        <v>1769</v>
      </c>
      <c r="J443" s="91">
        <v>1</v>
      </c>
      <c r="K443" s="91">
        <v>54038600</v>
      </c>
      <c r="L443" s="91">
        <v>0</v>
      </c>
      <c r="M443" s="91">
        <v>3</v>
      </c>
      <c r="N443" s="91">
        <v>39300800</v>
      </c>
      <c r="O443" s="91" t="s">
        <v>2071</v>
      </c>
    </row>
    <row r="444" spans="1:15" ht="63.75" x14ac:dyDescent="0.25">
      <c r="A444" s="85" t="s">
        <v>17</v>
      </c>
      <c r="B444" s="91" t="s">
        <v>1857</v>
      </c>
      <c r="C444" s="91" t="s">
        <v>2441</v>
      </c>
      <c r="D444" s="91" t="s">
        <v>846</v>
      </c>
      <c r="E444" s="91" t="s">
        <v>2442</v>
      </c>
      <c r="F444" s="92">
        <v>13398000</v>
      </c>
      <c r="G444" s="91" t="s">
        <v>2443</v>
      </c>
      <c r="H444" s="91">
        <v>45443</v>
      </c>
      <c r="I444" s="91" t="s">
        <v>2444</v>
      </c>
      <c r="J444" s="91">
        <v>1</v>
      </c>
      <c r="K444" s="91">
        <v>31262000</v>
      </c>
      <c r="L444" s="91">
        <v>0</v>
      </c>
      <c r="M444" s="91">
        <v>0</v>
      </c>
      <c r="N444" s="91">
        <v>17864000</v>
      </c>
      <c r="O444" s="91" t="s">
        <v>869</v>
      </c>
    </row>
    <row r="445" spans="1:15" ht="76.5" x14ac:dyDescent="0.25">
      <c r="A445" s="85" t="s">
        <v>17</v>
      </c>
      <c r="B445" s="91" t="s">
        <v>2445</v>
      </c>
      <c r="C445" s="91" t="s">
        <v>2446</v>
      </c>
      <c r="D445" s="91" t="s">
        <v>846</v>
      </c>
      <c r="E445" s="91" t="s">
        <v>2447</v>
      </c>
      <c r="F445" s="92">
        <v>13398000</v>
      </c>
      <c r="G445" s="91" t="s">
        <v>2448</v>
      </c>
      <c r="H445" s="91">
        <v>45443</v>
      </c>
      <c r="I445" s="91" t="s">
        <v>2444</v>
      </c>
      <c r="J445" s="91">
        <v>0.9619047725673342</v>
      </c>
      <c r="K445" s="91">
        <v>30071067</v>
      </c>
      <c r="L445" s="91">
        <v>0</v>
      </c>
      <c r="M445" s="91">
        <v>0</v>
      </c>
      <c r="N445" s="91">
        <v>17864000</v>
      </c>
      <c r="O445" s="91" t="s">
        <v>869</v>
      </c>
    </row>
    <row r="446" spans="1:15" ht="38.25" x14ac:dyDescent="0.25">
      <c r="A446" s="85" t="s">
        <v>17</v>
      </c>
      <c r="B446" s="91" t="s">
        <v>2449</v>
      </c>
      <c r="C446" s="91" t="s">
        <v>2450</v>
      </c>
      <c r="D446" s="91" t="s">
        <v>846</v>
      </c>
      <c r="E446" s="91" t="s">
        <v>2451</v>
      </c>
      <c r="F446" s="92">
        <v>8685600</v>
      </c>
      <c r="G446" s="91" t="s">
        <v>2452</v>
      </c>
      <c r="H446" s="91">
        <v>45443</v>
      </c>
      <c r="I446" s="91" t="s">
        <v>2444</v>
      </c>
      <c r="J446" s="91">
        <v>1</v>
      </c>
      <c r="K446" s="91">
        <v>8685600</v>
      </c>
      <c r="L446" s="91">
        <v>0</v>
      </c>
      <c r="M446" s="91">
        <v>0</v>
      </c>
      <c r="N446" s="91">
        <v>0</v>
      </c>
      <c r="O446" s="91" t="s">
        <v>869</v>
      </c>
    </row>
    <row r="447" spans="1:15" ht="76.5" x14ac:dyDescent="0.25">
      <c r="A447" s="85" t="s">
        <v>17</v>
      </c>
      <c r="B447" s="91" t="s">
        <v>2453</v>
      </c>
      <c r="C447" s="91" t="s">
        <v>2454</v>
      </c>
      <c r="D447" s="91" t="s">
        <v>846</v>
      </c>
      <c r="E447" s="91" t="s">
        <v>2455</v>
      </c>
      <c r="F447" s="92">
        <v>20176200</v>
      </c>
      <c r="G447" s="91" t="s">
        <v>2456</v>
      </c>
      <c r="H447" s="91">
        <v>45443</v>
      </c>
      <c r="I447" s="91" t="s">
        <v>2444</v>
      </c>
      <c r="J447" s="91">
        <v>0.98095238095238091</v>
      </c>
      <c r="K447" s="91">
        <v>46181080</v>
      </c>
      <c r="L447" s="91">
        <v>0</v>
      </c>
      <c r="M447" s="91">
        <v>0</v>
      </c>
      <c r="N447" s="91">
        <v>26901600</v>
      </c>
      <c r="O447" s="91" t="s">
        <v>869</v>
      </c>
    </row>
    <row r="448" spans="1:15" ht="63.75" x14ac:dyDescent="0.25">
      <c r="A448" s="85" t="s">
        <v>17</v>
      </c>
      <c r="B448" s="91" t="s">
        <v>2457</v>
      </c>
      <c r="C448" s="91" t="s">
        <v>2458</v>
      </c>
      <c r="D448" s="91" t="s">
        <v>846</v>
      </c>
      <c r="E448" s="91" t="s">
        <v>2459</v>
      </c>
      <c r="F448" s="92">
        <v>18300000</v>
      </c>
      <c r="G448" s="91" t="s">
        <v>930</v>
      </c>
      <c r="H448" s="91">
        <v>45443</v>
      </c>
      <c r="I448" s="91" t="s">
        <v>2444</v>
      </c>
      <c r="J448" s="91">
        <v>1</v>
      </c>
      <c r="K448" s="91">
        <v>42700000</v>
      </c>
      <c r="L448" s="91">
        <v>0</v>
      </c>
      <c r="M448" s="91">
        <v>0</v>
      </c>
      <c r="N448" s="91">
        <v>24400000</v>
      </c>
      <c r="O448" s="91" t="s">
        <v>931</v>
      </c>
    </row>
    <row r="449" spans="1:15" ht="51" x14ac:dyDescent="0.25">
      <c r="A449" s="85" t="s">
        <v>17</v>
      </c>
      <c r="B449" s="91" t="s">
        <v>2289</v>
      </c>
      <c r="C449" s="91" t="s">
        <v>2460</v>
      </c>
      <c r="D449" s="91" t="s">
        <v>846</v>
      </c>
      <c r="E449" s="91" t="s">
        <v>2461</v>
      </c>
      <c r="F449" s="92">
        <v>13641600</v>
      </c>
      <c r="G449" s="91" t="s">
        <v>2462</v>
      </c>
      <c r="H449" s="91">
        <v>45443</v>
      </c>
      <c r="I449" s="91" t="s">
        <v>2444</v>
      </c>
      <c r="J449" s="91">
        <v>1</v>
      </c>
      <c r="K449" s="91">
        <v>31830400</v>
      </c>
      <c r="L449" s="91">
        <v>0</v>
      </c>
      <c r="M449" s="91">
        <v>0</v>
      </c>
      <c r="N449" s="91">
        <v>18188800</v>
      </c>
      <c r="O449" s="91" t="s">
        <v>2077</v>
      </c>
    </row>
    <row r="450" spans="1:15" ht="63.75" x14ac:dyDescent="0.25">
      <c r="A450" s="85" t="s">
        <v>17</v>
      </c>
      <c r="B450" s="91" t="s">
        <v>2463</v>
      </c>
      <c r="C450" s="91" t="s">
        <v>2464</v>
      </c>
      <c r="D450" s="91" t="s">
        <v>846</v>
      </c>
      <c r="E450" s="91" t="s">
        <v>2465</v>
      </c>
      <c r="F450" s="92">
        <v>11776800</v>
      </c>
      <c r="G450" s="91" t="s">
        <v>2466</v>
      </c>
      <c r="H450" s="91">
        <v>45450</v>
      </c>
      <c r="I450" s="91" t="s">
        <v>2444</v>
      </c>
      <c r="J450" s="91">
        <v>1</v>
      </c>
      <c r="K450" s="91">
        <v>27479200</v>
      </c>
      <c r="L450" s="91">
        <v>0</v>
      </c>
      <c r="M450" s="91">
        <v>0</v>
      </c>
      <c r="N450" s="91">
        <v>15702400</v>
      </c>
      <c r="O450" s="91" t="s">
        <v>1533</v>
      </c>
    </row>
    <row r="451" spans="1:15" ht="38.25" x14ac:dyDescent="0.25">
      <c r="A451" s="85" t="s">
        <v>17</v>
      </c>
      <c r="B451" s="91" t="s">
        <v>2467</v>
      </c>
      <c r="C451" s="91" t="s">
        <v>2468</v>
      </c>
      <c r="D451" s="91" t="s">
        <v>846</v>
      </c>
      <c r="E451" s="91" t="s">
        <v>2469</v>
      </c>
      <c r="F451" s="92">
        <v>11776800</v>
      </c>
      <c r="G451" s="91" t="s">
        <v>2470</v>
      </c>
      <c r="H451" s="91">
        <v>45450</v>
      </c>
      <c r="I451" s="91" t="s">
        <v>2444</v>
      </c>
      <c r="J451" s="91">
        <v>1</v>
      </c>
      <c r="K451" s="91">
        <v>27479200</v>
      </c>
      <c r="L451" s="91">
        <v>0</v>
      </c>
      <c r="M451" s="91">
        <v>0</v>
      </c>
      <c r="N451" s="91">
        <v>15702400</v>
      </c>
      <c r="O451" s="91" t="s">
        <v>1538</v>
      </c>
    </row>
    <row r="452" spans="1:15" ht="51" x14ac:dyDescent="0.25">
      <c r="A452" s="85" t="s">
        <v>17</v>
      </c>
      <c r="B452" s="91" t="s">
        <v>2471</v>
      </c>
      <c r="C452" s="91" t="s">
        <v>2472</v>
      </c>
      <c r="D452" s="91" t="s">
        <v>846</v>
      </c>
      <c r="E452" s="91" t="s">
        <v>2473</v>
      </c>
      <c r="F452" s="92">
        <v>9744000</v>
      </c>
      <c r="G452" s="91" t="s">
        <v>2474</v>
      </c>
      <c r="H452" s="91">
        <v>45450</v>
      </c>
      <c r="I452" s="91" t="s">
        <v>2444</v>
      </c>
      <c r="J452" s="91">
        <v>1</v>
      </c>
      <c r="K452" s="91">
        <v>22736000</v>
      </c>
      <c r="L452" s="91">
        <v>0</v>
      </c>
      <c r="M452" s="91">
        <v>0</v>
      </c>
      <c r="N452" s="91">
        <v>12992000</v>
      </c>
      <c r="O452" s="91" t="s">
        <v>1758</v>
      </c>
    </row>
    <row r="453" spans="1:15" ht="51" x14ac:dyDescent="0.25">
      <c r="A453" s="85" t="s">
        <v>17</v>
      </c>
      <c r="B453" s="91" t="s">
        <v>2475</v>
      </c>
      <c r="C453" s="91" t="s">
        <v>2476</v>
      </c>
      <c r="D453" s="91" t="s">
        <v>846</v>
      </c>
      <c r="E453" s="91" t="s">
        <v>2477</v>
      </c>
      <c r="F453" s="92">
        <v>20176200</v>
      </c>
      <c r="G453" s="91" t="s">
        <v>2478</v>
      </c>
      <c r="H453" s="91">
        <v>45450</v>
      </c>
      <c r="I453" s="91" t="s">
        <v>2444</v>
      </c>
      <c r="J453" s="91">
        <v>1</v>
      </c>
      <c r="K453" s="91">
        <v>20176200</v>
      </c>
      <c r="L453" s="91">
        <v>0</v>
      </c>
      <c r="M453" s="91">
        <v>0</v>
      </c>
      <c r="N453" s="91">
        <v>0</v>
      </c>
      <c r="O453" s="91" t="s">
        <v>1528</v>
      </c>
    </row>
    <row r="454" spans="1:15" ht="51" x14ac:dyDescent="0.25">
      <c r="A454" s="85" t="s">
        <v>17</v>
      </c>
      <c r="B454" s="91" t="s">
        <v>2479</v>
      </c>
      <c r="C454" s="91" t="s">
        <v>2480</v>
      </c>
      <c r="D454" s="91" t="s">
        <v>846</v>
      </c>
      <c r="E454" s="91" t="s">
        <v>2481</v>
      </c>
      <c r="F454" s="92">
        <v>8685600</v>
      </c>
      <c r="G454" s="91" t="s">
        <v>2482</v>
      </c>
      <c r="H454" s="91">
        <v>45464</v>
      </c>
      <c r="I454" s="91" t="s">
        <v>2483</v>
      </c>
      <c r="J454" s="91">
        <v>1</v>
      </c>
      <c r="K454" s="91">
        <v>17371200</v>
      </c>
      <c r="L454" s="91">
        <v>0</v>
      </c>
      <c r="M454" s="91">
        <v>0</v>
      </c>
      <c r="N454" s="91">
        <v>8685600</v>
      </c>
      <c r="O454" s="91" t="s">
        <v>1528</v>
      </c>
    </row>
    <row r="455" spans="1:15" ht="63.75" x14ac:dyDescent="0.25">
      <c r="A455" s="85" t="s">
        <v>17</v>
      </c>
      <c r="B455" s="91" t="s">
        <v>2484</v>
      </c>
      <c r="C455" s="91" t="s">
        <v>2485</v>
      </c>
      <c r="D455" s="91" t="s">
        <v>846</v>
      </c>
      <c r="E455" s="91" t="s">
        <v>2486</v>
      </c>
      <c r="F455" s="92">
        <v>6599040</v>
      </c>
      <c r="G455" s="91" t="s">
        <v>2487</v>
      </c>
      <c r="H455" s="91">
        <v>45450</v>
      </c>
      <c r="I455" s="91" t="s">
        <v>2444</v>
      </c>
      <c r="J455" s="91">
        <v>1</v>
      </c>
      <c r="K455" s="91">
        <v>6599040</v>
      </c>
      <c r="L455" s="91">
        <v>0</v>
      </c>
      <c r="M455" s="91">
        <v>0</v>
      </c>
      <c r="N455" s="91">
        <v>0</v>
      </c>
      <c r="O455" s="91" t="s">
        <v>1422</v>
      </c>
    </row>
    <row r="456" spans="1:15" ht="76.5" x14ac:dyDescent="0.25">
      <c r="A456" s="85" t="s">
        <v>17</v>
      </c>
      <c r="B456" s="91" t="s">
        <v>2488</v>
      </c>
      <c r="C456" s="91" t="s">
        <v>2489</v>
      </c>
      <c r="D456" s="91" t="s">
        <v>846</v>
      </c>
      <c r="E456" s="91" t="s">
        <v>2490</v>
      </c>
      <c r="F456" s="92">
        <v>16800000</v>
      </c>
      <c r="G456" s="91" t="s">
        <v>2491</v>
      </c>
      <c r="H456" s="91">
        <v>45450</v>
      </c>
      <c r="I456" s="91" t="s">
        <v>2444</v>
      </c>
      <c r="J456" s="91">
        <v>1</v>
      </c>
      <c r="K456" s="91">
        <v>39200000</v>
      </c>
      <c r="L456" s="91">
        <v>0</v>
      </c>
      <c r="M456" s="91">
        <v>0</v>
      </c>
      <c r="N456" s="91">
        <v>22400000</v>
      </c>
      <c r="O456" s="91" t="s">
        <v>1138</v>
      </c>
    </row>
    <row r="457" spans="1:15" ht="89.25" x14ac:dyDescent="0.25">
      <c r="A457" s="85" t="s">
        <v>17</v>
      </c>
      <c r="B457" s="91" t="s">
        <v>2492</v>
      </c>
      <c r="C457" s="91" t="s">
        <v>2493</v>
      </c>
      <c r="D457" s="91" t="s">
        <v>846</v>
      </c>
      <c r="E457" s="91" t="s">
        <v>2494</v>
      </c>
      <c r="F457" s="92">
        <v>15300000</v>
      </c>
      <c r="G457" s="91" t="s">
        <v>2495</v>
      </c>
      <c r="H457" s="91">
        <v>45450</v>
      </c>
      <c r="I457" s="91" t="s">
        <v>2444</v>
      </c>
      <c r="J457" s="91">
        <v>1</v>
      </c>
      <c r="K457" s="91">
        <v>35700000</v>
      </c>
      <c r="L457" s="91">
        <v>0</v>
      </c>
      <c r="M457" s="91">
        <v>0</v>
      </c>
      <c r="N457" s="91">
        <v>20400000</v>
      </c>
      <c r="O457" s="91" t="s">
        <v>1138</v>
      </c>
    </row>
    <row r="458" spans="1:15" ht="63.75" x14ac:dyDescent="0.25">
      <c r="A458" s="85" t="s">
        <v>17</v>
      </c>
      <c r="B458" s="91" t="s">
        <v>2496</v>
      </c>
      <c r="C458" s="91" t="s">
        <v>2497</v>
      </c>
      <c r="D458" s="91" t="s">
        <v>846</v>
      </c>
      <c r="E458" s="91" t="s">
        <v>2498</v>
      </c>
      <c r="F458" s="92">
        <v>15300000</v>
      </c>
      <c r="G458" s="91" t="s">
        <v>2499</v>
      </c>
      <c r="H458" s="91">
        <v>45450</v>
      </c>
      <c r="I458" s="91" t="s">
        <v>2444</v>
      </c>
      <c r="J458" s="91">
        <v>1</v>
      </c>
      <c r="K458" s="91">
        <v>35700000</v>
      </c>
      <c r="L458" s="91">
        <v>0</v>
      </c>
      <c r="M458" s="91">
        <v>0</v>
      </c>
      <c r="N458" s="91">
        <v>20400000</v>
      </c>
      <c r="O458" s="91" t="s">
        <v>1138</v>
      </c>
    </row>
    <row r="459" spans="1:15" ht="89.25" x14ac:dyDescent="0.25">
      <c r="A459" s="85" t="s">
        <v>17</v>
      </c>
      <c r="B459" s="91" t="s">
        <v>2500</v>
      </c>
      <c r="C459" s="91" t="s">
        <v>2501</v>
      </c>
      <c r="D459" s="91" t="s">
        <v>846</v>
      </c>
      <c r="E459" s="91" t="s">
        <v>2502</v>
      </c>
      <c r="F459" s="92">
        <v>8685600</v>
      </c>
      <c r="G459" s="91" t="s">
        <v>2503</v>
      </c>
      <c r="H459" s="91">
        <v>45450</v>
      </c>
      <c r="I459" s="91" t="s">
        <v>2444</v>
      </c>
      <c r="J459" s="91">
        <v>1</v>
      </c>
      <c r="K459" s="91">
        <v>20266400</v>
      </c>
      <c r="L459" s="91">
        <v>0</v>
      </c>
      <c r="M459" s="91">
        <v>0</v>
      </c>
      <c r="N459" s="91">
        <v>11580800</v>
      </c>
      <c r="O459" s="91" t="s">
        <v>1568</v>
      </c>
    </row>
    <row r="460" spans="1:15" ht="102" x14ac:dyDescent="0.25">
      <c r="A460" s="85" t="s">
        <v>17</v>
      </c>
      <c r="B460" s="91" t="s">
        <v>2504</v>
      </c>
      <c r="C460" s="91" t="s">
        <v>2505</v>
      </c>
      <c r="D460" s="91" t="s">
        <v>846</v>
      </c>
      <c r="E460" s="91" t="s">
        <v>2506</v>
      </c>
      <c r="F460" s="92">
        <v>16282560</v>
      </c>
      <c r="G460" s="91" t="s">
        <v>2507</v>
      </c>
      <c r="H460" s="91">
        <v>45450</v>
      </c>
      <c r="I460" s="91" t="s">
        <v>2444</v>
      </c>
      <c r="J460" s="91">
        <v>1</v>
      </c>
      <c r="K460" s="91">
        <v>37992640</v>
      </c>
      <c r="L460" s="91">
        <v>0</v>
      </c>
      <c r="M460" s="91">
        <v>0</v>
      </c>
      <c r="N460" s="91">
        <v>21710080</v>
      </c>
      <c r="O460" s="91" t="s">
        <v>1568</v>
      </c>
    </row>
    <row r="461" spans="1:15" ht="63.75" x14ac:dyDescent="0.25">
      <c r="A461" s="85" t="s">
        <v>17</v>
      </c>
      <c r="B461" s="91" t="s">
        <v>2508</v>
      </c>
      <c r="C461" s="91" t="s">
        <v>2509</v>
      </c>
      <c r="D461" s="91" t="s">
        <v>846</v>
      </c>
      <c r="E461" s="91" t="s">
        <v>2510</v>
      </c>
      <c r="F461" s="92">
        <v>20176200</v>
      </c>
      <c r="G461" s="91" t="s">
        <v>2511</v>
      </c>
      <c r="H461" s="91">
        <v>45462</v>
      </c>
      <c r="I461" s="91" t="s">
        <v>2483</v>
      </c>
      <c r="J461" s="91">
        <v>1</v>
      </c>
      <c r="K461" s="91">
        <v>40352400</v>
      </c>
      <c r="L461" s="91">
        <v>0</v>
      </c>
      <c r="M461" s="91">
        <v>0</v>
      </c>
      <c r="N461" s="91">
        <v>20176200</v>
      </c>
      <c r="O461" s="91" t="s">
        <v>869</v>
      </c>
    </row>
    <row r="462" spans="1:15" ht="51" x14ac:dyDescent="0.25">
      <c r="A462" s="85" t="s">
        <v>17</v>
      </c>
      <c r="B462" s="91" t="s">
        <v>2512</v>
      </c>
      <c r="C462" s="91" t="s">
        <v>2513</v>
      </c>
      <c r="D462" s="91" t="s">
        <v>846</v>
      </c>
      <c r="E462" s="91" t="s">
        <v>2514</v>
      </c>
      <c r="F462" s="92">
        <v>8530500</v>
      </c>
      <c r="G462" s="91" t="s">
        <v>2515</v>
      </c>
      <c r="H462" s="91">
        <v>45464</v>
      </c>
      <c r="I462" s="91" t="s">
        <v>2483</v>
      </c>
      <c r="J462" s="91">
        <v>1</v>
      </c>
      <c r="K462" s="91">
        <v>17061000</v>
      </c>
      <c r="L462" s="91">
        <v>0</v>
      </c>
      <c r="M462" s="91">
        <v>0</v>
      </c>
      <c r="N462" s="91">
        <v>8530500</v>
      </c>
      <c r="O462" s="91" t="s">
        <v>869</v>
      </c>
    </row>
    <row r="463" spans="1:15" ht="51" x14ac:dyDescent="0.25">
      <c r="A463" s="85" t="s">
        <v>17</v>
      </c>
      <c r="B463" s="91" t="s">
        <v>2516</v>
      </c>
      <c r="C463" s="91" t="s">
        <v>2517</v>
      </c>
      <c r="D463" s="91" t="s">
        <v>846</v>
      </c>
      <c r="E463" s="91" t="s">
        <v>2518</v>
      </c>
      <c r="F463" s="92">
        <v>8235000</v>
      </c>
      <c r="G463" s="91" t="s">
        <v>2519</v>
      </c>
      <c r="H463" s="91">
        <v>45314</v>
      </c>
      <c r="I463" s="91">
        <v>45629</v>
      </c>
      <c r="J463" s="91">
        <v>1</v>
      </c>
      <c r="K463" s="91">
        <v>4530240</v>
      </c>
      <c r="L463" s="91">
        <v>0</v>
      </c>
      <c r="M463" s="91">
        <v>0</v>
      </c>
      <c r="N463" s="91">
        <v>0</v>
      </c>
      <c r="O463" s="91" t="s">
        <v>2074</v>
      </c>
    </row>
    <row r="464" spans="1:15" ht="51" x14ac:dyDescent="0.25">
      <c r="A464" s="85" t="s">
        <v>17</v>
      </c>
      <c r="B464" s="91" t="s">
        <v>2520</v>
      </c>
      <c r="C464" s="91" t="s">
        <v>2521</v>
      </c>
      <c r="D464" s="91" t="s">
        <v>846</v>
      </c>
      <c r="E464" s="91" t="s">
        <v>2522</v>
      </c>
      <c r="F464" s="92">
        <v>18000000</v>
      </c>
      <c r="G464" s="91" t="s">
        <v>2523</v>
      </c>
      <c r="H464" s="91">
        <v>45335</v>
      </c>
      <c r="I464" s="91">
        <v>45395</v>
      </c>
      <c r="J464" s="91">
        <v>1</v>
      </c>
      <c r="K464" s="91">
        <v>18000000</v>
      </c>
      <c r="L464" s="91">
        <v>0</v>
      </c>
      <c r="M464" s="91">
        <v>0</v>
      </c>
      <c r="N464" s="91">
        <v>0</v>
      </c>
      <c r="O464" s="91" t="s">
        <v>2524</v>
      </c>
    </row>
    <row r="465" spans="1:15" ht="51" x14ac:dyDescent="0.25">
      <c r="A465" s="85" t="s">
        <v>17</v>
      </c>
      <c r="B465" s="91" t="s">
        <v>2525</v>
      </c>
      <c r="C465" s="91" t="s">
        <v>2526</v>
      </c>
      <c r="D465" s="91" t="s">
        <v>846</v>
      </c>
      <c r="E465" s="91" t="s">
        <v>2527</v>
      </c>
      <c r="F465" s="92">
        <v>27391000</v>
      </c>
      <c r="G465" s="91" t="s">
        <v>2528</v>
      </c>
      <c r="H465" s="91">
        <v>45349</v>
      </c>
      <c r="I465" s="91">
        <v>45409</v>
      </c>
      <c r="J465" s="91">
        <v>1</v>
      </c>
      <c r="K465" s="91">
        <v>27391000</v>
      </c>
      <c r="L465" s="91">
        <v>0</v>
      </c>
      <c r="M465" s="91">
        <v>0</v>
      </c>
      <c r="N465" s="91">
        <v>0</v>
      </c>
      <c r="O465" s="91" t="s">
        <v>2524</v>
      </c>
    </row>
    <row r="466" spans="1:15" ht="38.25" x14ac:dyDescent="0.25">
      <c r="A466" s="85" t="s">
        <v>17</v>
      </c>
      <c r="B466" s="91" t="s">
        <v>2529</v>
      </c>
      <c r="C466" s="91" t="s">
        <v>2530</v>
      </c>
      <c r="D466" s="91" t="s">
        <v>846</v>
      </c>
      <c r="E466" s="91" t="s">
        <v>2531</v>
      </c>
      <c r="F466" s="92">
        <v>1887600</v>
      </c>
      <c r="G466" s="91" t="s">
        <v>2519</v>
      </c>
      <c r="H466" s="91">
        <v>45351</v>
      </c>
      <c r="I466" s="91">
        <v>45411</v>
      </c>
      <c r="J466" s="91">
        <v>1</v>
      </c>
      <c r="K466" s="91">
        <v>1887600</v>
      </c>
      <c r="L466" s="91">
        <v>0</v>
      </c>
      <c r="M466" s="91">
        <v>0</v>
      </c>
      <c r="N466" s="91">
        <v>0</v>
      </c>
      <c r="O466" s="91" t="s">
        <v>2532</v>
      </c>
    </row>
    <row r="467" spans="1:15" ht="51" x14ac:dyDescent="0.25">
      <c r="A467" s="85" t="s">
        <v>17</v>
      </c>
      <c r="B467" s="91" t="s">
        <v>2533</v>
      </c>
      <c r="C467" s="91" t="s">
        <v>2534</v>
      </c>
      <c r="D467" s="91" t="s">
        <v>846</v>
      </c>
      <c r="E467" s="91" t="s">
        <v>2535</v>
      </c>
      <c r="F467" s="92">
        <v>10843800</v>
      </c>
      <c r="G467" s="91" t="s">
        <v>2017</v>
      </c>
      <c r="H467" s="91">
        <v>45492</v>
      </c>
      <c r="I467" s="91">
        <v>45565</v>
      </c>
      <c r="J467" s="91">
        <v>1</v>
      </c>
      <c r="K467" s="91">
        <v>10843800</v>
      </c>
      <c r="L467" s="91">
        <v>0</v>
      </c>
      <c r="M467" s="91">
        <v>0</v>
      </c>
      <c r="N467" s="91">
        <v>0</v>
      </c>
      <c r="O467" s="91" t="s">
        <v>957</v>
      </c>
    </row>
    <row r="468" spans="1:15" ht="51" x14ac:dyDescent="0.25">
      <c r="A468" s="85" t="s">
        <v>17</v>
      </c>
      <c r="B468" s="91" t="s">
        <v>2536</v>
      </c>
      <c r="C468" s="91" t="s">
        <v>2537</v>
      </c>
      <c r="D468" s="91" t="s">
        <v>846</v>
      </c>
      <c r="E468" s="91" t="s">
        <v>2538</v>
      </c>
      <c r="F468" s="92">
        <v>8685600</v>
      </c>
      <c r="G468" s="91" t="s">
        <v>2539</v>
      </c>
      <c r="H468" s="91">
        <v>45496</v>
      </c>
      <c r="I468" s="91">
        <v>45565</v>
      </c>
      <c r="J468" s="91">
        <v>1</v>
      </c>
      <c r="K468" s="91">
        <v>17371200</v>
      </c>
      <c r="L468" s="91">
        <v>0</v>
      </c>
      <c r="M468" s="91">
        <v>1</v>
      </c>
      <c r="N468" s="91">
        <v>8685600</v>
      </c>
      <c r="O468" s="91" t="s">
        <v>2540</v>
      </c>
    </row>
    <row r="469" spans="1:15" ht="51" x14ac:dyDescent="0.25">
      <c r="A469" s="85" t="s">
        <v>17</v>
      </c>
      <c r="B469" s="91" t="s">
        <v>2541</v>
      </c>
      <c r="C469" s="91" t="s">
        <v>2542</v>
      </c>
      <c r="D469" s="91" t="s">
        <v>846</v>
      </c>
      <c r="E469" s="91" t="s">
        <v>2543</v>
      </c>
      <c r="F469" s="92">
        <v>15005760</v>
      </c>
      <c r="G469" s="91" t="s">
        <v>2544</v>
      </c>
      <c r="H469" s="91">
        <v>45505</v>
      </c>
      <c r="I469" s="91">
        <v>45596</v>
      </c>
      <c r="J469" s="91">
        <v>1</v>
      </c>
      <c r="K469" s="91">
        <v>25009600</v>
      </c>
      <c r="L469" s="91">
        <v>0</v>
      </c>
      <c r="M469" s="91">
        <v>1</v>
      </c>
      <c r="N469" s="91">
        <v>10003840</v>
      </c>
      <c r="O469" s="91" t="s">
        <v>1844</v>
      </c>
    </row>
    <row r="470" spans="1:15" ht="51" x14ac:dyDescent="0.25">
      <c r="A470" s="85" t="s">
        <v>17</v>
      </c>
      <c r="B470" s="91" t="s">
        <v>2545</v>
      </c>
      <c r="C470" s="91" t="s">
        <v>2546</v>
      </c>
      <c r="D470" s="91" t="s">
        <v>846</v>
      </c>
      <c r="E470" s="91" t="s">
        <v>2547</v>
      </c>
      <c r="F470" s="92">
        <v>12532800</v>
      </c>
      <c r="G470" s="91" t="s">
        <v>2548</v>
      </c>
      <c r="H470" s="91">
        <v>45505</v>
      </c>
      <c r="I470" s="91">
        <v>45596</v>
      </c>
      <c r="J470" s="91">
        <v>1</v>
      </c>
      <c r="K470" s="91">
        <v>20888000</v>
      </c>
      <c r="L470" s="91">
        <v>0</v>
      </c>
      <c r="M470" s="91">
        <v>1</v>
      </c>
      <c r="N470" s="91">
        <v>8355200</v>
      </c>
      <c r="O470" s="91" t="s">
        <v>1236</v>
      </c>
    </row>
    <row r="471" spans="1:15" ht="38.25" x14ac:dyDescent="0.25">
      <c r="A471" s="85" t="s">
        <v>17</v>
      </c>
      <c r="B471" s="91" t="s">
        <v>2549</v>
      </c>
      <c r="C471" s="91" t="s">
        <v>2550</v>
      </c>
      <c r="D471" s="91" t="s">
        <v>846</v>
      </c>
      <c r="E471" s="91" t="s">
        <v>2551</v>
      </c>
      <c r="F471" s="92">
        <v>15005760</v>
      </c>
      <c r="G471" s="91" t="s">
        <v>1585</v>
      </c>
      <c r="H471" s="91">
        <v>45505</v>
      </c>
      <c r="I471" s="91">
        <v>45596</v>
      </c>
      <c r="J471" s="91">
        <v>1</v>
      </c>
      <c r="K471" s="91">
        <v>25009600</v>
      </c>
      <c r="L471" s="91">
        <v>0</v>
      </c>
      <c r="M471" s="91">
        <v>1</v>
      </c>
      <c r="N471" s="91">
        <v>10003840</v>
      </c>
      <c r="O471" s="91" t="s">
        <v>1345</v>
      </c>
    </row>
    <row r="472" spans="1:15" ht="63.75" x14ac:dyDescent="0.25">
      <c r="A472" s="85" t="s">
        <v>17</v>
      </c>
      <c r="B472" s="91" t="s">
        <v>1252</v>
      </c>
      <c r="C472" s="91" t="s">
        <v>2552</v>
      </c>
      <c r="D472" s="91" t="s">
        <v>846</v>
      </c>
      <c r="E472" s="91" t="s">
        <v>2553</v>
      </c>
      <c r="F472" s="92">
        <v>18150000</v>
      </c>
      <c r="G472" s="91" t="s">
        <v>1255</v>
      </c>
      <c r="H472" s="91">
        <v>45505</v>
      </c>
      <c r="I472" s="91">
        <v>45596</v>
      </c>
      <c r="J472" s="91">
        <v>1</v>
      </c>
      <c r="K472" s="91">
        <v>30250000</v>
      </c>
      <c r="L472" s="91">
        <v>0</v>
      </c>
      <c r="M472" s="91">
        <v>1</v>
      </c>
      <c r="N472" s="91">
        <v>12100000</v>
      </c>
      <c r="O472" s="91" t="s">
        <v>1256</v>
      </c>
    </row>
    <row r="473" spans="1:15" ht="51" x14ac:dyDescent="0.25">
      <c r="A473" s="85" t="s">
        <v>17</v>
      </c>
      <c r="B473" s="91" t="s">
        <v>2554</v>
      </c>
      <c r="C473" s="91" t="s">
        <v>2555</v>
      </c>
      <c r="D473" s="91" t="s">
        <v>846</v>
      </c>
      <c r="E473" s="91" t="s">
        <v>2556</v>
      </c>
      <c r="F473" s="92">
        <v>13398000</v>
      </c>
      <c r="G473" s="91" t="s">
        <v>2557</v>
      </c>
      <c r="H473" s="91">
        <v>45506</v>
      </c>
      <c r="I473" s="91">
        <v>45596</v>
      </c>
      <c r="J473" s="91">
        <v>1</v>
      </c>
      <c r="K473" s="91">
        <v>22330000</v>
      </c>
      <c r="L473" s="91">
        <v>0</v>
      </c>
      <c r="M473" s="91">
        <v>1</v>
      </c>
      <c r="N473" s="91">
        <v>8932000</v>
      </c>
      <c r="O473" s="91" t="s">
        <v>1371</v>
      </c>
    </row>
    <row r="474" spans="1:15" ht="51" x14ac:dyDescent="0.25">
      <c r="A474" s="85" t="s">
        <v>17</v>
      </c>
      <c r="B474" s="91" t="s">
        <v>2558</v>
      </c>
      <c r="C474" s="91" t="s">
        <v>2559</v>
      </c>
      <c r="D474" s="91" t="s">
        <v>846</v>
      </c>
      <c r="E474" s="91" t="s">
        <v>2560</v>
      </c>
      <c r="F474" s="92">
        <v>10843800</v>
      </c>
      <c r="G474" s="91" t="s">
        <v>2561</v>
      </c>
      <c r="H474" s="91">
        <v>45506</v>
      </c>
      <c r="I474" s="91">
        <v>45596</v>
      </c>
      <c r="J474" s="91">
        <v>1</v>
      </c>
      <c r="K474" s="91">
        <v>18073000</v>
      </c>
      <c r="L474" s="91">
        <v>0</v>
      </c>
      <c r="M474" s="91">
        <v>1</v>
      </c>
      <c r="N474" s="91">
        <v>7229200</v>
      </c>
      <c r="O474" s="91" t="s">
        <v>957</v>
      </c>
    </row>
    <row r="475" spans="1:15" ht="63.75" x14ac:dyDescent="0.25">
      <c r="A475" s="85" t="s">
        <v>17</v>
      </c>
      <c r="B475" s="91" t="s">
        <v>2323</v>
      </c>
      <c r="C475" s="91" t="s">
        <v>2562</v>
      </c>
      <c r="D475" s="91" t="s">
        <v>846</v>
      </c>
      <c r="E475" s="91" t="s">
        <v>2563</v>
      </c>
      <c r="F475" s="92">
        <v>8685600</v>
      </c>
      <c r="G475" s="91" t="s">
        <v>2564</v>
      </c>
      <c r="H475" s="91">
        <v>45506</v>
      </c>
      <c r="I475" s="91">
        <v>45596</v>
      </c>
      <c r="J475" s="91">
        <v>1</v>
      </c>
      <c r="K475" s="91">
        <v>14476000</v>
      </c>
      <c r="L475" s="91">
        <v>0</v>
      </c>
      <c r="M475" s="91">
        <v>1</v>
      </c>
      <c r="N475" s="91">
        <v>5790400</v>
      </c>
      <c r="O475" s="91" t="s">
        <v>957</v>
      </c>
    </row>
    <row r="476" spans="1:15" ht="51" x14ac:dyDescent="0.25">
      <c r="A476" s="85" t="s">
        <v>17</v>
      </c>
      <c r="B476" s="91" t="s">
        <v>2565</v>
      </c>
      <c r="C476" s="91" t="s">
        <v>2566</v>
      </c>
      <c r="D476" s="91" t="s">
        <v>846</v>
      </c>
      <c r="E476" s="91" t="s">
        <v>2567</v>
      </c>
      <c r="F476" s="92">
        <v>8685600</v>
      </c>
      <c r="G476" s="91" t="s">
        <v>2568</v>
      </c>
      <c r="H476" s="91">
        <v>45506</v>
      </c>
      <c r="I476" s="91">
        <v>45596</v>
      </c>
      <c r="J476" s="91">
        <v>1</v>
      </c>
      <c r="K476" s="91">
        <v>14476000</v>
      </c>
      <c r="L476" s="91">
        <v>0</v>
      </c>
      <c r="M476" s="91">
        <v>1</v>
      </c>
      <c r="N476" s="91">
        <v>5790400</v>
      </c>
      <c r="O476" s="91" t="s">
        <v>957</v>
      </c>
    </row>
    <row r="477" spans="1:15" ht="51" x14ac:dyDescent="0.25">
      <c r="A477" s="85" t="s">
        <v>17</v>
      </c>
      <c r="B477" s="91" t="s">
        <v>2569</v>
      </c>
      <c r="C477" s="91" t="s">
        <v>2570</v>
      </c>
      <c r="D477" s="91" t="s">
        <v>846</v>
      </c>
      <c r="E477" s="91" t="s">
        <v>2571</v>
      </c>
      <c r="F477" s="92">
        <v>13398000</v>
      </c>
      <c r="G477" s="91" t="s">
        <v>2572</v>
      </c>
      <c r="H477" s="91">
        <v>45506</v>
      </c>
      <c r="I477" s="91">
        <v>45596</v>
      </c>
      <c r="J477" s="91">
        <v>1</v>
      </c>
      <c r="K477" s="91">
        <v>22330000</v>
      </c>
      <c r="L477" s="91">
        <v>0</v>
      </c>
      <c r="M477" s="91">
        <v>1</v>
      </c>
      <c r="N477" s="91">
        <v>8932000</v>
      </c>
      <c r="O477" s="91" t="s">
        <v>931</v>
      </c>
    </row>
    <row r="478" spans="1:15" ht="63.75" x14ac:dyDescent="0.25">
      <c r="A478" s="85" t="s">
        <v>17</v>
      </c>
      <c r="B478" s="91" t="s">
        <v>2573</v>
      </c>
      <c r="C478" s="91" t="s">
        <v>2574</v>
      </c>
      <c r="D478" s="91" t="s">
        <v>846</v>
      </c>
      <c r="E478" s="91" t="s">
        <v>2575</v>
      </c>
      <c r="F478" s="92">
        <v>10843800</v>
      </c>
      <c r="G478" s="91" t="s">
        <v>2576</v>
      </c>
      <c r="H478" s="91">
        <v>45506</v>
      </c>
      <c r="I478" s="91">
        <v>45596</v>
      </c>
      <c r="J478" s="91">
        <v>1</v>
      </c>
      <c r="K478" s="91">
        <v>18073000</v>
      </c>
      <c r="L478" s="91">
        <v>0</v>
      </c>
      <c r="M478" s="91">
        <v>1</v>
      </c>
      <c r="N478" s="91">
        <v>7229200</v>
      </c>
      <c r="O478" s="91" t="s">
        <v>2022</v>
      </c>
    </row>
    <row r="479" spans="1:15" ht="63.75" x14ac:dyDescent="0.25">
      <c r="A479" s="85" t="s">
        <v>17</v>
      </c>
      <c r="B479" s="91" t="s">
        <v>2577</v>
      </c>
      <c r="C479" s="91" t="s">
        <v>2578</v>
      </c>
      <c r="D479" s="91" t="s">
        <v>846</v>
      </c>
      <c r="E479" s="91" t="s">
        <v>2579</v>
      </c>
      <c r="F479" s="92">
        <v>34287000</v>
      </c>
      <c r="G479" s="91" t="s">
        <v>1954</v>
      </c>
      <c r="H479" s="91">
        <v>45506</v>
      </c>
      <c r="I479" s="91">
        <v>45596</v>
      </c>
      <c r="J479" s="91">
        <v>1</v>
      </c>
      <c r="K479" s="91">
        <v>45716000</v>
      </c>
      <c r="L479" s="91">
        <v>0</v>
      </c>
      <c r="M479" s="91">
        <v>1</v>
      </c>
      <c r="N479" s="91">
        <v>11429000</v>
      </c>
      <c r="O479" s="91" t="s">
        <v>1241</v>
      </c>
    </row>
    <row r="480" spans="1:15" ht="76.5" x14ac:dyDescent="0.25">
      <c r="A480" s="85" t="s">
        <v>17</v>
      </c>
      <c r="B480" s="91" t="s">
        <v>2580</v>
      </c>
      <c r="C480" s="91" t="s">
        <v>2581</v>
      </c>
      <c r="D480" s="91" t="s">
        <v>846</v>
      </c>
      <c r="E480" s="91" t="s">
        <v>2582</v>
      </c>
      <c r="F480" s="92">
        <v>15005760</v>
      </c>
      <c r="G480" s="91" t="s">
        <v>2583</v>
      </c>
      <c r="H480" s="91">
        <v>45506</v>
      </c>
      <c r="I480" s="91">
        <v>45596</v>
      </c>
      <c r="J480" s="91">
        <v>1</v>
      </c>
      <c r="K480" s="91">
        <v>25009600</v>
      </c>
      <c r="L480" s="91">
        <v>0</v>
      </c>
      <c r="M480" s="91">
        <v>1</v>
      </c>
      <c r="N480" s="91">
        <v>10003840</v>
      </c>
      <c r="O480" s="91" t="s">
        <v>2524</v>
      </c>
    </row>
    <row r="481" spans="1:15" ht="63.75" x14ac:dyDescent="0.25">
      <c r="A481" s="85" t="s">
        <v>17</v>
      </c>
      <c r="B481" s="91" t="s">
        <v>2584</v>
      </c>
      <c r="C481" s="91" t="s">
        <v>2585</v>
      </c>
      <c r="D481" s="91" t="s">
        <v>846</v>
      </c>
      <c r="E481" s="91" t="s">
        <v>2586</v>
      </c>
      <c r="F481" s="92">
        <v>15005760</v>
      </c>
      <c r="G481" s="91" t="s">
        <v>2587</v>
      </c>
      <c r="H481" s="91">
        <v>45513</v>
      </c>
      <c r="I481" s="91">
        <v>45596</v>
      </c>
      <c r="J481" s="91">
        <v>1</v>
      </c>
      <c r="K481" s="91">
        <v>25009600</v>
      </c>
      <c r="L481" s="91">
        <v>0</v>
      </c>
      <c r="M481" s="91">
        <v>1</v>
      </c>
      <c r="N481" s="91">
        <v>10003840</v>
      </c>
      <c r="O481" s="91" t="s">
        <v>1256</v>
      </c>
    </row>
    <row r="482" spans="1:15" ht="51" x14ac:dyDescent="0.25">
      <c r="A482" s="85" t="s">
        <v>17</v>
      </c>
      <c r="B482" s="91" t="s">
        <v>2289</v>
      </c>
      <c r="C482" s="91" t="s">
        <v>2588</v>
      </c>
      <c r="D482" s="91" t="s">
        <v>846</v>
      </c>
      <c r="E482" s="91" t="s">
        <v>2589</v>
      </c>
      <c r="F482" s="92">
        <v>14737800</v>
      </c>
      <c r="G482" s="91" t="s">
        <v>2590</v>
      </c>
      <c r="H482" s="91">
        <v>45513</v>
      </c>
      <c r="I482" s="91">
        <v>45596</v>
      </c>
      <c r="J482" s="91">
        <v>0.83333333333333337</v>
      </c>
      <c r="K482" s="91">
        <v>12281500</v>
      </c>
      <c r="L482" s="91">
        <v>0</v>
      </c>
      <c r="M482" s="91">
        <v>0</v>
      </c>
      <c r="N482" s="91">
        <v>0</v>
      </c>
      <c r="O482" s="91" t="s">
        <v>2077</v>
      </c>
    </row>
    <row r="483" spans="1:15" ht="63.75" x14ac:dyDescent="0.25">
      <c r="A483" s="85" t="s">
        <v>17</v>
      </c>
      <c r="B483" s="91" t="s">
        <v>1710</v>
      </c>
      <c r="C483" s="91" t="s">
        <v>2591</v>
      </c>
      <c r="D483" s="91" t="s">
        <v>846</v>
      </c>
      <c r="E483" s="91" t="s">
        <v>2592</v>
      </c>
      <c r="F483" s="92">
        <v>8685600</v>
      </c>
      <c r="G483" s="91" t="s">
        <v>2593</v>
      </c>
      <c r="H483" s="91">
        <v>45516</v>
      </c>
      <c r="I483" s="91">
        <v>45596</v>
      </c>
      <c r="J483" s="91">
        <v>1</v>
      </c>
      <c r="K483" s="91">
        <v>14476000</v>
      </c>
      <c r="L483" s="91">
        <v>0</v>
      </c>
      <c r="M483" s="91">
        <v>1</v>
      </c>
      <c r="N483" s="91">
        <v>5790400</v>
      </c>
      <c r="O483" s="91" t="s">
        <v>987</v>
      </c>
    </row>
    <row r="484" spans="1:15" ht="38.25" x14ac:dyDescent="0.25">
      <c r="A484" s="85" t="s">
        <v>17</v>
      </c>
      <c r="B484" s="91" t="s">
        <v>2594</v>
      </c>
      <c r="C484" s="91" t="s">
        <v>2595</v>
      </c>
      <c r="D484" s="91" t="s">
        <v>846</v>
      </c>
      <c r="E484" s="91" t="s">
        <v>2596</v>
      </c>
      <c r="F484" s="92">
        <v>14737800</v>
      </c>
      <c r="G484" s="91" t="s">
        <v>2597</v>
      </c>
      <c r="H484" s="91">
        <v>45516</v>
      </c>
      <c r="I484" s="91">
        <v>45596</v>
      </c>
      <c r="J484" s="91">
        <v>1</v>
      </c>
      <c r="K484" s="91">
        <v>24563000</v>
      </c>
      <c r="L484" s="91">
        <v>0</v>
      </c>
      <c r="M484" s="91">
        <v>1</v>
      </c>
      <c r="N484" s="91">
        <v>9825200</v>
      </c>
      <c r="O484" s="91" t="s">
        <v>1195</v>
      </c>
    </row>
    <row r="485" spans="1:15" ht="51" x14ac:dyDescent="0.25">
      <c r="A485" s="85" t="s">
        <v>17</v>
      </c>
      <c r="B485" s="91" t="s">
        <v>2598</v>
      </c>
      <c r="C485" s="91" t="s">
        <v>2599</v>
      </c>
      <c r="D485" s="91" t="s">
        <v>846</v>
      </c>
      <c r="E485" s="91" t="s">
        <v>2600</v>
      </c>
      <c r="F485" s="92">
        <v>20176200</v>
      </c>
      <c r="G485" s="91" t="s">
        <v>2601</v>
      </c>
      <c r="H485" s="91">
        <v>45513</v>
      </c>
      <c r="I485" s="91">
        <v>45596</v>
      </c>
      <c r="J485" s="91">
        <v>1</v>
      </c>
      <c r="K485" s="91">
        <v>33627000</v>
      </c>
      <c r="L485" s="91">
        <v>0</v>
      </c>
      <c r="M485" s="91">
        <v>1</v>
      </c>
      <c r="N485" s="91">
        <v>13450800</v>
      </c>
      <c r="O485" s="91" t="s">
        <v>2077</v>
      </c>
    </row>
    <row r="486" spans="1:15" ht="63.75" x14ac:dyDescent="0.25">
      <c r="A486" s="85" t="s">
        <v>17</v>
      </c>
      <c r="B486" s="91" t="s">
        <v>1500</v>
      </c>
      <c r="C486" s="91" t="s">
        <v>2602</v>
      </c>
      <c r="D486" s="91" t="s">
        <v>846</v>
      </c>
      <c r="E486" s="91" t="s">
        <v>2603</v>
      </c>
      <c r="F486" s="92">
        <v>28041720</v>
      </c>
      <c r="G486" s="91" t="s">
        <v>1523</v>
      </c>
      <c r="H486" s="91">
        <v>45513</v>
      </c>
      <c r="I486" s="91">
        <v>45596</v>
      </c>
      <c r="J486" s="91">
        <v>1</v>
      </c>
      <c r="K486" s="91">
        <v>46736200</v>
      </c>
      <c r="L486" s="91">
        <v>0</v>
      </c>
      <c r="M486" s="91">
        <v>1</v>
      </c>
      <c r="N486" s="91">
        <v>18694480</v>
      </c>
      <c r="O486" s="91" t="s">
        <v>2077</v>
      </c>
    </row>
    <row r="487" spans="1:15" ht="63.75" x14ac:dyDescent="0.25">
      <c r="A487" s="85" t="s">
        <v>17</v>
      </c>
      <c r="B487" s="91" t="s">
        <v>2604</v>
      </c>
      <c r="C487" s="91" t="s">
        <v>2605</v>
      </c>
      <c r="D487" s="91" t="s">
        <v>846</v>
      </c>
      <c r="E487" s="91" t="s">
        <v>2606</v>
      </c>
      <c r="F487" s="92">
        <v>10843800</v>
      </c>
      <c r="G487" s="91" t="s">
        <v>2041</v>
      </c>
      <c r="H487" s="91">
        <v>45519</v>
      </c>
      <c r="I487" s="91">
        <v>45596</v>
      </c>
      <c r="J487" s="91">
        <v>1</v>
      </c>
      <c r="K487" s="91">
        <v>18073000</v>
      </c>
      <c r="L487" s="91">
        <v>0</v>
      </c>
      <c r="M487" s="91">
        <v>1</v>
      </c>
      <c r="N487" s="91">
        <v>7229200</v>
      </c>
      <c r="O487" s="91" t="s">
        <v>1623</v>
      </c>
    </row>
    <row r="488" spans="1:15" ht="63.75" x14ac:dyDescent="0.25">
      <c r="A488" s="85" t="s">
        <v>17</v>
      </c>
      <c r="B488" s="91" t="s">
        <v>1392</v>
      </c>
      <c r="C488" s="91" t="s">
        <v>2607</v>
      </c>
      <c r="D488" s="91" t="s">
        <v>846</v>
      </c>
      <c r="E488" s="91" t="s">
        <v>2608</v>
      </c>
      <c r="F488" s="92">
        <v>10843800</v>
      </c>
      <c r="G488" s="91" t="s">
        <v>2174</v>
      </c>
      <c r="H488" s="91">
        <v>45519</v>
      </c>
      <c r="I488" s="91">
        <v>45596</v>
      </c>
      <c r="J488" s="91">
        <v>1</v>
      </c>
      <c r="K488" s="91">
        <v>18073000</v>
      </c>
      <c r="L488" s="91">
        <v>0</v>
      </c>
      <c r="M488" s="91">
        <v>1</v>
      </c>
      <c r="N488" s="91">
        <v>7229200</v>
      </c>
      <c r="O488" s="91" t="s">
        <v>957</v>
      </c>
    </row>
    <row r="489" spans="1:15" ht="63.75" x14ac:dyDescent="0.25">
      <c r="A489" s="85" t="s">
        <v>17</v>
      </c>
      <c r="B489" s="91" t="s">
        <v>1500</v>
      </c>
      <c r="C489" s="91" t="s">
        <v>2609</v>
      </c>
      <c r="D489" s="91" t="s">
        <v>846</v>
      </c>
      <c r="E489" s="91" t="s">
        <v>2610</v>
      </c>
      <c r="F489" s="92">
        <v>28041720</v>
      </c>
      <c r="G489" s="91" t="s">
        <v>1182</v>
      </c>
      <c r="H489" s="91">
        <v>45518</v>
      </c>
      <c r="I489" s="91">
        <v>45596</v>
      </c>
      <c r="J489" s="91">
        <v>1</v>
      </c>
      <c r="K489" s="91">
        <v>46736200</v>
      </c>
      <c r="L489" s="91">
        <v>0</v>
      </c>
      <c r="M489" s="91">
        <v>1</v>
      </c>
      <c r="N489" s="91">
        <v>18694480</v>
      </c>
      <c r="O489" s="91" t="s">
        <v>2077</v>
      </c>
    </row>
    <row r="490" spans="1:15" ht="114.75" x14ac:dyDescent="0.25">
      <c r="A490" s="85" t="s">
        <v>17</v>
      </c>
      <c r="B490" s="91" t="s">
        <v>2611</v>
      </c>
      <c r="C490" s="91" t="s">
        <v>2612</v>
      </c>
      <c r="D490" s="91" t="s">
        <v>846</v>
      </c>
      <c r="E490" s="91" t="s">
        <v>2613</v>
      </c>
      <c r="F490" s="92">
        <v>24542100</v>
      </c>
      <c r="G490" s="91" t="s">
        <v>2614</v>
      </c>
      <c r="H490" s="91">
        <v>45518</v>
      </c>
      <c r="I490" s="91">
        <v>45596</v>
      </c>
      <c r="J490" s="91">
        <v>1</v>
      </c>
      <c r="K490" s="91">
        <v>40903500</v>
      </c>
      <c r="L490" s="91">
        <v>0</v>
      </c>
      <c r="M490" s="91">
        <v>1</v>
      </c>
      <c r="N490" s="91">
        <v>16361400</v>
      </c>
      <c r="O490" s="91" t="s">
        <v>850</v>
      </c>
    </row>
    <row r="491" spans="1:15" ht="51" x14ac:dyDescent="0.25">
      <c r="A491" s="85" t="s">
        <v>17</v>
      </c>
      <c r="B491" s="91" t="s">
        <v>2615</v>
      </c>
      <c r="C491" s="91" t="s">
        <v>2616</v>
      </c>
      <c r="D491" s="91" t="s">
        <v>846</v>
      </c>
      <c r="E491" s="91" t="s">
        <v>2617</v>
      </c>
      <c r="F491" s="92">
        <v>8685600</v>
      </c>
      <c r="G491" s="91" t="s">
        <v>2618</v>
      </c>
      <c r="H491" s="91">
        <v>45518</v>
      </c>
      <c r="I491" s="91">
        <v>45596</v>
      </c>
      <c r="J491" s="91">
        <v>1</v>
      </c>
      <c r="K491" s="91">
        <v>14476000</v>
      </c>
      <c r="L491" s="91">
        <v>0</v>
      </c>
      <c r="M491" s="91">
        <v>1</v>
      </c>
      <c r="N491" s="91">
        <v>5790400</v>
      </c>
      <c r="O491" s="91" t="s">
        <v>1133</v>
      </c>
    </row>
    <row r="492" spans="1:15" ht="63.75" x14ac:dyDescent="0.25">
      <c r="A492" s="85" t="s">
        <v>17</v>
      </c>
      <c r="B492" s="91" t="s">
        <v>1500</v>
      </c>
      <c r="C492" s="91" t="s">
        <v>2619</v>
      </c>
      <c r="D492" s="91" t="s">
        <v>846</v>
      </c>
      <c r="E492" s="91" t="s">
        <v>2620</v>
      </c>
      <c r="F492" s="92">
        <v>28041720</v>
      </c>
      <c r="G492" s="91" t="s">
        <v>1506</v>
      </c>
      <c r="H492" s="91">
        <v>45520</v>
      </c>
      <c r="I492" s="91">
        <v>45596</v>
      </c>
      <c r="J492" s="91">
        <v>0.99999978603309636</v>
      </c>
      <c r="K492" s="91">
        <v>46736190</v>
      </c>
      <c r="L492" s="91">
        <v>0</v>
      </c>
      <c r="M492" s="91">
        <v>1</v>
      </c>
      <c r="N492" s="91">
        <v>18694480</v>
      </c>
      <c r="O492" s="91" t="s">
        <v>2077</v>
      </c>
    </row>
    <row r="493" spans="1:15" ht="63.75" x14ac:dyDescent="0.25">
      <c r="A493" s="85" t="s">
        <v>17</v>
      </c>
      <c r="B493" s="91" t="s">
        <v>2621</v>
      </c>
      <c r="C493" s="91" t="s">
        <v>2622</v>
      </c>
      <c r="D493" s="91" t="s">
        <v>846</v>
      </c>
      <c r="E493" s="91" t="s">
        <v>2623</v>
      </c>
      <c r="F493" s="92">
        <v>13641600</v>
      </c>
      <c r="G493" s="91" t="s">
        <v>2624</v>
      </c>
      <c r="H493" s="91">
        <v>45537</v>
      </c>
      <c r="I493" s="91">
        <v>45596</v>
      </c>
      <c r="J493" s="91">
        <v>0.8</v>
      </c>
      <c r="K493" s="91">
        <v>18188800</v>
      </c>
      <c r="L493" s="91">
        <v>0</v>
      </c>
      <c r="M493" s="91">
        <v>1</v>
      </c>
      <c r="N493" s="91">
        <v>9094400</v>
      </c>
      <c r="O493" s="91" t="s">
        <v>1568</v>
      </c>
    </row>
    <row r="494" spans="1:15" ht="114.75" x14ac:dyDescent="0.25">
      <c r="A494" s="85" t="s">
        <v>17</v>
      </c>
      <c r="B494" s="91" t="s">
        <v>2625</v>
      </c>
      <c r="C494" s="91" t="s">
        <v>2626</v>
      </c>
      <c r="D494" s="91" t="s">
        <v>846</v>
      </c>
      <c r="E494" s="91" t="s">
        <v>2627</v>
      </c>
      <c r="F494" s="92">
        <v>34287000</v>
      </c>
      <c r="G494" s="91" t="s">
        <v>2628</v>
      </c>
      <c r="H494" s="91">
        <v>45525</v>
      </c>
      <c r="I494" s="91">
        <v>45596</v>
      </c>
      <c r="J494" s="91">
        <v>1</v>
      </c>
      <c r="K494" s="91">
        <v>57145000</v>
      </c>
      <c r="L494" s="91">
        <v>0</v>
      </c>
      <c r="M494" s="91">
        <v>1</v>
      </c>
      <c r="N494" s="91">
        <v>22858000</v>
      </c>
      <c r="O494" s="91" t="s">
        <v>2629</v>
      </c>
    </row>
    <row r="495" spans="1:15" ht="63.75" x14ac:dyDescent="0.25">
      <c r="A495" s="85" t="s">
        <v>17</v>
      </c>
      <c r="B495" s="91" t="s">
        <v>2630</v>
      </c>
      <c r="C495" s="91" t="s">
        <v>2631</v>
      </c>
      <c r="D495" s="91" t="s">
        <v>846</v>
      </c>
      <c r="E495" s="91" t="s">
        <v>2632</v>
      </c>
      <c r="F495" s="92">
        <v>20176200</v>
      </c>
      <c r="G495" s="91" t="s">
        <v>2633</v>
      </c>
      <c r="H495" s="91">
        <v>45525</v>
      </c>
      <c r="I495" s="91">
        <v>45596</v>
      </c>
      <c r="J495" s="91">
        <v>0.6</v>
      </c>
      <c r="K495" s="91">
        <v>20176200</v>
      </c>
      <c r="L495" s="91">
        <v>0</v>
      </c>
      <c r="M495" s="91">
        <v>1</v>
      </c>
      <c r="N495" s="91">
        <v>13450800</v>
      </c>
      <c r="O495" s="91" t="s">
        <v>1204</v>
      </c>
    </row>
    <row r="496" spans="1:15" ht="76.5" x14ac:dyDescent="0.25">
      <c r="A496" s="85" t="s">
        <v>17</v>
      </c>
      <c r="B496" s="91" t="s">
        <v>2634</v>
      </c>
      <c r="C496" s="91" t="s">
        <v>2635</v>
      </c>
      <c r="D496" s="91" t="s">
        <v>846</v>
      </c>
      <c r="E496" s="91" t="s">
        <v>2636</v>
      </c>
      <c r="F496" s="92">
        <v>34287000</v>
      </c>
      <c r="G496" s="91" t="s">
        <v>1773</v>
      </c>
      <c r="H496" s="91">
        <v>45527</v>
      </c>
      <c r="I496" s="91">
        <v>45596</v>
      </c>
      <c r="J496" s="91">
        <v>1</v>
      </c>
      <c r="K496" s="91">
        <v>57145000</v>
      </c>
      <c r="L496" s="91">
        <v>0</v>
      </c>
      <c r="M496" s="91">
        <v>1</v>
      </c>
      <c r="N496" s="91">
        <v>22858000</v>
      </c>
      <c r="O496" s="91" t="s">
        <v>2284</v>
      </c>
    </row>
    <row r="497" spans="1:15" ht="63.75" x14ac:dyDescent="0.25">
      <c r="A497" s="85" t="s">
        <v>17</v>
      </c>
      <c r="B497" s="91" t="s">
        <v>2637</v>
      </c>
      <c r="C497" s="91" t="s">
        <v>2638</v>
      </c>
      <c r="D497" s="91" t="s">
        <v>846</v>
      </c>
      <c r="E497" s="91" t="s">
        <v>2639</v>
      </c>
      <c r="F497" s="92">
        <v>8530500</v>
      </c>
      <c r="G497" s="91" t="s">
        <v>2038</v>
      </c>
      <c r="H497" s="91">
        <v>45526</v>
      </c>
      <c r="I497" s="91">
        <v>45596</v>
      </c>
      <c r="J497" s="91">
        <v>1</v>
      </c>
      <c r="K497" s="91">
        <v>14217500</v>
      </c>
      <c r="L497" s="91">
        <v>0</v>
      </c>
      <c r="M497" s="91">
        <v>1</v>
      </c>
      <c r="N497" s="91">
        <v>5687000</v>
      </c>
      <c r="O497" s="91" t="s">
        <v>987</v>
      </c>
    </row>
    <row r="498" spans="1:15" ht="51" x14ac:dyDescent="0.25">
      <c r="A498" s="85" t="s">
        <v>17</v>
      </c>
      <c r="B498" s="91" t="s">
        <v>2640</v>
      </c>
      <c r="C498" s="91" t="s">
        <v>2641</v>
      </c>
      <c r="D498" s="91" t="s">
        <v>846</v>
      </c>
      <c r="E498" s="91" t="s">
        <v>2642</v>
      </c>
      <c r="F498" s="92">
        <v>24542100</v>
      </c>
      <c r="G498" s="91" t="s">
        <v>1777</v>
      </c>
      <c r="H498" s="91">
        <v>45532</v>
      </c>
      <c r="I498" s="91">
        <v>45596</v>
      </c>
      <c r="J498" s="91">
        <v>1</v>
      </c>
      <c r="K498" s="91">
        <v>40903500</v>
      </c>
      <c r="L498" s="91">
        <v>0</v>
      </c>
      <c r="M498" s="91">
        <v>1</v>
      </c>
      <c r="N498" s="91">
        <v>16361400</v>
      </c>
      <c r="O498" s="91" t="s">
        <v>2643</v>
      </c>
    </row>
    <row r="499" spans="1:15" ht="63.75" x14ac:dyDescent="0.25">
      <c r="A499" s="85" t="s">
        <v>17</v>
      </c>
      <c r="B499" s="91" t="s">
        <v>2644</v>
      </c>
      <c r="C499" s="91" t="s">
        <v>2645</v>
      </c>
      <c r="D499" s="91" t="s">
        <v>846</v>
      </c>
      <c r="E499" s="91" t="s">
        <v>2646</v>
      </c>
      <c r="F499" s="92">
        <v>20176200</v>
      </c>
      <c r="G499" s="91" t="s">
        <v>2647</v>
      </c>
      <c r="H499" s="91">
        <v>45541</v>
      </c>
      <c r="I499" s="91">
        <v>45626</v>
      </c>
      <c r="J499" s="91">
        <v>1</v>
      </c>
      <c r="K499" s="91">
        <v>26901600</v>
      </c>
      <c r="L499" s="91">
        <v>0</v>
      </c>
      <c r="M499" s="91">
        <v>1</v>
      </c>
      <c r="N499" s="91">
        <v>6725400</v>
      </c>
      <c r="O499" s="91" t="s">
        <v>2648</v>
      </c>
    </row>
    <row r="500" spans="1:15" ht="51" x14ac:dyDescent="0.25">
      <c r="A500" s="85" t="s">
        <v>17</v>
      </c>
      <c r="B500" s="91" t="s">
        <v>2649</v>
      </c>
      <c r="C500" s="91" t="s">
        <v>2650</v>
      </c>
      <c r="D500" s="91" t="s">
        <v>846</v>
      </c>
      <c r="E500" s="91" t="s">
        <v>2651</v>
      </c>
      <c r="F500" s="92">
        <v>38940128</v>
      </c>
      <c r="G500" s="91" t="s">
        <v>2652</v>
      </c>
      <c r="H500" s="91">
        <v>45537</v>
      </c>
      <c r="I500" s="91">
        <v>45657</v>
      </c>
      <c r="J500" s="91">
        <v>0.99999979455640209</v>
      </c>
      <c r="K500" s="91">
        <v>38940120</v>
      </c>
      <c r="L500" s="91">
        <v>0</v>
      </c>
      <c r="M500" s="91">
        <v>0</v>
      </c>
      <c r="N500" s="91">
        <v>0</v>
      </c>
      <c r="O500" s="91" t="s">
        <v>2643</v>
      </c>
    </row>
    <row r="501" spans="1:15" ht="51" x14ac:dyDescent="0.25">
      <c r="A501" s="85" t="s">
        <v>17</v>
      </c>
      <c r="B501" s="91" t="s">
        <v>2533</v>
      </c>
      <c r="C501" s="91" t="s">
        <v>2653</v>
      </c>
      <c r="D501" s="91" t="s">
        <v>846</v>
      </c>
      <c r="E501" s="91" t="s">
        <v>2654</v>
      </c>
      <c r="F501" s="92">
        <v>14458400</v>
      </c>
      <c r="G501" s="91" t="s">
        <v>1379</v>
      </c>
      <c r="H501" s="91">
        <v>45538</v>
      </c>
      <c r="I501" s="91">
        <v>45657</v>
      </c>
      <c r="J501" s="91">
        <v>1</v>
      </c>
      <c r="K501" s="91">
        <v>14458400</v>
      </c>
      <c r="L501" s="91">
        <v>0</v>
      </c>
      <c r="M501" s="91">
        <v>0</v>
      </c>
      <c r="N501" s="91">
        <v>0</v>
      </c>
      <c r="O501" s="91" t="s">
        <v>931</v>
      </c>
    </row>
    <row r="502" spans="1:15" ht="76.5" x14ac:dyDescent="0.25">
      <c r="A502" s="85" t="s">
        <v>17</v>
      </c>
      <c r="B502" s="91" t="s">
        <v>2655</v>
      </c>
      <c r="C502" s="91" t="s">
        <v>2656</v>
      </c>
      <c r="D502" s="91" t="s">
        <v>846</v>
      </c>
      <c r="E502" s="91" t="s">
        <v>2657</v>
      </c>
      <c r="F502" s="92">
        <v>39200000</v>
      </c>
      <c r="G502" s="91" t="s">
        <v>2658</v>
      </c>
      <c r="H502" s="91">
        <v>45537</v>
      </c>
      <c r="I502" s="91">
        <v>45657</v>
      </c>
      <c r="J502" s="91">
        <v>1</v>
      </c>
      <c r="K502" s="91">
        <v>39200000</v>
      </c>
      <c r="L502" s="91">
        <v>0</v>
      </c>
      <c r="M502" s="91">
        <v>0</v>
      </c>
      <c r="N502" s="91">
        <v>0</v>
      </c>
      <c r="O502" s="91" t="s">
        <v>2643</v>
      </c>
    </row>
    <row r="503" spans="1:15" ht="51" x14ac:dyDescent="0.25">
      <c r="A503" s="85" t="s">
        <v>17</v>
      </c>
      <c r="B503" s="91" t="s">
        <v>2023</v>
      </c>
      <c r="C503" s="91" t="s">
        <v>2659</v>
      </c>
      <c r="D503" s="91" t="s">
        <v>846</v>
      </c>
      <c r="E503" s="91" t="s">
        <v>2660</v>
      </c>
      <c r="F503" s="92">
        <v>17864000</v>
      </c>
      <c r="G503" s="91" t="s">
        <v>2026</v>
      </c>
      <c r="H503" s="91">
        <v>45538</v>
      </c>
      <c r="I503" s="91">
        <v>45657</v>
      </c>
      <c r="J503" s="91">
        <v>1</v>
      </c>
      <c r="K503" s="91">
        <v>17864000</v>
      </c>
      <c r="L503" s="91">
        <v>0</v>
      </c>
      <c r="M503" s="91">
        <v>0</v>
      </c>
      <c r="N503" s="91">
        <v>0</v>
      </c>
      <c r="O503" s="91" t="s">
        <v>2022</v>
      </c>
    </row>
    <row r="504" spans="1:15" ht="51" x14ac:dyDescent="0.25">
      <c r="A504" s="85" t="s">
        <v>17</v>
      </c>
      <c r="B504" s="91" t="s">
        <v>1388</v>
      </c>
      <c r="C504" s="91" t="s">
        <v>2661</v>
      </c>
      <c r="D504" s="91" t="s">
        <v>846</v>
      </c>
      <c r="E504" s="91" t="s">
        <v>2662</v>
      </c>
      <c r="F504" s="92">
        <v>15422000</v>
      </c>
      <c r="G504" s="91" t="s">
        <v>2663</v>
      </c>
      <c r="H504" s="91">
        <v>45538</v>
      </c>
      <c r="I504" s="91">
        <v>45657</v>
      </c>
      <c r="J504" s="91">
        <v>1</v>
      </c>
      <c r="K504" s="91">
        <v>15422000</v>
      </c>
      <c r="L504" s="91">
        <v>0</v>
      </c>
      <c r="M504" s="91">
        <v>0</v>
      </c>
      <c r="N504" s="91">
        <v>0</v>
      </c>
      <c r="O504" s="91" t="s">
        <v>957</v>
      </c>
    </row>
    <row r="505" spans="1:15" ht="89.25" x14ac:dyDescent="0.25">
      <c r="A505" s="85" t="s">
        <v>17</v>
      </c>
      <c r="B505" s="91" t="s">
        <v>1372</v>
      </c>
      <c r="C505" s="91" t="s">
        <v>2664</v>
      </c>
      <c r="D505" s="91" t="s">
        <v>846</v>
      </c>
      <c r="E505" s="91" t="s">
        <v>2665</v>
      </c>
      <c r="F505" s="92">
        <v>27000000</v>
      </c>
      <c r="G505" s="91" t="s">
        <v>2666</v>
      </c>
      <c r="H505" s="91">
        <v>45537</v>
      </c>
      <c r="I505" s="91">
        <v>45626</v>
      </c>
      <c r="J505" s="91">
        <v>1</v>
      </c>
      <c r="K505" s="91">
        <v>27000000</v>
      </c>
      <c r="L505" s="91">
        <v>0</v>
      </c>
      <c r="M505" s="91">
        <v>0</v>
      </c>
      <c r="N505" s="91">
        <v>0</v>
      </c>
      <c r="O505" s="91" t="s">
        <v>922</v>
      </c>
    </row>
    <row r="506" spans="1:15" ht="63.75" x14ac:dyDescent="0.25">
      <c r="A506" s="85" t="s">
        <v>17</v>
      </c>
      <c r="B506" s="91" t="s">
        <v>2667</v>
      </c>
      <c r="C506" s="91" t="s">
        <v>2668</v>
      </c>
      <c r="D506" s="91" t="s">
        <v>846</v>
      </c>
      <c r="E506" s="91" t="s">
        <v>2669</v>
      </c>
      <c r="F506" s="92">
        <v>8798720</v>
      </c>
      <c r="G506" s="91" t="s">
        <v>2670</v>
      </c>
      <c r="H506" s="91">
        <v>45537</v>
      </c>
      <c r="I506" s="91">
        <v>45657</v>
      </c>
      <c r="J506" s="91">
        <v>1</v>
      </c>
      <c r="K506" s="91">
        <v>8798720</v>
      </c>
      <c r="L506" s="91">
        <v>0</v>
      </c>
      <c r="M506" s="91">
        <v>0</v>
      </c>
      <c r="N506" s="91">
        <v>0</v>
      </c>
      <c r="O506" s="91" t="s">
        <v>2643</v>
      </c>
    </row>
    <row r="507" spans="1:15" ht="51" x14ac:dyDescent="0.25">
      <c r="A507" s="85" t="s">
        <v>17</v>
      </c>
      <c r="B507" s="91" t="s">
        <v>2671</v>
      </c>
      <c r="C507" s="91" t="s">
        <v>2672</v>
      </c>
      <c r="D507" s="91" t="s">
        <v>846</v>
      </c>
      <c r="E507" s="91" t="s">
        <v>2673</v>
      </c>
      <c r="F507" s="92">
        <v>11580800</v>
      </c>
      <c r="G507" s="91" t="s">
        <v>2452</v>
      </c>
      <c r="H507" s="91">
        <v>45538</v>
      </c>
      <c r="I507" s="91">
        <v>45657</v>
      </c>
      <c r="J507" s="91">
        <v>1</v>
      </c>
      <c r="K507" s="91">
        <v>11580800</v>
      </c>
      <c r="L507" s="91">
        <v>0</v>
      </c>
      <c r="M507" s="91">
        <v>0</v>
      </c>
      <c r="N507" s="91">
        <v>0</v>
      </c>
      <c r="O507" s="91" t="s">
        <v>957</v>
      </c>
    </row>
    <row r="508" spans="1:15" ht="63.75" x14ac:dyDescent="0.25">
      <c r="A508" s="85" t="s">
        <v>17</v>
      </c>
      <c r="B508" s="91" t="s">
        <v>2674</v>
      </c>
      <c r="C508" s="91" t="s">
        <v>2675</v>
      </c>
      <c r="D508" s="91" t="s">
        <v>846</v>
      </c>
      <c r="E508" s="91" t="s">
        <v>2676</v>
      </c>
      <c r="F508" s="92">
        <v>11580800</v>
      </c>
      <c r="G508" s="91" t="s">
        <v>2402</v>
      </c>
      <c r="H508" s="91">
        <v>45538</v>
      </c>
      <c r="I508" s="91">
        <v>45657</v>
      </c>
      <c r="J508" s="91">
        <v>1</v>
      </c>
      <c r="K508" s="91">
        <v>11580800</v>
      </c>
      <c r="L508" s="91">
        <v>0</v>
      </c>
      <c r="M508" s="91">
        <v>0</v>
      </c>
      <c r="N508" s="91">
        <v>0</v>
      </c>
      <c r="O508" s="91" t="s">
        <v>2022</v>
      </c>
    </row>
    <row r="509" spans="1:15" ht="63.75" x14ac:dyDescent="0.25">
      <c r="A509" s="85" t="s">
        <v>17</v>
      </c>
      <c r="B509" s="91" t="s">
        <v>2677</v>
      </c>
      <c r="C509" s="91" t="s">
        <v>2678</v>
      </c>
      <c r="D509" s="91" t="s">
        <v>846</v>
      </c>
      <c r="E509" s="91" t="s">
        <v>2679</v>
      </c>
      <c r="F509" s="92">
        <v>32722800</v>
      </c>
      <c r="G509" s="91" t="s">
        <v>2680</v>
      </c>
      <c r="H509" s="91">
        <v>45537</v>
      </c>
      <c r="I509" s="91">
        <v>45657</v>
      </c>
      <c r="J509" s="91">
        <v>1</v>
      </c>
      <c r="K509" s="91">
        <v>32722800</v>
      </c>
      <c r="L509" s="91">
        <v>0</v>
      </c>
      <c r="M509" s="91">
        <v>0</v>
      </c>
      <c r="N509" s="91">
        <v>0</v>
      </c>
      <c r="O509" s="91" t="s">
        <v>2643</v>
      </c>
    </row>
    <row r="510" spans="1:15" ht="51" x14ac:dyDescent="0.25">
      <c r="A510" s="85" t="s">
        <v>17</v>
      </c>
      <c r="B510" s="91" t="s">
        <v>2536</v>
      </c>
      <c r="C510" s="91" t="s">
        <v>2681</v>
      </c>
      <c r="D510" s="91" t="s">
        <v>846</v>
      </c>
      <c r="E510" s="91" t="s">
        <v>2682</v>
      </c>
      <c r="F510" s="92">
        <v>8685600</v>
      </c>
      <c r="G510" s="91" t="s">
        <v>2683</v>
      </c>
      <c r="H510" s="91">
        <v>45538</v>
      </c>
      <c r="I510" s="91">
        <v>45626</v>
      </c>
      <c r="J510" s="91">
        <v>1</v>
      </c>
      <c r="K510" s="91">
        <v>11580800</v>
      </c>
      <c r="L510" s="91">
        <v>0</v>
      </c>
      <c r="M510" s="91">
        <v>1</v>
      </c>
      <c r="N510" s="91">
        <v>2895200</v>
      </c>
      <c r="O510" s="91" t="s">
        <v>1533</v>
      </c>
    </row>
    <row r="511" spans="1:15" ht="76.5" x14ac:dyDescent="0.25">
      <c r="A511" s="85" t="s">
        <v>17</v>
      </c>
      <c r="B511" s="91" t="s">
        <v>2107</v>
      </c>
      <c r="C511" s="91" t="s">
        <v>2684</v>
      </c>
      <c r="D511" s="91" t="s">
        <v>846</v>
      </c>
      <c r="E511" s="91" t="s">
        <v>2685</v>
      </c>
      <c r="F511" s="92">
        <v>14458400.000000002</v>
      </c>
      <c r="G511" s="91" t="s">
        <v>2110</v>
      </c>
      <c r="H511" s="91">
        <v>45541</v>
      </c>
      <c r="I511" s="91">
        <v>45657</v>
      </c>
      <c r="J511" s="91">
        <v>1</v>
      </c>
      <c r="K511" s="91">
        <v>14458400.000000002</v>
      </c>
      <c r="L511" s="91">
        <v>0</v>
      </c>
      <c r="M511" s="91">
        <v>0</v>
      </c>
      <c r="N511" s="91">
        <v>0</v>
      </c>
      <c r="O511" s="91" t="s">
        <v>957</v>
      </c>
    </row>
    <row r="512" spans="1:15" ht="89.25" x14ac:dyDescent="0.25">
      <c r="A512" s="85" t="s">
        <v>17</v>
      </c>
      <c r="B512" s="91" t="s">
        <v>2686</v>
      </c>
      <c r="C512" s="91" t="s">
        <v>2687</v>
      </c>
      <c r="D512" s="91" t="s">
        <v>846</v>
      </c>
      <c r="E512" s="91" t="s">
        <v>2688</v>
      </c>
      <c r="F512" s="92">
        <v>11374000</v>
      </c>
      <c r="G512" s="91" t="s">
        <v>2689</v>
      </c>
      <c r="H512" s="91">
        <v>45541</v>
      </c>
      <c r="I512" s="91">
        <v>45657</v>
      </c>
      <c r="J512" s="91">
        <v>1</v>
      </c>
      <c r="K512" s="91">
        <v>11374000</v>
      </c>
      <c r="L512" s="91">
        <v>0</v>
      </c>
      <c r="M512" s="91">
        <v>0</v>
      </c>
      <c r="N512" s="91">
        <v>0</v>
      </c>
      <c r="O512" s="91" t="s">
        <v>1461</v>
      </c>
    </row>
    <row r="513" spans="1:15" ht="76.5" x14ac:dyDescent="0.25">
      <c r="A513" s="85" t="s">
        <v>17</v>
      </c>
      <c r="B513" s="91" t="s">
        <v>2690</v>
      </c>
      <c r="C513" s="91" t="s">
        <v>2691</v>
      </c>
      <c r="D513" s="91" t="s">
        <v>846</v>
      </c>
      <c r="E513" s="91" t="s">
        <v>2692</v>
      </c>
      <c r="F513" s="92">
        <v>26901600</v>
      </c>
      <c r="G513" s="91" t="s">
        <v>2693</v>
      </c>
      <c r="H513" s="91">
        <v>45539</v>
      </c>
      <c r="I513" s="91">
        <v>45657</v>
      </c>
      <c r="J513" s="91">
        <v>1</v>
      </c>
      <c r="K513" s="91">
        <v>26901600</v>
      </c>
      <c r="L513" s="91">
        <v>0</v>
      </c>
      <c r="M513" s="91">
        <v>0</v>
      </c>
      <c r="N513" s="91">
        <v>0</v>
      </c>
      <c r="O513" s="91" t="s">
        <v>2643</v>
      </c>
    </row>
    <row r="514" spans="1:15" ht="63.75" x14ac:dyDescent="0.25">
      <c r="A514" s="85" t="s">
        <v>17</v>
      </c>
      <c r="B514" s="91" t="s">
        <v>1411</v>
      </c>
      <c r="C514" s="91" t="s">
        <v>2694</v>
      </c>
      <c r="D514" s="91" t="s">
        <v>846</v>
      </c>
      <c r="E514" s="91" t="s">
        <v>2695</v>
      </c>
      <c r="F514" s="92">
        <v>17864000</v>
      </c>
      <c r="G514" s="91" t="s">
        <v>1414</v>
      </c>
      <c r="H514" s="91">
        <v>45541</v>
      </c>
      <c r="I514" s="91">
        <v>45657</v>
      </c>
      <c r="J514" s="91">
        <v>1</v>
      </c>
      <c r="K514" s="91">
        <v>17864000</v>
      </c>
      <c r="L514" s="91">
        <v>0</v>
      </c>
      <c r="M514" s="91">
        <v>0</v>
      </c>
      <c r="N514" s="91">
        <v>0</v>
      </c>
      <c r="O514" s="91" t="s">
        <v>869</v>
      </c>
    </row>
    <row r="515" spans="1:15" ht="51" x14ac:dyDescent="0.25">
      <c r="A515" s="85" t="s">
        <v>17</v>
      </c>
      <c r="B515" s="91" t="s">
        <v>2696</v>
      </c>
      <c r="C515" s="91" t="s">
        <v>2697</v>
      </c>
      <c r="D515" s="91" t="s">
        <v>846</v>
      </c>
      <c r="E515" s="91" t="s">
        <v>2698</v>
      </c>
      <c r="F515" s="92">
        <v>17864000</v>
      </c>
      <c r="G515" s="91" t="s">
        <v>2699</v>
      </c>
      <c r="H515" s="91">
        <v>45554</v>
      </c>
      <c r="I515" s="91">
        <v>45657</v>
      </c>
      <c r="J515" s="91">
        <v>1</v>
      </c>
      <c r="K515" s="91">
        <v>17864000</v>
      </c>
      <c r="L515" s="91">
        <v>0</v>
      </c>
      <c r="M515" s="91">
        <v>0</v>
      </c>
      <c r="N515" s="91">
        <v>0</v>
      </c>
      <c r="O515" s="91" t="s">
        <v>1371</v>
      </c>
    </row>
    <row r="516" spans="1:15" ht="76.5" x14ac:dyDescent="0.25">
      <c r="A516" s="85" t="s">
        <v>17</v>
      </c>
      <c r="B516" s="91" t="s">
        <v>2700</v>
      </c>
      <c r="C516" s="91" t="s">
        <v>2701</v>
      </c>
      <c r="D516" s="91" t="s">
        <v>846</v>
      </c>
      <c r="E516" s="91" t="s">
        <v>2702</v>
      </c>
      <c r="F516" s="92">
        <v>11580800</v>
      </c>
      <c r="G516" s="91" t="s">
        <v>2487</v>
      </c>
      <c r="H516" s="91">
        <v>45555</v>
      </c>
      <c r="I516" s="91">
        <v>45657</v>
      </c>
      <c r="J516" s="91">
        <v>1</v>
      </c>
      <c r="K516" s="91">
        <v>11580800</v>
      </c>
      <c r="L516" s="91">
        <v>0</v>
      </c>
      <c r="M516" s="91">
        <v>0</v>
      </c>
      <c r="N516" s="91">
        <v>0</v>
      </c>
      <c r="O516" s="91" t="s">
        <v>1422</v>
      </c>
    </row>
    <row r="517" spans="1:15" ht="76.5" x14ac:dyDescent="0.25">
      <c r="A517" s="85" t="s">
        <v>17</v>
      </c>
      <c r="B517" s="91" t="s">
        <v>2703</v>
      </c>
      <c r="C517" s="91" t="s">
        <v>2704</v>
      </c>
      <c r="D517" s="91" t="s">
        <v>846</v>
      </c>
      <c r="E517" s="91" t="s">
        <v>2705</v>
      </c>
      <c r="F517" s="92">
        <v>11372600</v>
      </c>
      <c r="G517" s="91" t="s">
        <v>1451</v>
      </c>
      <c r="H517" s="91">
        <v>45555</v>
      </c>
      <c r="I517" s="91">
        <v>45657</v>
      </c>
      <c r="J517" s="91">
        <v>1</v>
      </c>
      <c r="K517" s="91">
        <v>11372600</v>
      </c>
      <c r="L517" s="91">
        <v>0</v>
      </c>
      <c r="M517" s="91">
        <v>0</v>
      </c>
      <c r="N517" s="91">
        <v>0</v>
      </c>
      <c r="O517" s="91" t="s">
        <v>1422</v>
      </c>
    </row>
    <row r="518" spans="1:15" ht="140.25" x14ac:dyDescent="0.25">
      <c r="A518" s="85" t="s">
        <v>17</v>
      </c>
      <c r="B518" s="91" t="s">
        <v>2706</v>
      </c>
      <c r="C518" s="91" t="s">
        <v>2707</v>
      </c>
      <c r="D518" s="91" t="s">
        <v>846</v>
      </c>
      <c r="E518" s="91" t="s">
        <v>2708</v>
      </c>
      <c r="F518" s="92">
        <v>17864000</v>
      </c>
      <c r="G518" s="91" t="s">
        <v>2709</v>
      </c>
      <c r="H518" s="91" t="s">
        <v>2710</v>
      </c>
      <c r="I518" s="91">
        <v>45657</v>
      </c>
      <c r="J518" s="91">
        <v>0</v>
      </c>
      <c r="K518" s="91">
        <v>0</v>
      </c>
      <c r="L518" s="91">
        <v>0</v>
      </c>
      <c r="M518" s="91">
        <v>0</v>
      </c>
      <c r="N518" s="91">
        <v>0</v>
      </c>
      <c r="O518" s="91" t="s">
        <v>869</v>
      </c>
    </row>
    <row r="519" spans="1:15" ht="63.75" x14ac:dyDescent="0.25">
      <c r="A519" s="85" t="s">
        <v>17</v>
      </c>
      <c r="B519" s="91" t="s">
        <v>2711</v>
      </c>
      <c r="C519" s="91" t="s">
        <v>2712</v>
      </c>
      <c r="D519" s="91" t="s">
        <v>846</v>
      </c>
      <c r="E519" s="91" t="s">
        <v>2713</v>
      </c>
      <c r="F519" s="92">
        <v>45716000</v>
      </c>
      <c r="G519" s="91" t="s">
        <v>2714</v>
      </c>
      <c r="H519" s="91">
        <v>45560</v>
      </c>
      <c r="I519" s="91">
        <v>45657</v>
      </c>
      <c r="J519" s="91">
        <v>1</v>
      </c>
      <c r="K519" s="91">
        <v>45716000</v>
      </c>
      <c r="L519" s="91">
        <v>0</v>
      </c>
      <c r="M519" s="91">
        <v>0</v>
      </c>
      <c r="N519" s="91">
        <v>0</v>
      </c>
      <c r="O519" s="91" t="s">
        <v>1844</v>
      </c>
    </row>
    <row r="520" spans="1:15" ht="63.75" x14ac:dyDescent="0.25">
      <c r="A520" s="85" t="s">
        <v>17</v>
      </c>
      <c r="B520" s="91" t="s">
        <v>2715</v>
      </c>
      <c r="C520" s="91" t="s">
        <v>2716</v>
      </c>
      <c r="D520" s="91" t="s">
        <v>846</v>
      </c>
      <c r="E520" s="91" t="s">
        <v>2717</v>
      </c>
      <c r="F520" s="92">
        <v>20384000</v>
      </c>
      <c r="G520" s="91" t="s">
        <v>2718</v>
      </c>
      <c r="H520" s="91">
        <v>45560</v>
      </c>
      <c r="I520" s="91">
        <v>45657</v>
      </c>
      <c r="J520" s="91">
        <v>1</v>
      </c>
      <c r="K520" s="91">
        <v>20384000</v>
      </c>
      <c r="L520" s="91">
        <v>0</v>
      </c>
      <c r="M520" s="91">
        <v>0</v>
      </c>
      <c r="N520" s="91">
        <v>0</v>
      </c>
      <c r="O520" s="91" t="s">
        <v>1595</v>
      </c>
    </row>
    <row r="521" spans="1:15" ht="76.5" x14ac:dyDescent="0.25">
      <c r="A521" s="85" t="s">
        <v>17</v>
      </c>
      <c r="B521" s="91" t="s">
        <v>2580</v>
      </c>
      <c r="C521" s="91" t="s">
        <v>2719</v>
      </c>
      <c r="D521" s="91" t="s">
        <v>846</v>
      </c>
      <c r="E521" s="91" t="s">
        <v>2720</v>
      </c>
      <c r="F521" s="92">
        <v>15005760</v>
      </c>
      <c r="G521" s="91" t="s">
        <v>2721</v>
      </c>
      <c r="H521" s="91">
        <v>45568</v>
      </c>
      <c r="I521" s="91">
        <v>45657</v>
      </c>
      <c r="J521" s="91">
        <v>1</v>
      </c>
      <c r="K521" s="91">
        <v>15005760</v>
      </c>
      <c r="L521" s="91">
        <v>0</v>
      </c>
      <c r="M521" s="91">
        <v>0</v>
      </c>
      <c r="N521" s="91">
        <v>0</v>
      </c>
      <c r="O521" s="91" t="s">
        <v>2524</v>
      </c>
    </row>
    <row r="522" spans="1:15" ht="63.75" x14ac:dyDescent="0.25">
      <c r="A522" s="85" t="s">
        <v>17</v>
      </c>
      <c r="B522" s="91" t="s">
        <v>2722</v>
      </c>
      <c r="C522" s="91" t="s">
        <v>2723</v>
      </c>
      <c r="D522" s="91" t="s">
        <v>846</v>
      </c>
      <c r="E522" s="91" t="s">
        <v>2724</v>
      </c>
      <c r="F522" s="92">
        <v>11040960</v>
      </c>
      <c r="G522" s="91" t="s">
        <v>2725</v>
      </c>
      <c r="H522" s="91">
        <v>45568</v>
      </c>
      <c r="I522" s="91">
        <v>45657</v>
      </c>
      <c r="J522" s="91">
        <v>1</v>
      </c>
      <c r="K522" s="91">
        <v>11040960</v>
      </c>
      <c r="L522" s="91">
        <v>0</v>
      </c>
      <c r="M522" s="91">
        <v>0</v>
      </c>
      <c r="N522" s="91">
        <v>0</v>
      </c>
      <c r="O522" s="91" t="s">
        <v>2726</v>
      </c>
    </row>
    <row r="523" spans="1:15" ht="89.25" x14ac:dyDescent="0.25">
      <c r="A523" s="85" t="s">
        <v>17</v>
      </c>
      <c r="B523" s="91" t="s">
        <v>2727</v>
      </c>
      <c r="C523" s="91" t="s">
        <v>2728</v>
      </c>
      <c r="D523" s="91" t="s">
        <v>846</v>
      </c>
      <c r="E523" s="91" t="s">
        <v>2729</v>
      </c>
      <c r="F523" s="92">
        <v>11776800</v>
      </c>
      <c r="G523" s="91" t="s">
        <v>2730</v>
      </c>
      <c r="H523" s="91">
        <v>45569</v>
      </c>
      <c r="I523" s="91">
        <v>45657</v>
      </c>
      <c r="J523" s="91">
        <v>1</v>
      </c>
      <c r="K523" s="91">
        <v>11776800</v>
      </c>
      <c r="L523" s="91">
        <v>0</v>
      </c>
      <c r="M523" s="91">
        <v>0</v>
      </c>
      <c r="N523" s="91">
        <v>0</v>
      </c>
      <c r="O523" s="91" t="s">
        <v>850</v>
      </c>
    </row>
    <row r="524" spans="1:15" ht="63.75" x14ac:dyDescent="0.25">
      <c r="A524" s="85" t="s">
        <v>17</v>
      </c>
      <c r="B524" s="91" t="s">
        <v>2731</v>
      </c>
      <c r="C524" s="91" t="s">
        <v>2732</v>
      </c>
      <c r="D524" s="91" t="s">
        <v>846</v>
      </c>
      <c r="E524" s="91" t="s">
        <v>2733</v>
      </c>
      <c r="F524" s="92">
        <v>10650000</v>
      </c>
      <c r="G524" s="91" t="s">
        <v>2734</v>
      </c>
      <c r="H524" s="91">
        <v>45580</v>
      </c>
      <c r="I524" s="91">
        <v>45657</v>
      </c>
      <c r="J524" s="91">
        <v>1</v>
      </c>
      <c r="K524" s="91">
        <v>10650000</v>
      </c>
      <c r="L524" s="91">
        <v>0</v>
      </c>
      <c r="M524" s="91">
        <v>0</v>
      </c>
      <c r="N524" s="91">
        <v>0</v>
      </c>
      <c r="O524" s="91" t="s">
        <v>1568</v>
      </c>
    </row>
    <row r="525" spans="1:15" ht="63.75" x14ac:dyDescent="0.25">
      <c r="A525" s="85" t="s">
        <v>17</v>
      </c>
      <c r="B525" s="91" t="s">
        <v>1392</v>
      </c>
      <c r="C525" s="91" t="s">
        <v>2735</v>
      </c>
      <c r="D525" s="91" t="s">
        <v>846</v>
      </c>
      <c r="E525" s="91" t="s">
        <v>2736</v>
      </c>
      <c r="F525" s="92">
        <v>10843800.000000002</v>
      </c>
      <c r="G525" s="91" t="s">
        <v>2120</v>
      </c>
      <c r="H525" s="91">
        <v>45576</v>
      </c>
      <c r="I525" s="91">
        <v>45657</v>
      </c>
      <c r="J525" s="91">
        <v>1</v>
      </c>
      <c r="K525" s="91">
        <v>10843800.000000002</v>
      </c>
      <c r="L525" s="91">
        <v>0</v>
      </c>
      <c r="M525" s="91">
        <v>0</v>
      </c>
      <c r="N525" s="91">
        <v>0</v>
      </c>
      <c r="O525" s="91" t="s">
        <v>957</v>
      </c>
    </row>
    <row r="526" spans="1:15" ht="102" x14ac:dyDescent="0.25">
      <c r="A526" s="85" t="s">
        <v>17</v>
      </c>
      <c r="B526" s="91" t="s">
        <v>2737</v>
      </c>
      <c r="C526" s="91" t="s">
        <v>2738</v>
      </c>
      <c r="D526" s="91" t="s">
        <v>846</v>
      </c>
      <c r="E526" s="91" t="s">
        <v>2739</v>
      </c>
      <c r="F526" s="92">
        <v>10650000</v>
      </c>
      <c r="G526" s="91" t="s">
        <v>1314</v>
      </c>
      <c r="H526" s="91">
        <v>45580</v>
      </c>
      <c r="I526" s="91">
        <v>45657</v>
      </c>
      <c r="J526" s="91">
        <v>1</v>
      </c>
      <c r="K526" s="91">
        <v>10650000</v>
      </c>
      <c r="L526" s="91">
        <v>0</v>
      </c>
      <c r="M526" s="91">
        <v>0</v>
      </c>
      <c r="N526" s="91">
        <v>0</v>
      </c>
      <c r="O526" s="91" t="s">
        <v>1655</v>
      </c>
    </row>
    <row r="527" spans="1:15" ht="51" x14ac:dyDescent="0.25">
      <c r="A527" s="85" t="s">
        <v>17</v>
      </c>
      <c r="B527" s="91" t="s">
        <v>1734</v>
      </c>
      <c r="C527" s="91" t="s">
        <v>2740</v>
      </c>
      <c r="D527" s="91" t="s">
        <v>846</v>
      </c>
      <c r="E527" s="91" t="s">
        <v>2741</v>
      </c>
      <c r="F527" s="92">
        <v>12352800</v>
      </c>
      <c r="G527" s="91" t="s">
        <v>2742</v>
      </c>
      <c r="H527" s="91">
        <v>45587</v>
      </c>
      <c r="I527" s="91">
        <v>45657</v>
      </c>
      <c r="J527" s="91">
        <v>0.77777775079334244</v>
      </c>
      <c r="K527" s="91">
        <v>9607733</v>
      </c>
      <c r="L527" s="91">
        <v>0</v>
      </c>
      <c r="M527" s="91">
        <v>0</v>
      </c>
      <c r="N527" s="91">
        <v>0</v>
      </c>
      <c r="O527" s="91" t="s">
        <v>1878</v>
      </c>
    </row>
    <row r="528" spans="1:15" ht="76.5" x14ac:dyDescent="0.25">
      <c r="A528" s="85" t="s">
        <v>17</v>
      </c>
      <c r="B528" s="91" t="s">
        <v>2743</v>
      </c>
      <c r="C528" s="91" t="s">
        <v>2744</v>
      </c>
      <c r="D528" s="91" t="s">
        <v>846</v>
      </c>
      <c r="E528" s="91" t="s">
        <v>2745</v>
      </c>
      <c r="F528" s="92">
        <v>20176200</v>
      </c>
      <c r="G528" s="91" t="s">
        <v>2746</v>
      </c>
      <c r="H528" s="91">
        <v>45580</v>
      </c>
      <c r="I528" s="91">
        <v>45657</v>
      </c>
      <c r="J528" s="91">
        <v>1</v>
      </c>
      <c r="K528" s="91">
        <v>20176200</v>
      </c>
      <c r="L528" s="91">
        <v>0</v>
      </c>
      <c r="M528" s="91">
        <v>0</v>
      </c>
      <c r="N528" s="91">
        <v>0</v>
      </c>
      <c r="O528" s="91" t="s">
        <v>1844</v>
      </c>
    </row>
    <row r="529" spans="1:15" ht="63.75" x14ac:dyDescent="0.25">
      <c r="A529" s="85" t="s">
        <v>17</v>
      </c>
      <c r="B529" s="91" t="s">
        <v>2747</v>
      </c>
      <c r="C529" s="91" t="s">
        <v>2748</v>
      </c>
      <c r="D529" s="91" t="s">
        <v>846</v>
      </c>
      <c r="E529" s="91" t="s">
        <v>2749</v>
      </c>
      <c r="F529" s="92">
        <v>12281500</v>
      </c>
      <c r="G529" s="91" t="s">
        <v>2409</v>
      </c>
      <c r="H529" s="91">
        <v>45593</v>
      </c>
      <c r="I529" s="91">
        <v>45657</v>
      </c>
      <c r="J529" s="91">
        <v>1</v>
      </c>
      <c r="K529" s="91">
        <v>12281500</v>
      </c>
      <c r="L529" s="91">
        <v>0</v>
      </c>
      <c r="M529" s="91">
        <v>0</v>
      </c>
      <c r="N529" s="91">
        <v>0</v>
      </c>
      <c r="O529" s="91" t="s">
        <v>2410</v>
      </c>
    </row>
    <row r="530" spans="1:15" ht="51" x14ac:dyDescent="0.25">
      <c r="A530" s="85" t="s">
        <v>17</v>
      </c>
      <c r="B530" s="91" t="s">
        <v>2750</v>
      </c>
      <c r="C530" s="91" t="s">
        <v>2751</v>
      </c>
      <c r="D530" s="91" t="s">
        <v>846</v>
      </c>
      <c r="E530" s="91" t="s">
        <v>2752</v>
      </c>
      <c r="F530" s="92">
        <v>11165000</v>
      </c>
      <c r="G530" s="91" t="s">
        <v>2753</v>
      </c>
      <c r="H530" s="91">
        <v>45594</v>
      </c>
      <c r="I530" s="91">
        <v>45657</v>
      </c>
      <c r="J530" s="91">
        <v>1</v>
      </c>
      <c r="K530" s="91">
        <v>11165000</v>
      </c>
      <c r="L530" s="91">
        <v>0</v>
      </c>
      <c r="M530" s="91">
        <v>0</v>
      </c>
      <c r="N530" s="91">
        <v>0</v>
      </c>
      <c r="O530" s="91" t="s">
        <v>931</v>
      </c>
    </row>
    <row r="531" spans="1:15" ht="38.25" x14ac:dyDescent="0.25">
      <c r="A531" s="85" t="s">
        <v>17</v>
      </c>
      <c r="B531" s="91" t="s">
        <v>2754</v>
      </c>
      <c r="C531" s="91" t="s">
        <v>2755</v>
      </c>
      <c r="D531" s="91" t="s">
        <v>846</v>
      </c>
      <c r="E531" s="91" t="s">
        <v>2756</v>
      </c>
      <c r="F531" s="92">
        <v>4399360</v>
      </c>
      <c r="G531" s="91" t="s">
        <v>2757</v>
      </c>
      <c r="H531" s="91">
        <v>45601</v>
      </c>
      <c r="I531" s="91">
        <v>45657</v>
      </c>
      <c r="J531" s="91">
        <v>1</v>
      </c>
      <c r="K531" s="91">
        <v>4399360</v>
      </c>
      <c r="L531" s="91">
        <v>0</v>
      </c>
      <c r="M531" s="91">
        <v>0</v>
      </c>
      <c r="N531" s="91">
        <v>0</v>
      </c>
      <c r="O531" s="91" t="s">
        <v>1511</v>
      </c>
    </row>
    <row r="532" spans="1:15" ht="102" x14ac:dyDescent="0.25">
      <c r="A532" s="85" t="s">
        <v>17</v>
      </c>
      <c r="B532" s="91" t="s">
        <v>1651</v>
      </c>
      <c r="C532" s="91" t="s">
        <v>2758</v>
      </c>
      <c r="D532" s="91" t="s">
        <v>846</v>
      </c>
      <c r="E532" s="91" t="s">
        <v>2759</v>
      </c>
      <c r="F532" s="92">
        <v>5686300</v>
      </c>
      <c r="G532" s="91" t="s">
        <v>1658</v>
      </c>
      <c r="H532" s="91">
        <v>45603</v>
      </c>
      <c r="I532" s="91">
        <v>45657</v>
      </c>
      <c r="J532" s="91">
        <v>1</v>
      </c>
      <c r="K532" s="91">
        <v>5686300</v>
      </c>
      <c r="L532" s="91">
        <v>0</v>
      </c>
      <c r="M532" s="91">
        <v>0</v>
      </c>
      <c r="N532" s="91">
        <v>0</v>
      </c>
      <c r="O532" s="91" t="s">
        <v>1655</v>
      </c>
    </row>
    <row r="533" spans="1:15" ht="76.5" x14ac:dyDescent="0.25">
      <c r="A533" s="85" t="s">
        <v>17</v>
      </c>
      <c r="B533" s="91" t="s">
        <v>2760</v>
      </c>
      <c r="C533" s="91" t="s">
        <v>2761</v>
      </c>
      <c r="D533" s="91" t="s">
        <v>846</v>
      </c>
      <c r="E533" s="91" t="s">
        <v>2762</v>
      </c>
      <c r="F533" s="92">
        <v>10855040</v>
      </c>
      <c r="G533" s="91" t="s">
        <v>2763</v>
      </c>
      <c r="H533" s="91">
        <v>45603</v>
      </c>
      <c r="I533" s="91">
        <v>45657</v>
      </c>
      <c r="J533" s="91">
        <v>1</v>
      </c>
      <c r="K533" s="91">
        <v>10855040</v>
      </c>
      <c r="L533" s="91">
        <v>0</v>
      </c>
      <c r="M533" s="91">
        <v>0</v>
      </c>
      <c r="N533" s="91">
        <v>0</v>
      </c>
      <c r="O533" s="91" t="s">
        <v>1568</v>
      </c>
    </row>
    <row r="534" spans="1:15" ht="51" x14ac:dyDescent="0.25">
      <c r="A534" s="85" t="s">
        <v>17</v>
      </c>
      <c r="B534" s="91" t="s">
        <v>1512</v>
      </c>
      <c r="C534" s="91" t="s">
        <v>2764</v>
      </c>
      <c r="D534" s="91" t="s">
        <v>846</v>
      </c>
      <c r="E534" s="91" t="s">
        <v>2765</v>
      </c>
      <c r="F534" s="92">
        <v>7687000</v>
      </c>
      <c r="G534" s="91" t="s">
        <v>2766</v>
      </c>
      <c r="H534" s="91">
        <v>45601</v>
      </c>
      <c r="I534" s="91">
        <v>45657</v>
      </c>
      <c r="J534" s="91">
        <v>1</v>
      </c>
      <c r="K534" s="91">
        <v>7687000</v>
      </c>
      <c r="L534" s="91">
        <v>0</v>
      </c>
      <c r="M534" s="91">
        <v>0</v>
      </c>
      <c r="N534" s="91">
        <v>0</v>
      </c>
      <c r="O534" s="91" t="s">
        <v>2077</v>
      </c>
    </row>
    <row r="535" spans="1:15" ht="51" x14ac:dyDescent="0.25">
      <c r="A535" s="85" t="s">
        <v>17</v>
      </c>
      <c r="B535" s="91" t="s">
        <v>2767</v>
      </c>
      <c r="C535" s="91" t="s">
        <v>2768</v>
      </c>
      <c r="D535" s="91" t="s">
        <v>846</v>
      </c>
      <c r="E535" s="91" t="s">
        <v>2769</v>
      </c>
      <c r="F535" s="92">
        <v>7687000</v>
      </c>
      <c r="G535" s="91" t="s">
        <v>2770</v>
      </c>
      <c r="H535" s="91">
        <v>45601</v>
      </c>
      <c r="I535" s="91">
        <v>45657</v>
      </c>
      <c r="J535" s="91">
        <v>1</v>
      </c>
      <c r="K535" s="91">
        <v>7687000</v>
      </c>
      <c r="L535" s="91">
        <v>0</v>
      </c>
      <c r="M535" s="91">
        <v>0</v>
      </c>
      <c r="N535" s="91">
        <v>0</v>
      </c>
      <c r="O535" s="91" t="s">
        <v>2077</v>
      </c>
    </row>
    <row r="536" spans="1:15" ht="38.25" x14ac:dyDescent="0.25">
      <c r="A536" s="85" t="s">
        <v>17</v>
      </c>
      <c r="B536" s="91" t="s">
        <v>2754</v>
      </c>
      <c r="C536" s="91" t="s">
        <v>2771</v>
      </c>
      <c r="D536" s="91" t="s">
        <v>846</v>
      </c>
      <c r="E536" s="91" t="s">
        <v>2772</v>
      </c>
      <c r="F536" s="92">
        <v>5687000</v>
      </c>
      <c r="G536" s="91" t="s">
        <v>2773</v>
      </c>
      <c r="H536" s="91">
        <v>45601</v>
      </c>
      <c r="I536" s="91">
        <v>45657</v>
      </c>
      <c r="J536" s="91">
        <v>1</v>
      </c>
      <c r="K536" s="91">
        <v>5687000</v>
      </c>
      <c r="L536" s="91">
        <v>0</v>
      </c>
      <c r="M536" s="91">
        <v>0</v>
      </c>
      <c r="N536" s="91">
        <v>0</v>
      </c>
      <c r="O536" s="91" t="s">
        <v>1511</v>
      </c>
    </row>
    <row r="537" spans="1:15" ht="51" x14ac:dyDescent="0.25">
      <c r="A537" s="85" t="s">
        <v>17</v>
      </c>
      <c r="B537" s="91" t="s">
        <v>2774</v>
      </c>
      <c r="C537" s="91" t="s">
        <v>2775</v>
      </c>
      <c r="D537" s="91" t="s">
        <v>846</v>
      </c>
      <c r="E537" s="91" t="s">
        <v>2776</v>
      </c>
      <c r="F537" s="92">
        <v>8355200</v>
      </c>
      <c r="G537" s="91" t="s">
        <v>2777</v>
      </c>
      <c r="H537" s="91">
        <v>45616</v>
      </c>
      <c r="I537" s="91">
        <v>45657</v>
      </c>
      <c r="J537" s="91">
        <v>1</v>
      </c>
      <c r="K537" s="91">
        <v>8355200</v>
      </c>
      <c r="L537" s="91">
        <v>0</v>
      </c>
      <c r="M537" s="91">
        <v>0</v>
      </c>
      <c r="N537" s="91">
        <v>0</v>
      </c>
      <c r="O537" s="91" t="s">
        <v>1195</v>
      </c>
    </row>
    <row r="538" spans="1:15" ht="76.5" x14ac:dyDescent="0.25">
      <c r="A538" s="85" t="s">
        <v>17</v>
      </c>
      <c r="B538" s="91" t="s">
        <v>1782</v>
      </c>
      <c r="C538" s="91" t="s">
        <v>2778</v>
      </c>
      <c r="D538" s="91" t="s">
        <v>846</v>
      </c>
      <c r="E538" s="91" t="s">
        <v>2779</v>
      </c>
      <c r="F538" s="92">
        <v>13450800</v>
      </c>
      <c r="G538" s="91" t="s">
        <v>2780</v>
      </c>
      <c r="H538" s="91">
        <v>45614</v>
      </c>
      <c r="I538" s="91">
        <v>45657</v>
      </c>
      <c r="J538" s="91">
        <v>1</v>
      </c>
      <c r="K538" s="91">
        <v>13450800</v>
      </c>
      <c r="L538" s="91">
        <v>0</v>
      </c>
      <c r="M538" s="91">
        <v>0</v>
      </c>
      <c r="N538" s="91">
        <v>0</v>
      </c>
      <c r="O538" s="91" t="s">
        <v>2084</v>
      </c>
    </row>
    <row r="539" spans="1:15" ht="63.75" x14ac:dyDescent="0.25">
      <c r="A539" s="85" t="s">
        <v>17</v>
      </c>
      <c r="B539" s="91" t="s">
        <v>2781</v>
      </c>
      <c r="C539" s="91" t="s">
        <v>2782</v>
      </c>
      <c r="D539" s="91" t="s">
        <v>846</v>
      </c>
      <c r="E539" s="91" t="s">
        <v>2783</v>
      </c>
      <c r="F539" s="92">
        <v>9094400</v>
      </c>
      <c r="G539" s="91" t="s">
        <v>2784</v>
      </c>
      <c r="H539" s="91">
        <v>45615</v>
      </c>
      <c r="I539" s="91">
        <v>45657</v>
      </c>
      <c r="J539" s="91">
        <v>1</v>
      </c>
      <c r="K539" s="91">
        <v>9094400</v>
      </c>
      <c r="L539" s="91">
        <v>0</v>
      </c>
      <c r="M539" s="91">
        <v>0</v>
      </c>
      <c r="N539" s="91">
        <v>0</v>
      </c>
      <c r="O539" s="91" t="s">
        <v>1204</v>
      </c>
    </row>
    <row r="540" spans="1:15" ht="63.75" x14ac:dyDescent="0.25">
      <c r="A540" s="85" t="s">
        <v>17</v>
      </c>
      <c r="B540" s="91" t="s">
        <v>2785</v>
      </c>
      <c r="C540" s="91" t="s">
        <v>2786</v>
      </c>
      <c r="D540" s="91" t="s">
        <v>846</v>
      </c>
      <c r="E540" s="91" t="s">
        <v>2787</v>
      </c>
      <c r="F540" s="92">
        <v>6266400</v>
      </c>
      <c r="G540" s="91" t="s">
        <v>2788</v>
      </c>
      <c r="H540" s="91">
        <v>45616</v>
      </c>
      <c r="I540" s="91">
        <v>45657</v>
      </c>
      <c r="J540" s="91">
        <v>1</v>
      </c>
      <c r="K540" s="91">
        <v>6266400</v>
      </c>
      <c r="L540" s="91">
        <v>0</v>
      </c>
      <c r="M540" s="91">
        <v>0</v>
      </c>
      <c r="N540" s="91">
        <v>0</v>
      </c>
      <c r="O540" s="91" t="s">
        <v>2789</v>
      </c>
    </row>
    <row r="541" spans="1:15" ht="51" x14ac:dyDescent="0.25">
      <c r="A541" s="85" t="s">
        <v>17</v>
      </c>
      <c r="B541" s="91" t="s">
        <v>2790</v>
      </c>
      <c r="C541" s="91" t="s">
        <v>2791</v>
      </c>
      <c r="D541" s="91" t="s">
        <v>846</v>
      </c>
      <c r="E541" s="91" t="s">
        <v>2792</v>
      </c>
      <c r="F541" s="92">
        <v>6266400</v>
      </c>
      <c r="G541" s="91" t="s">
        <v>2793</v>
      </c>
      <c r="H541" s="91">
        <v>45622</v>
      </c>
      <c r="I541" s="91">
        <v>45657</v>
      </c>
      <c r="J541" s="91">
        <v>1</v>
      </c>
      <c r="K541" s="91">
        <v>6266400</v>
      </c>
      <c r="L541" s="91">
        <v>0</v>
      </c>
      <c r="M541" s="91">
        <v>0</v>
      </c>
      <c r="N541" s="91">
        <v>0</v>
      </c>
      <c r="O541" s="91" t="s">
        <v>2186</v>
      </c>
    </row>
    <row r="542" spans="1:15" ht="51" x14ac:dyDescent="0.25">
      <c r="A542" s="85" t="s">
        <v>17</v>
      </c>
      <c r="B542" s="91" t="s">
        <v>2794</v>
      </c>
      <c r="C542" s="91" t="s">
        <v>2795</v>
      </c>
      <c r="D542" s="91" t="s">
        <v>846</v>
      </c>
      <c r="E542" s="91" t="s">
        <v>2796</v>
      </c>
      <c r="F542" s="92">
        <v>4342800</v>
      </c>
      <c r="G542" s="91" t="s">
        <v>2797</v>
      </c>
      <c r="H542" s="91">
        <v>45622</v>
      </c>
      <c r="I542" s="91">
        <v>45657</v>
      </c>
      <c r="J542" s="91">
        <v>1</v>
      </c>
      <c r="K542" s="91">
        <v>4342800</v>
      </c>
      <c r="L542" s="91">
        <v>0</v>
      </c>
      <c r="M542" s="91">
        <v>0</v>
      </c>
      <c r="N542" s="91">
        <v>0</v>
      </c>
      <c r="O542" s="91" t="s">
        <v>1133</v>
      </c>
    </row>
    <row r="543" spans="1:15" ht="63.75" x14ac:dyDescent="0.25">
      <c r="A543" s="85" t="s">
        <v>17</v>
      </c>
      <c r="B543" s="91" t="s">
        <v>2798</v>
      </c>
      <c r="C543" s="91" t="s">
        <v>2799</v>
      </c>
      <c r="D543" s="91" t="s">
        <v>846</v>
      </c>
      <c r="E543" s="91" t="s">
        <v>2800</v>
      </c>
      <c r="F543" s="92">
        <v>4342800</v>
      </c>
      <c r="G543" s="91" t="s">
        <v>1701</v>
      </c>
      <c r="H543" s="91">
        <v>45622</v>
      </c>
      <c r="I543" s="91">
        <v>45657</v>
      </c>
      <c r="J543" s="91">
        <v>1</v>
      </c>
      <c r="K543" s="91">
        <v>4342800</v>
      </c>
      <c r="L543" s="91">
        <v>0</v>
      </c>
      <c r="M543" s="91">
        <v>0</v>
      </c>
      <c r="N543" s="91">
        <v>0</v>
      </c>
      <c r="O543" s="91" t="s">
        <v>957</v>
      </c>
    </row>
    <row r="544" spans="1:15" ht="63.75" x14ac:dyDescent="0.25">
      <c r="A544" s="85" t="s">
        <v>17</v>
      </c>
      <c r="B544" s="91" t="s">
        <v>2801</v>
      </c>
      <c r="C544" s="91" t="s">
        <v>2802</v>
      </c>
      <c r="D544" s="91" t="s">
        <v>846</v>
      </c>
      <c r="E544" s="91" t="s">
        <v>2803</v>
      </c>
      <c r="F544" s="92">
        <v>10088100</v>
      </c>
      <c r="G544" s="91" t="s">
        <v>2804</v>
      </c>
      <c r="H544" s="91">
        <v>45622</v>
      </c>
      <c r="I544" s="91">
        <v>45657</v>
      </c>
      <c r="J544" s="91">
        <v>1</v>
      </c>
      <c r="K544" s="91">
        <v>10088100</v>
      </c>
      <c r="L544" s="91">
        <v>0</v>
      </c>
      <c r="M544" s="91">
        <v>0</v>
      </c>
      <c r="N544" s="91">
        <v>0</v>
      </c>
      <c r="O544" s="91" t="s">
        <v>2805</v>
      </c>
    </row>
    <row r="545" spans="1:15" ht="63.75" x14ac:dyDescent="0.25">
      <c r="A545" s="85" t="s">
        <v>17</v>
      </c>
      <c r="B545" s="91" t="s">
        <v>953</v>
      </c>
      <c r="C545" s="91" t="s">
        <v>2806</v>
      </c>
      <c r="D545" s="91" t="s">
        <v>846</v>
      </c>
      <c r="E545" s="91" t="s">
        <v>2807</v>
      </c>
      <c r="F545" s="92">
        <v>5421900</v>
      </c>
      <c r="G545" s="91" t="s">
        <v>2808</v>
      </c>
      <c r="H545" s="91">
        <v>45622</v>
      </c>
      <c r="I545" s="91">
        <v>45657</v>
      </c>
      <c r="J545" s="91">
        <v>1</v>
      </c>
      <c r="K545" s="91">
        <v>5421900</v>
      </c>
      <c r="L545" s="91">
        <v>0</v>
      </c>
      <c r="M545" s="91">
        <v>0</v>
      </c>
      <c r="N545" s="91">
        <v>0</v>
      </c>
      <c r="O545" s="91" t="s">
        <v>957</v>
      </c>
    </row>
    <row r="546" spans="1:15" ht="51" x14ac:dyDescent="0.25">
      <c r="A546" s="85" t="s">
        <v>17</v>
      </c>
      <c r="B546" s="91" t="s">
        <v>2809</v>
      </c>
      <c r="C546" s="91" t="s">
        <v>2810</v>
      </c>
      <c r="D546" s="91" t="s">
        <v>846</v>
      </c>
      <c r="E546" s="91" t="s">
        <v>2811</v>
      </c>
      <c r="F546" s="92">
        <v>4872000</v>
      </c>
      <c r="G546" s="91" t="s">
        <v>2812</v>
      </c>
      <c r="H546" s="91">
        <v>45622</v>
      </c>
      <c r="I546" s="91">
        <v>45657</v>
      </c>
      <c r="J546" s="91">
        <v>1</v>
      </c>
      <c r="K546" s="91">
        <v>4872000</v>
      </c>
      <c r="L546" s="91">
        <v>0</v>
      </c>
      <c r="M546" s="91">
        <v>0</v>
      </c>
      <c r="N546" s="91">
        <v>0</v>
      </c>
      <c r="O546" s="91" t="s">
        <v>931</v>
      </c>
    </row>
    <row r="547" spans="1:15" ht="63.75" x14ac:dyDescent="0.25">
      <c r="A547" s="85" t="s">
        <v>17</v>
      </c>
      <c r="B547" s="91" t="s">
        <v>2798</v>
      </c>
      <c r="C547" s="91" t="s">
        <v>2813</v>
      </c>
      <c r="D547" s="91" t="s">
        <v>846</v>
      </c>
      <c r="E547" s="91" t="s">
        <v>2814</v>
      </c>
      <c r="F547" s="92">
        <v>4342800</v>
      </c>
      <c r="G547" s="91" t="s">
        <v>2815</v>
      </c>
      <c r="H547" s="91">
        <v>45622</v>
      </c>
      <c r="I547" s="91">
        <v>45657</v>
      </c>
      <c r="J547" s="91">
        <v>1</v>
      </c>
      <c r="K547" s="91">
        <v>4342800</v>
      </c>
      <c r="L547" s="91">
        <v>0</v>
      </c>
      <c r="M547" s="91">
        <v>0</v>
      </c>
      <c r="N547" s="91">
        <v>0</v>
      </c>
      <c r="O547" s="91" t="s">
        <v>957</v>
      </c>
    </row>
    <row r="548" spans="1:15" ht="38.25" x14ac:dyDescent="0.25">
      <c r="A548" s="85" t="s">
        <v>17</v>
      </c>
      <c r="B548" s="91" t="s">
        <v>2816</v>
      </c>
      <c r="C548" s="91" t="s">
        <v>2817</v>
      </c>
      <c r="D548" s="91" t="s">
        <v>846</v>
      </c>
      <c r="E548" s="91" t="s">
        <v>2818</v>
      </c>
      <c r="F548" s="92">
        <v>3860266</v>
      </c>
      <c r="G548" s="91" t="s">
        <v>2819</v>
      </c>
      <c r="H548" s="91" t="s">
        <v>2820</v>
      </c>
      <c r="I548" s="91">
        <v>45657</v>
      </c>
      <c r="J548" s="91">
        <v>0</v>
      </c>
      <c r="K548" s="91">
        <v>0</v>
      </c>
      <c r="L548" s="91">
        <v>0</v>
      </c>
      <c r="M548" s="91">
        <v>0</v>
      </c>
      <c r="N548" s="91">
        <v>0</v>
      </c>
      <c r="O548" s="91" t="s">
        <v>850</v>
      </c>
    </row>
    <row r="549" spans="1:15" ht="63.75" x14ac:dyDescent="0.25">
      <c r="A549" s="85" t="s">
        <v>17</v>
      </c>
      <c r="B549" s="91" t="s">
        <v>953</v>
      </c>
      <c r="C549" s="91" t="s">
        <v>2821</v>
      </c>
      <c r="D549" s="91" t="s">
        <v>846</v>
      </c>
      <c r="E549" s="91" t="s">
        <v>2822</v>
      </c>
      <c r="F549" s="92">
        <v>5421900</v>
      </c>
      <c r="G549" s="91" t="s">
        <v>2823</v>
      </c>
      <c r="H549" s="91">
        <v>45622</v>
      </c>
      <c r="I549" s="91">
        <v>45657</v>
      </c>
      <c r="J549" s="91">
        <v>1</v>
      </c>
      <c r="K549" s="91">
        <v>5421900</v>
      </c>
      <c r="L549" s="91">
        <v>0</v>
      </c>
      <c r="M549" s="91">
        <v>0</v>
      </c>
      <c r="N549" s="91">
        <v>0</v>
      </c>
      <c r="O549" s="91" t="s">
        <v>957</v>
      </c>
    </row>
    <row r="550" spans="1:15" ht="63.75" x14ac:dyDescent="0.25">
      <c r="A550" s="85" t="s">
        <v>17</v>
      </c>
      <c r="B550" s="91" t="s">
        <v>953</v>
      </c>
      <c r="C550" s="91" t="s">
        <v>2824</v>
      </c>
      <c r="D550" s="91" t="s">
        <v>846</v>
      </c>
      <c r="E550" s="91" t="s">
        <v>2825</v>
      </c>
      <c r="F550" s="92">
        <v>5421900</v>
      </c>
      <c r="G550" s="91" t="s">
        <v>2826</v>
      </c>
      <c r="H550" s="91">
        <v>45622</v>
      </c>
      <c r="I550" s="91">
        <v>45657</v>
      </c>
      <c r="J550" s="91">
        <v>1</v>
      </c>
      <c r="K550" s="91">
        <v>5421900</v>
      </c>
      <c r="L550" s="91">
        <v>0</v>
      </c>
      <c r="M550" s="91">
        <v>0</v>
      </c>
      <c r="N550" s="91">
        <v>0</v>
      </c>
      <c r="O550" s="91" t="s">
        <v>957</v>
      </c>
    </row>
    <row r="551" spans="1:15" ht="38.25" x14ac:dyDescent="0.25">
      <c r="A551" s="85" t="s">
        <v>17</v>
      </c>
      <c r="B551" s="91" t="s">
        <v>2816</v>
      </c>
      <c r="C551" s="91" t="s">
        <v>2827</v>
      </c>
      <c r="D551" s="91" t="s">
        <v>846</v>
      </c>
      <c r="E551" s="91" t="s">
        <v>2828</v>
      </c>
      <c r="F551" s="92">
        <v>3860266</v>
      </c>
      <c r="G551" s="91" t="s">
        <v>2829</v>
      </c>
      <c r="H551" s="91">
        <v>45623</v>
      </c>
      <c r="I551" s="91">
        <v>45657</v>
      </c>
      <c r="J551" s="91">
        <v>1</v>
      </c>
      <c r="K551" s="91">
        <v>3860266</v>
      </c>
      <c r="L551" s="91">
        <v>0</v>
      </c>
      <c r="M551" s="91">
        <v>0</v>
      </c>
      <c r="N551" s="91">
        <v>0</v>
      </c>
      <c r="O551" s="91" t="s">
        <v>850</v>
      </c>
    </row>
    <row r="552" spans="1:15" ht="38.25" x14ac:dyDescent="0.25">
      <c r="A552" s="85" t="s">
        <v>17</v>
      </c>
      <c r="B552" s="91" t="s">
        <v>2830</v>
      </c>
      <c r="C552" s="91" t="s">
        <v>2831</v>
      </c>
      <c r="D552" s="91" t="s">
        <v>846</v>
      </c>
      <c r="E552" s="91" t="s">
        <v>2832</v>
      </c>
      <c r="F552" s="92">
        <v>3860266</v>
      </c>
      <c r="G552" s="91" t="s">
        <v>2833</v>
      </c>
      <c r="H552" s="91">
        <v>45624</v>
      </c>
      <c r="I552" s="91">
        <v>45657</v>
      </c>
      <c r="J552" s="91">
        <v>1</v>
      </c>
      <c r="K552" s="91">
        <v>3860266</v>
      </c>
      <c r="L552" s="91">
        <v>0</v>
      </c>
      <c r="M552" s="91">
        <v>0</v>
      </c>
      <c r="N552" s="91">
        <v>0</v>
      </c>
      <c r="O552" s="91" t="s">
        <v>1758</v>
      </c>
    </row>
    <row r="553" spans="1:15" ht="38.25" x14ac:dyDescent="0.25">
      <c r="A553" s="85" t="s">
        <v>17</v>
      </c>
      <c r="B553" s="91" t="s">
        <v>2830</v>
      </c>
      <c r="C553" s="91" t="s">
        <v>2834</v>
      </c>
      <c r="D553" s="91" t="s">
        <v>846</v>
      </c>
      <c r="E553" s="91" t="s">
        <v>2835</v>
      </c>
      <c r="F553" s="92">
        <v>3860266</v>
      </c>
      <c r="G553" s="91" t="s">
        <v>2836</v>
      </c>
      <c r="H553" s="91">
        <v>45624</v>
      </c>
      <c r="I553" s="91">
        <v>45657</v>
      </c>
      <c r="J553" s="91">
        <v>0</v>
      </c>
      <c r="K553" s="91"/>
      <c r="L553" s="91">
        <v>3860266</v>
      </c>
      <c r="M553" s="91">
        <v>0</v>
      </c>
      <c r="N553" s="91">
        <v>0</v>
      </c>
      <c r="O553" s="91" t="s">
        <v>1758</v>
      </c>
    </row>
    <row r="554" spans="1:15" ht="63.75" x14ac:dyDescent="0.25">
      <c r="A554" s="85" t="s">
        <v>17</v>
      </c>
      <c r="B554" s="91" t="s">
        <v>953</v>
      </c>
      <c r="C554" s="91" t="s">
        <v>2837</v>
      </c>
      <c r="D554" s="91" t="s">
        <v>846</v>
      </c>
      <c r="E554" s="91" t="s">
        <v>2838</v>
      </c>
      <c r="F554" s="92">
        <v>3614600</v>
      </c>
      <c r="G554" s="91" t="s">
        <v>2839</v>
      </c>
      <c r="H554" s="91">
        <v>45631</v>
      </c>
      <c r="I554" s="91">
        <v>45657</v>
      </c>
      <c r="J554" s="91">
        <v>1</v>
      </c>
      <c r="K554" s="91">
        <v>3614600</v>
      </c>
      <c r="L554" s="91">
        <v>0</v>
      </c>
      <c r="M554" s="91">
        <v>0</v>
      </c>
      <c r="N554" s="91">
        <v>0</v>
      </c>
      <c r="O554" s="91" t="s">
        <v>957</v>
      </c>
    </row>
    <row r="555" spans="1:15" ht="51" x14ac:dyDescent="0.25">
      <c r="A555" s="85" t="s">
        <v>17</v>
      </c>
      <c r="B555" s="91" t="s">
        <v>2840</v>
      </c>
      <c r="C555" s="91" t="s">
        <v>2841</v>
      </c>
      <c r="D555" s="91" t="s">
        <v>846</v>
      </c>
      <c r="E555" s="91" t="s">
        <v>2842</v>
      </c>
      <c r="F555" s="92">
        <v>6725400</v>
      </c>
      <c r="G555" s="91" t="s">
        <v>2843</v>
      </c>
      <c r="H555" s="91">
        <v>0</v>
      </c>
      <c r="I555" s="91">
        <v>45657</v>
      </c>
      <c r="J555" s="91">
        <v>0.5</v>
      </c>
      <c r="K555" s="91">
        <v>3362700</v>
      </c>
      <c r="L555" s="91">
        <v>0</v>
      </c>
      <c r="M555" s="91">
        <v>0</v>
      </c>
      <c r="N555" s="91">
        <v>0</v>
      </c>
      <c r="O555" s="91" t="s">
        <v>2643</v>
      </c>
    </row>
    <row r="556" spans="1:15" ht="76.5" x14ac:dyDescent="0.25">
      <c r="A556" s="85" t="s">
        <v>17</v>
      </c>
      <c r="B556" s="91" t="s">
        <v>2703</v>
      </c>
      <c r="C556" s="91" t="s">
        <v>2844</v>
      </c>
      <c r="D556" s="91" t="s">
        <v>846</v>
      </c>
      <c r="E556" s="91" t="s">
        <v>2845</v>
      </c>
      <c r="F556" s="92">
        <v>2895200</v>
      </c>
      <c r="G556" s="91" t="s">
        <v>2846</v>
      </c>
      <c r="H556" s="91">
        <v>45639</v>
      </c>
      <c r="I556" s="91">
        <v>45657</v>
      </c>
      <c r="J556" s="91">
        <v>1</v>
      </c>
      <c r="K556" s="91">
        <v>2895200</v>
      </c>
      <c r="L556" s="91">
        <v>0</v>
      </c>
      <c r="M556" s="91">
        <v>0</v>
      </c>
      <c r="N556" s="91">
        <v>0</v>
      </c>
      <c r="O556" s="91" t="s">
        <v>1422</v>
      </c>
    </row>
    <row r="557" spans="1:15" ht="63.75" x14ac:dyDescent="0.25">
      <c r="A557" s="85" t="s">
        <v>17</v>
      </c>
      <c r="B557" s="91" t="s">
        <v>2847</v>
      </c>
      <c r="C557" s="91" t="s">
        <v>2848</v>
      </c>
      <c r="D557" s="91" t="s">
        <v>846</v>
      </c>
      <c r="E557" s="91" t="s">
        <v>2849</v>
      </c>
      <c r="F557" s="92">
        <v>2298009000</v>
      </c>
      <c r="G557" s="91" t="s">
        <v>2850</v>
      </c>
      <c r="H557" s="91">
        <v>45657</v>
      </c>
      <c r="I557" s="91">
        <v>46022</v>
      </c>
      <c r="J557" s="91">
        <v>0</v>
      </c>
      <c r="K557" s="91"/>
      <c r="L557" s="91">
        <v>2298009000</v>
      </c>
      <c r="M557" s="91">
        <v>0</v>
      </c>
      <c r="N557" s="91">
        <v>0</v>
      </c>
      <c r="O557" s="91" t="s">
        <v>2851</v>
      </c>
    </row>
    <row r="558" spans="1:15" ht="89.25" x14ac:dyDescent="0.25">
      <c r="A558" s="85" t="s">
        <v>17</v>
      </c>
      <c r="B558" s="91" t="s">
        <v>2852</v>
      </c>
      <c r="C558" s="91" t="s">
        <v>2853</v>
      </c>
      <c r="D558" s="91" t="s">
        <v>846</v>
      </c>
      <c r="E558" s="91" t="s">
        <v>2854</v>
      </c>
      <c r="F558" s="92">
        <v>308404811</v>
      </c>
      <c r="G558" s="91" t="s">
        <v>2851</v>
      </c>
      <c r="H558" s="91">
        <v>45657</v>
      </c>
      <c r="I558" s="91">
        <v>46022</v>
      </c>
      <c r="J558" s="91">
        <v>0</v>
      </c>
      <c r="K558" s="91"/>
      <c r="L558" s="91">
        <v>308404811</v>
      </c>
      <c r="M558" s="91">
        <v>0</v>
      </c>
      <c r="N558" s="91">
        <v>0</v>
      </c>
      <c r="O558" s="91" t="s">
        <v>2855</v>
      </c>
    </row>
    <row r="559" spans="1:15" ht="76.5" x14ac:dyDescent="0.25">
      <c r="A559" s="85" t="s">
        <v>17</v>
      </c>
      <c r="B559" s="91" t="s">
        <v>2856</v>
      </c>
      <c r="C559" s="91" t="s">
        <v>2857</v>
      </c>
      <c r="D559" s="91" t="s">
        <v>846</v>
      </c>
      <c r="E559" s="91" t="s">
        <v>2858</v>
      </c>
      <c r="F559" s="92">
        <v>286394922</v>
      </c>
      <c r="G559" s="91" t="s">
        <v>2859</v>
      </c>
      <c r="H559" s="91">
        <v>45653</v>
      </c>
      <c r="I559" s="91">
        <v>45804</v>
      </c>
      <c r="J559" s="91">
        <v>0</v>
      </c>
      <c r="K559" s="91"/>
      <c r="L559" s="91">
        <v>286394922</v>
      </c>
      <c r="M559" s="91">
        <v>0</v>
      </c>
      <c r="N559" s="91">
        <v>0</v>
      </c>
      <c r="O559" s="91" t="s">
        <v>2860</v>
      </c>
    </row>
    <row r="560" spans="1:15" ht="63.75" x14ac:dyDescent="0.25">
      <c r="A560" s="85" t="s">
        <v>17</v>
      </c>
      <c r="B560" s="91" t="s">
        <v>2861</v>
      </c>
      <c r="C560" s="91" t="s">
        <v>2862</v>
      </c>
      <c r="D560" s="91" t="s">
        <v>846</v>
      </c>
      <c r="E560" s="91" t="s">
        <v>2863</v>
      </c>
      <c r="F560" s="92">
        <v>63499999</v>
      </c>
      <c r="G560" s="91" t="s">
        <v>2860</v>
      </c>
      <c r="H560" s="91">
        <v>45653</v>
      </c>
      <c r="I560" s="91">
        <v>45835</v>
      </c>
      <c r="J560" s="91">
        <v>0</v>
      </c>
      <c r="K560" s="91"/>
      <c r="L560" s="91">
        <v>63499999</v>
      </c>
      <c r="M560" s="91">
        <v>0</v>
      </c>
      <c r="N560" s="91">
        <v>0</v>
      </c>
      <c r="O560" s="91" t="s">
        <v>121</v>
      </c>
    </row>
    <row r="561" spans="1:15" ht="102" x14ac:dyDescent="0.25">
      <c r="A561" s="85" t="s">
        <v>17</v>
      </c>
      <c r="B561" s="91" t="s">
        <v>2864</v>
      </c>
      <c r="C561" s="91" t="s">
        <v>2865</v>
      </c>
      <c r="D561" s="91" t="s">
        <v>846</v>
      </c>
      <c r="E561" s="91" t="s">
        <v>2866</v>
      </c>
      <c r="F561" s="92">
        <v>1178100000</v>
      </c>
      <c r="G561" s="91" t="s">
        <v>2867</v>
      </c>
      <c r="H561" s="91">
        <v>45656</v>
      </c>
      <c r="I561" s="91">
        <v>45656</v>
      </c>
      <c r="J561" s="91">
        <v>0</v>
      </c>
      <c r="K561" s="91"/>
      <c r="L561" s="91">
        <v>1178100000</v>
      </c>
      <c r="M561" s="91">
        <v>0</v>
      </c>
      <c r="N561" s="91">
        <v>0</v>
      </c>
      <c r="O561" s="91" t="s">
        <v>2868</v>
      </c>
    </row>
    <row r="562" spans="1:15" ht="140.25" x14ac:dyDescent="0.25">
      <c r="A562" s="85" t="s">
        <v>17</v>
      </c>
      <c r="B562" s="91" t="s">
        <v>2869</v>
      </c>
      <c r="C562" s="91" t="s">
        <v>2870</v>
      </c>
      <c r="D562" s="91" t="s">
        <v>846</v>
      </c>
      <c r="E562" s="91" t="s">
        <v>2871</v>
      </c>
      <c r="F562" s="92">
        <v>324498689</v>
      </c>
      <c r="G562" s="91" t="s">
        <v>2868</v>
      </c>
      <c r="H562" s="91">
        <v>45656</v>
      </c>
      <c r="I562" s="91">
        <v>45656</v>
      </c>
      <c r="J562" s="91">
        <v>0</v>
      </c>
      <c r="K562" s="91"/>
      <c r="L562" s="91">
        <v>324498689</v>
      </c>
      <c r="M562" s="91">
        <v>0</v>
      </c>
      <c r="N562" s="91">
        <v>0</v>
      </c>
      <c r="O562" s="91" t="s">
        <v>2872</v>
      </c>
    </row>
    <row r="563" spans="1:15" ht="89.25" x14ac:dyDescent="0.25">
      <c r="A563" s="85" t="s">
        <v>17</v>
      </c>
      <c r="B563" s="91" t="s">
        <v>2873</v>
      </c>
      <c r="C563" s="91" t="s">
        <v>2874</v>
      </c>
      <c r="D563" s="91" t="s">
        <v>846</v>
      </c>
      <c r="E563" s="91" t="s">
        <v>2875</v>
      </c>
      <c r="F563" s="92">
        <v>1496782890</v>
      </c>
      <c r="G563" s="91" t="s">
        <v>2876</v>
      </c>
      <c r="H563" s="91">
        <v>45653</v>
      </c>
      <c r="I563" s="91">
        <v>45470</v>
      </c>
      <c r="J563" s="91">
        <v>0</v>
      </c>
      <c r="K563" s="91"/>
      <c r="L563" s="91">
        <v>1496782890</v>
      </c>
      <c r="M563" s="91">
        <v>0</v>
      </c>
      <c r="N563" s="91">
        <v>0</v>
      </c>
      <c r="O563" s="91" t="s">
        <v>2877</v>
      </c>
    </row>
    <row r="564" spans="1:15" ht="63.75" x14ac:dyDescent="0.25">
      <c r="A564" s="85" t="s">
        <v>17</v>
      </c>
      <c r="B564" s="91" t="s">
        <v>2878</v>
      </c>
      <c r="C564" s="91" t="s">
        <v>2879</v>
      </c>
      <c r="D564" s="91" t="s">
        <v>846</v>
      </c>
      <c r="E564" s="91" t="s">
        <v>2880</v>
      </c>
      <c r="F564" s="92">
        <v>272078489</v>
      </c>
      <c r="G564" s="91" t="s">
        <v>2881</v>
      </c>
      <c r="H564" s="91">
        <v>45583</v>
      </c>
      <c r="I564" s="91">
        <v>45657</v>
      </c>
      <c r="J564" s="91">
        <v>0.35</v>
      </c>
      <c r="K564" s="91">
        <v>95245525</v>
      </c>
      <c r="L564" s="91">
        <v>176832964</v>
      </c>
      <c r="M564" s="91">
        <v>0</v>
      </c>
      <c r="N564" s="91">
        <v>0</v>
      </c>
      <c r="O564" s="91" t="s">
        <v>2882</v>
      </c>
    </row>
    <row r="565" spans="1:15" ht="25.5" x14ac:dyDescent="0.25">
      <c r="A565" s="85" t="s">
        <v>17</v>
      </c>
      <c r="B565" s="91" t="s">
        <v>2883</v>
      </c>
      <c r="C565" s="91" t="s">
        <v>2884</v>
      </c>
      <c r="D565" s="91" t="s">
        <v>846</v>
      </c>
      <c r="E565" s="91" t="s">
        <v>2885</v>
      </c>
      <c r="F565" s="92">
        <v>4175710</v>
      </c>
      <c r="G565" s="91" t="s">
        <v>2886</v>
      </c>
      <c r="H565" s="91">
        <v>45427</v>
      </c>
      <c r="I565" s="91">
        <v>45517</v>
      </c>
      <c r="J565" s="91">
        <v>1</v>
      </c>
      <c r="K565" s="91">
        <v>4175710</v>
      </c>
      <c r="L565" s="91">
        <v>0</v>
      </c>
      <c r="M565" s="91">
        <v>0</v>
      </c>
      <c r="N565" s="91">
        <v>0</v>
      </c>
      <c r="O565" s="91" t="s">
        <v>2887</v>
      </c>
    </row>
    <row r="566" spans="1:15" ht="102" x14ac:dyDescent="0.25">
      <c r="A566" s="85" t="s">
        <v>2888</v>
      </c>
      <c r="B566" s="82" t="s">
        <v>2996</v>
      </c>
      <c r="C566" s="85" t="s">
        <v>2997</v>
      </c>
      <c r="D566" s="82" t="s">
        <v>2902</v>
      </c>
      <c r="E566" s="82" t="s">
        <v>2998</v>
      </c>
      <c r="F566" s="94">
        <v>565676700</v>
      </c>
      <c r="G566" s="82" t="s">
        <v>2999</v>
      </c>
      <c r="H566" s="82" t="s">
        <v>3000</v>
      </c>
      <c r="I566" s="82" t="s">
        <v>3001</v>
      </c>
      <c r="J566" s="95">
        <v>0.08</v>
      </c>
      <c r="K566" s="96">
        <v>42856588</v>
      </c>
      <c r="L566" s="83">
        <v>522820112</v>
      </c>
      <c r="M566" s="82">
        <v>0</v>
      </c>
      <c r="N566" s="83">
        <v>0</v>
      </c>
      <c r="O566" s="85" t="s">
        <v>41</v>
      </c>
    </row>
    <row r="567" spans="1:15" ht="38.25" x14ac:dyDescent="0.25">
      <c r="A567" s="85" t="s">
        <v>2888</v>
      </c>
      <c r="B567" s="82" t="s">
        <v>3002</v>
      </c>
      <c r="C567" s="93" t="s">
        <v>3003</v>
      </c>
      <c r="D567" s="82" t="s">
        <v>846</v>
      </c>
      <c r="E567" s="82" t="s">
        <v>3004</v>
      </c>
      <c r="F567" s="94">
        <v>34287000</v>
      </c>
      <c r="G567" s="82" t="s">
        <v>3005</v>
      </c>
      <c r="H567" s="82" t="s">
        <v>3006</v>
      </c>
      <c r="I567" s="97" t="s">
        <v>3007</v>
      </c>
      <c r="J567" s="95">
        <v>1</v>
      </c>
      <c r="K567" s="96">
        <v>45716000</v>
      </c>
      <c r="L567" s="98">
        <v>0</v>
      </c>
      <c r="M567" s="99">
        <v>1</v>
      </c>
      <c r="N567" s="98">
        <v>11429000</v>
      </c>
      <c r="O567" s="85" t="s">
        <v>41</v>
      </c>
    </row>
    <row r="568" spans="1:15" ht="38.25" x14ac:dyDescent="0.25">
      <c r="A568" s="85" t="s">
        <v>2888</v>
      </c>
      <c r="B568" s="82" t="s">
        <v>3012</v>
      </c>
      <c r="C568" s="100" t="s">
        <v>3013</v>
      </c>
      <c r="D568" s="82" t="s">
        <v>846</v>
      </c>
      <c r="E568" s="82" t="s">
        <v>3014</v>
      </c>
      <c r="F568" s="94">
        <v>16282560</v>
      </c>
      <c r="G568" s="82" t="s">
        <v>3015</v>
      </c>
      <c r="H568" s="82" t="s">
        <v>3010</v>
      </c>
      <c r="I568" s="97">
        <v>45412</v>
      </c>
      <c r="J568" s="95">
        <v>1</v>
      </c>
      <c r="K568" s="83">
        <v>21710080</v>
      </c>
      <c r="L568" s="98">
        <v>0</v>
      </c>
      <c r="M568" s="99">
        <v>1</v>
      </c>
      <c r="N568" s="98">
        <v>5427520</v>
      </c>
      <c r="O568" s="85" t="s">
        <v>41</v>
      </c>
    </row>
    <row r="569" spans="1:15" ht="38.25" x14ac:dyDescent="0.25">
      <c r="A569" s="85" t="s">
        <v>2888</v>
      </c>
      <c r="B569" s="82" t="s">
        <v>3016</v>
      </c>
      <c r="C569" s="100" t="s">
        <v>3017</v>
      </c>
      <c r="D569" s="82" t="s">
        <v>846</v>
      </c>
      <c r="E569" s="82" t="s">
        <v>3018</v>
      </c>
      <c r="F569" s="94">
        <v>18000000</v>
      </c>
      <c r="G569" s="82" t="s">
        <v>3019</v>
      </c>
      <c r="H569" s="82" t="s">
        <v>3010</v>
      </c>
      <c r="I569" s="97">
        <v>45412</v>
      </c>
      <c r="J569" s="95">
        <v>1</v>
      </c>
      <c r="K569" s="83">
        <v>24000000</v>
      </c>
      <c r="L569" s="96">
        <v>0</v>
      </c>
      <c r="M569" s="99">
        <v>1</v>
      </c>
      <c r="N569" s="98">
        <v>6000000</v>
      </c>
      <c r="O569" s="85" t="s">
        <v>41</v>
      </c>
    </row>
    <row r="570" spans="1:15" ht="38.25" x14ac:dyDescent="0.25">
      <c r="A570" s="85" t="s">
        <v>2888</v>
      </c>
      <c r="B570" s="82" t="s">
        <v>3020</v>
      </c>
      <c r="C570" s="100" t="s">
        <v>3021</v>
      </c>
      <c r="D570" s="82" t="s">
        <v>846</v>
      </c>
      <c r="E570" s="82" t="s">
        <v>3022</v>
      </c>
      <c r="F570" s="94">
        <v>15005760</v>
      </c>
      <c r="G570" s="82" t="s">
        <v>3023</v>
      </c>
      <c r="H570" s="82" t="s">
        <v>3010</v>
      </c>
      <c r="I570" s="82" t="s">
        <v>3007</v>
      </c>
      <c r="J570" s="95">
        <v>1</v>
      </c>
      <c r="K570" s="83">
        <v>15005760</v>
      </c>
      <c r="L570" s="96">
        <v>0</v>
      </c>
      <c r="M570" s="99">
        <v>0</v>
      </c>
      <c r="N570" s="98">
        <v>0</v>
      </c>
      <c r="O570" s="85" t="s">
        <v>41</v>
      </c>
    </row>
    <row r="571" spans="1:15" ht="38.25" x14ac:dyDescent="0.25">
      <c r="A571" s="85" t="s">
        <v>2888</v>
      </c>
      <c r="B571" s="82" t="s">
        <v>3012</v>
      </c>
      <c r="C571" s="100" t="s">
        <v>3024</v>
      </c>
      <c r="D571" s="82" t="s">
        <v>846</v>
      </c>
      <c r="E571" s="82" t="s">
        <v>3025</v>
      </c>
      <c r="F571" s="94">
        <v>16282560</v>
      </c>
      <c r="G571" s="82" t="s">
        <v>3026</v>
      </c>
      <c r="H571" s="82" t="s">
        <v>3010</v>
      </c>
      <c r="I571" s="97">
        <v>45412</v>
      </c>
      <c r="J571" s="95">
        <v>1</v>
      </c>
      <c r="K571" s="83">
        <v>21710080</v>
      </c>
      <c r="L571" s="101">
        <v>0</v>
      </c>
      <c r="M571" s="82">
        <v>1</v>
      </c>
      <c r="N571" s="96">
        <v>5427520</v>
      </c>
      <c r="O571" s="85" t="s">
        <v>41</v>
      </c>
    </row>
    <row r="572" spans="1:15" ht="38.25" x14ac:dyDescent="0.25">
      <c r="A572" s="85" t="s">
        <v>2888</v>
      </c>
      <c r="B572" s="82" t="s">
        <v>3027</v>
      </c>
      <c r="C572" s="100" t="s">
        <v>3028</v>
      </c>
      <c r="D572" s="82" t="s">
        <v>846</v>
      </c>
      <c r="E572" s="82" t="s">
        <v>3029</v>
      </c>
      <c r="F572" s="94">
        <v>12532800</v>
      </c>
      <c r="G572" s="82" t="s">
        <v>3030</v>
      </c>
      <c r="H572" s="82" t="s">
        <v>3031</v>
      </c>
      <c r="I572" s="82" t="s">
        <v>3007</v>
      </c>
      <c r="J572" s="95">
        <v>1</v>
      </c>
      <c r="K572" s="83">
        <v>12532800</v>
      </c>
      <c r="L572" s="101">
        <v>0</v>
      </c>
      <c r="M572" s="99">
        <v>0</v>
      </c>
      <c r="N572" s="98">
        <v>0</v>
      </c>
      <c r="O572" s="85" t="s">
        <v>41</v>
      </c>
    </row>
    <row r="573" spans="1:15" ht="38.25" x14ac:dyDescent="0.25">
      <c r="A573" s="85" t="s">
        <v>2888</v>
      </c>
      <c r="B573" s="82" t="s">
        <v>3032</v>
      </c>
      <c r="C573" s="100" t="s">
        <v>3009</v>
      </c>
      <c r="D573" s="82" t="s">
        <v>846</v>
      </c>
      <c r="E573" s="82" t="s">
        <v>3033</v>
      </c>
      <c r="F573" s="94">
        <v>11776800</v>
      </c>
      <c r="G573" s="82" t="s">
        <v>3034</v>
      </c>
      <c r="H573" s="82" t="s">
        <v>3031</v>
      </c>
      <c r="I573" s="82" t="s">
        <v>3007</v>
      </c>
      <c r="J573" s="95">
        <v>1</v>
      </c>
      <c r="K573" s="83">
        <v>15702400</v>
      </c>
      <c r="L573" s="98">
        <v>0</v>
      </c>
      <c r="M573" s="99">
        <v>1</v>
      </c>
      <c r="N573" s="98">
        <v>3925600</v>
      </c>
      <c r="O573" s="85" t="s">
        <v>41</v>
      </c>
    </row>
    <row r="574" spans="1:15" ht="38.25" x14ac:dyDescent="0.25">
      <c r="A574" s="85" t="s">
        <v>2888</v>
      </c>
      <c r="B574" s="82" t="s">
        <v>3035</v>
      </c>
      <c r="C574" s="93" t="s">
        <v>3036</v>
      </c>
      <c r="D574" s="82" t="s">
        <v>846</v>
      </c>
      <c r="E574" s="82" t="s">
        <v>3037</v>
      </c>
      <c r="F574" s="94">
        <v>18632460</v>
      </c>
      <c r="G574" s="82" t="s">
        <v>3038</v>
      </c>
      <c r="H574" s="82" t="s">
        <v>3031</v>
      </c>
      <c r="I574" s="82" t="s">
        <v>3007</v>
      </c>
      <c r="J574" s="95">
        <v>1</v>
      </c>
      <c r="K574" s="83">
        <v>24843280</v>
      </c>
      <c r="L574" s="96">
        <v>0</v>
      </c>
      <c r="M574" s="99">
        <v>1</v>
      </c>
      <c r="N574" s="102">
        <v>6210820</v>
      </c>
      <c r="O574" s="85" t="s">
        <v>41</v>
      </c>
    </row>
    <row r="575" spans="1:15" ht="63.75" x14ac:dyDescent="0.25">
      <c r="A575" s="85" t="s">
        <v>2888</v>
      </c>
      <c r="B575" s="82" t="s">
        <v>3039</v>
      </c>
      <c r="C575" s="100" t="s">
        <v>3040</v>
      </c>
      <c r="D575" s="82" t="s">
        <v>846</v>
      </c>
      <c r="E575" s="82" t="s">
        <v>3041</v>
      </c>
      <c r="F575" s="94">
        <v>11776800</v>
      </c>
      <c r="G575" s="82" t="s">
        <v>3042</v>
      </c>
      <c r="H575" s="82" t="s">
        <v>3031</v>
      </c>
      <c r="I575" s="82" t="s">
        <v>3007</v>
      </c>
      <c r="J575" s="95">
        <v>1</v>
      </c>
      <c r="K575" s="83">
        <v>15702400</v>
      </c>
      <c r="L575" s="98">
        <v>0</v>
      </c>
      <c r="M575" s="99">
        <v>1</v>
      </c>
      <c r="N575" s="98">
        <v>3925600</v>
      </c>
      <c r="O575" s="85" t="s">
        <v>41</v>
      </c>
    </row>
    <row r="576" spans="1:15" ht="38.25" x14ac:dyDescent="0.25">
      <c r="A576" s="85" t="s">
        <v>2888</v>
      </c>
      <c r="B576" s="82" t="s">
        <v>3043</v>
      </c>
      <c r="C576" s="100" t="s">
        <v>3044</v>
      </c>
      <c r="D576" s="82" t="s">
        <v>846</v>
      </c>
      <c r="E576" s="82" t="s">
        <v>3045</v>
      </c>
      <c r="F576" s="94">
        <v>11040960</v>
      </c>
      <c r="G576" s="82" t="s">
        <v>3046</v>
      </c>
      <c r="H576" s="82" t="s">
        <v>3031</v>
      </c>
      <c r="I576" s="82" t="s">
        <v>3007</v>
      </c>
      <c r="J576" s="95">
        <v>1</v>
      </c>
      <c r="K576" s="83">
        <v>11040960</v>
      </c>
      <c r="L576" s="96">
        <v>0</v>
      </c>
      <c r="M576" s="99">
        <v>0</v>
      </c>
      <c r="N576" s="98">
        <v>0</v>
      </c>
      <c r="O576" s="85" t="s">
        <v>41</v>
      </c>
    </row>
    <row r="577" spans="1:15" ht="51" x14ac:dyDescent="0.25">
      <c r="A577" s="85" t="s">
        <v>2888</v>
      </c>
      <c r="B577" s="82" t="s">
        <v>3047</v>
      </c>
      <c r="C577" s="85" t="s">
        <v>3048</v>
      </c>
      <c r="D577" s="82" t="s">
        <v>846</v>
      </c>
      <c r="E577" s="82" t="s">
        <v>3049</v>
      </c>
      <c r="F577" s="94">
        <v>19500000</v>
      </c>
      <c r="G577" s="82" t="s">
        <v>3050</v>
      </c>
      <c r="H577" s="82" t="s">
        <v>3051</v>
      </c>
      <c r="I577" s="82" t="s">
        <v>3011</v>
      </c>
      <c r="J577" s="95">
        <v>1</v>
      </c>
      <c r="K577" s="96">
        <v>19500000</v>
      </c>
      <c r="L577" s="103">
        <v>0</v>
      </c>
      <c r="M577" s="104">
        <v>0</v>
      </c>
      <c r="N577" s="103">
        <v>0</v>
      </c>
      <c r="O577" s="85" t="s">
        <v>41</v>
      </c>
    </row>
    <row r="578" spans="1:15" ht="63.75" x14ac:dyDescent="0.25">
      <c r="A578" s="85" t="s">
        <v>2888</v>
      </c>
      <c r="B578" s="82" t="s">
        <v>3052</v>
      </c>
      <c r="C578" s="93" t="s">
        <v>3053</v>
      </c>
      <c r="D578" s="82" t="s">
        <v>846</v>
      </c>
      <c r="E578" s="82" t="s">
        <v>3054</v>
      </c>
      <c r="F578" s="94">
        <v>15000000</v>
      </c>
      <c r="G578" s="82" t="s">
        <v>3055</v>
      </c>
      <c r="H578" s="82" t="s">
        <v>3031</v>
      </c>
      <c r="I578" s="82" t="s">
        <v>3056</v>
      </c>
      <c r="J578" s="95">
        <v>1</v>
      </c>
      <c r="K578" s="96">
        <v>17500000</v>
      </c>
      <c r="L578" s="98">
        <v>0</v>
      </c>
      <c r="M578" s="99">
        <v>1</v>
      </c>
      <c r="N578" s="98">
        <v>2500000</v>
      </c>
      <c r="O578" s="85" t="s">
        <v>41</v>
      </c>
    </row>
    <row r="579" spans="1:15" ht="76.5" x14ac:dyDescent="0.25">
      <c r="A579" s="85" t="s">
        <v>2888</v>
      </c>
      <c r="B579" s="82" t="s">
        <v>3057</v>
      </c>
      <c r="C579" s="100" t="s">
        <v>3058</v>
      </c>
      <c r="D579" s="82" t="s">
        <v>846</v>
      </c>
      <c r="E579" s="82" t="s">
        <v>3059</v>
      </c>
      <c r="F579" s="94">
        <v>16500000</v>
      </c>
      <c r="G579" s="82" t="s">
        <v>3060</v>
      </c>
      <c r="H579" s="82" t="s">
        <v>3031</v>
      </c>
      <c r="I579" s="82" t="s">
        <v>3056</v>
      </c>
      <c r="J579" s="95">
        <v>1</v>
      </c>
      <c r="K579" s="96">
        <v>19250000</v>
      </c>
      <c r="L579" s="105">
        <v>0</v>
      </c>
      <c r="M579" s="99">
        <v>1</v>
      </c>
      <c r="N579" s="98">
        <v>2750000</v>
      </c>
      <c r="O579" s="85" t="s">
        <v>41</v>
      </c>
    </row>
    <row r="580" spans="1:15" ht="76.5" x14ac:dyDescent="0.25">
      <c r="A580" s="85" t="s">
        <v>2888</v>
      </c>
      <c r="B580" s="82" t="s">
        <v>3061</v>
      </c>
      <c r="C580" s="100" t="s">
        <v>3062</v>
      </c>
      <c r="D580" s="82" t="s">
        <v>846</v>
      </c>
      <c r="E580" s="82" t="s">
        <v>3063</v>
      </c>
      <c r="F580" s="94">
        <v>26160000</v>
      </c>
      <c r="G580" s="82" t="s">
        <v>3064</v>
      </c>
      <c r="H580" s="82" t="s">
        <v>3031</v>
      </c>
      <c r="I580" s="82" t="s">
        <v>3056</v>
      </c>
      <c r="J580" s="95">
        <v>1</v>
      </c>
      <c r="K580" s="96">
        <v>30520000</v>
      </c>
      <c r="L580" s="98">
        <v>0</v>
      </c>
      <c r="M580" s="99">
        <v>1</v>
      </c>
      <c r="N580" s="98">
        <v>4360000</v>
      </c>
      <c r="O580" s="85" t="s">
        <v>41</v>
      </c>
    </row>
    <row r="581" spans="1:15" ht="76.5" x14ac:dyDescent="0.25">
      <c r="A581" s="85" t="s">
        <v>2888</v>
      </c>
      <c r="B581" s="82" t="s">
        <v>3065</v>
      </c>
      <c r="C581" s="100" t="s">
        <v>3066</v>
      </c>
      <c r="D581" s="82" t="s">
        <v>846</v>
      </c>
      <c r="E581" s="82" t="s">
        <v>3067</v>
      </c>
      <c r="F581" s="94">
        <v>12532800</v>
      </c>
      <c r="G581" s="82" t="s">
        <v>3068</v>
      </c>
      <c r="H581" s="82" t="s">
        <v>3031</v>
      </c>
      <c r="I581" s="82" t="s">
        <v>3056</v>
      </c>
      <c r="J581" s="95">
        <v>1</v>
      </c>
      <c r="K581" s="106">
        <v>14621600</v>
      </c>
      <c r="L581" s="96">
        <v>0</v>
      </c>
      <c r="M581" s="99">
        <v>1</v>
      </c>
      <c r="N581" s="98">
        <v>2088800</v>
      </c>
      <c r="O581" s="85" t="s">
        <v>41</v>
      </c>
    </row>
    <row r="582" spans="1:15" ht="76.5" x14ac:dyDescent="0.25">
      <c r="A582" s="85" t="s">
        <v>2888</v>
      </c>
      <c r="B582" s="82" t="s">
        <v>3065</v>
      </c>
      <c r="C582" s="93" t="s">
        <v>3069</v>
      </c>
      <c r="D582" s="82" t="s">
        <v>846</v>
      </c>
      <c r="E582" s="82" t="s">
        <v>3070</v>
      </c>
      <c r="F582" s="94">
        <v>13641600</v>
      </c>
      <c r="G582" s="82" t="s">
        <v>3071</v>
      </c>
      <c r="H582" s="82" t="s">
        <v>3031</v>
      </c>
      <c r="I582" s="82" t="s">
        <v>3056</v>
      </c>
      <c r="J582" s="95">
        <v>1</v>
      </c>
      <c r="K582" s="106">
        <v>15915200</v>
      </c>
      <c r="L582" s="98">
        <v>0</v>
      </c>
      <c r="M582" s="99">
        <v>1</v>
      </c>
      <c r="N582" s="107">
        <v>2273600</v>
      </c>
      <c r="O582" s="85" t="s">
        <v>41</v>
      </c>
    </row>
    <row r="583" spans="1:15" ht="63.75" x14ac:dyDescent="0.25">
      <c r="A583" s="85" t="s">
        <v>2888</v>
      </c>
      <c r="B583" s="82" t="s">
        <v>3072</v>
      </c>
      <c r="C583" s="100" t="s">
        <v>3073</v>
      </c>
      <c r="D583" s="82" t="s">
        <v>846</v>
      </c>
      <c r="E583" s="82" t="s">
        <v>3074</v>
      </c>
      <c r="F583" s="94">
        <v>16500000</v>
      </c>
      <c r="G583" s="82" t="s">
        <v>3075</v>
      </c>
      <c r="H583" s="82" t="s">
        <v>3031</v>
      </c>
      <c r="I583" s="82" t="s">
        <v>3056</v>
      </c>
      <c r="J583" s="95">
        <v>1</v>
      </c>
      <c r="K583" s="106">
        <v>19250000</v>
      </c>
      <c r="L583" s="98">
        <v>0</v>
      </c>
      <c r="M583" s="99">
        <v>1</v>
      </c>
      <c r="N583" s="98">
        <v>2750000</v>
      </c>
      <c r="O583" s="85" t="s">
        <v>41</v>
      </c>
    </row>
    <row r="584" spans="1:15" ht="76.5" x14ac:dyDescent="0.25">
      <c r="A584" s="85" t="s">
        <v>2888</v>
      </c>
      <c r="B584" s="82" t="s">
        <v>3076</v>
      </c>
      <c r="C584" s="93" t="s">
        <v>3077</v>
      </c>
      <c r="D584" s="82" t="s">
        <v>846</v>
      </c>
      <c r="E584" s="82" t="s">
        <v>3078</v>
      </c>
      <c r="F584" s="94">
        <v>15005760</v>
      </c>
      <c r="G584" s="82" t="s">
        <v>3079</v>
      </c>
      <c r="H584" s="82" t="s">
        <v>3031</v>
      </c>
      <c r="I584" s="82" t="s">
        <v>3056</v>
      </c>
      <c r="J584" s="95">
        <v>1</v>
      </c>
      <c r="K584" s="106">
        <v>17506720</v>
      </c>
      <c r="L584" s="101">
        <v>0</v>
      </c>
      <c r="M584" s="99">
        <v>1</v>
      </c>
      <c r="N584" s="108">
        <v>2500960</v>
      </c>
      <c r="O584" s="85" t="s">
        <v>41</v>
      </c>
    </row>
    <row r="585" spans="1:15" ht="38.25" x14ac:dyDescent="0.25">
      <c r="A585" s="85" t="s">
        <v>2888</v>
      </c>
      <c r="B585" s="82" t="s">
        <v>3080</v>
      </c>
      <c r="C585" s="100" t="s">
        <v>3081</v>
      </c>
      <c r="D585" s="82" t="s">
        <v>846</v>
      </c>
      <c r="E585" s="82" t="s">
        <v>3082</v>
      </c>
      <c r="F585" s="94">
        <v>16500000</v>
      </c>
      <c r="G585" s="82" t="s">
        <v>3083</v>
      </c>
      <c r="H585" s="82" t="s">
        <v>3031</v>
      </c>
      <c r="I585" s="82" t="s">
        <v>3056</v>
      </c>
      <c r="J585" s="95">
        <v>1</v>
      </c>
      <c r="K585" s="106">
        <v>16500000</v>
      </c>
      <c r="L585" s="96">
        <v>0</v>
      </c>
      <c r="M585" s="99">
        <v>0</v>
      </c>
      <c r="N585" s="98">
        <v>0</v>
      </c>
      <c r="O585" s="85" t="s">
        <v>41</v>
      </c>
    </row>
    <row r="586" spans="1:15" ht="76.5" x14ac:dyDescent="0.25">
      <c r="A586" s="85" t="s">
        <v>2888</v>
      </c>
      <c r="B586" s="82" t="s">
        <v>3084</v>
      </c>
      <c r="C586" s="100" t="s">
        <v>3085</v>
      </c>
      <c r="D586" s="82" t="s">
        <v>846</v>
      </c>
      <c r="E586" s="82" t="s">
        <v>3086</v>
      </c>
      <c r="F586" s="94">
        <v>15000000</v>
      </c>
      <c r="G586" s="82" t="s">
        <v>3087</v>
      </c>
      <c r="H586" s="82" t="s">
        <v>3031</v>
      </c>
      <c r="I586" s="82" t="s">
        <v>3056</v>
      </c>
      <c r="J586" s="95">
        <v>1</v>
      </c>
      <c r="K586" s="106">
        <v>17500000</v>
      </c>
      <c r="L586" s="98">
        <v>0</v>
      </c>
      <c r="M586" s="99">
        <v>1</v>
      </c>
      <c r="N586" s="98">
        <v>2500000</v>
      </c>
      <c r="O586" s="85" t="s">
        <v>41</v>
      </c>
    </row>
    <row r="587" spans="1:15" ht="51" x14ac:dyDescent="0.25">
      <c r="A587" s="85" t="s">
        <v>2888</v>
      </c>
      <c r="B587" s="82" t="s">
        <v>3088</v>
      </c>
      <c r="C587" s="100" t="s">
        <v>3089</v>
      </c>
      <c r="D587" s="82" t="s">
        <v>846</v>
      </c>
      <c r="E587" s="82" t="s">
        <v>3090</v>
      </c>
      <c r="F587" s="94">
        <v>12000000</v>
      </c>
      <c r="G587" s="82" t="s">
        <v>3091</v>
      </c>
      <c r="H587" s="82" t="s">
        <v>3092</v>
      </c>
      <c r="I587" s="82" t="s">
        <v>3011</v>
      </c>
      <c r="J587" s="95">
        <v>1</v>
      </c>
      <c r="K587" s="106">
        <v>12000000</v>
      </c>
      <c r="L587" s="101">
        <v>0</v>
      </c>
      <c r="M587" s="104">
        <v>0</v>
      </c>
      <c r="N587" s="103">
        <v>0</v>
      </c>
      <c r="O587" s="85" t="s">
        <v>41</v>
      </c>
    </row>
    <row r="588" spans="1:15" ht="51" x14ac:dyDescent="0.25">
      <c r="A588" s="85" t="s">
        <v>2888</v>
      </c>
      <c r="B588" s="82" t="s">
        <v>3093</v>
      </c>
      <c r="C588" s="100" t="s">
        <v>3094</v>
      </c>
      <c r="D588" s="82" t="s">
        <v>846</v>
      </c>
      <c r="E588" s="82" t="s">
        <v>3095</v>
      </c>
      <c r="F588" s="94">
        <v>10855040</v>
      </c>
      <c r="G588" s="82" t="s">
        <v>3096</v>
      </c>
      <c r="H588" s="82" t="s">
        <v>3092</v>
      </c>
      <c r="I588" s="82" t="s">
        <v>3007</v>
      </c>
      <c r="J588" s="95">
        <v>1</v>
      </c>
      <c r="K588" s="106">
        <v>16282560</v>
      </c>
      <c r="L588" s="101">
        <v>0</v>
      </c>
      <c r="M588" s="104">
        <v>1</v>
      </c>
      <c r="N588" s="103">
        <v>5427520</v>
      </c>
      <c r="O588" s="85" t="s">
        <v>41</v>
      </c>
    </row>
    <row r="589" spans="1:15" ht="38.25" x14ac:dyDescent="0.25">
      <c r="A589" s="85" t="s">
        <v>2888</v>
      </c>
      <c r="B589" s="82" t="s">
        <v>3097</v>
      </c>
      <c r="C589" s="100" t="s">
        <v>3098</v>
      </c>
      <c r="D589" s="82" t="s">
        <v>846</v>
      </c>
      <c r="E589" s="82" t="s">
        <v>3099</v>
      </c>
      <c r="F589" s="94">
        <v>15288000</v>
      </c>
      <c r="G589" s="82" t="s">
        <v>3100</v>
      </c>
      <c r="H589" s="82" t="s">
        <v>3092</v>
      </c>
      <c r="I589" s="82" t="s">
        <v>3011</v>
      </c>
      <c r="J589" s="95">
        <v>1</v>
      </c>
      <c r="K589" s="106">
        <v>15288000</v>
      </c>
      <c r="L589" s="84">
        <v>0</v>
      </c>
      <c r="M589" s="104">
        <v>0</v>
      </c>
      <c r="N589" s="103">
        <v>0</v>
      </c>
      <c r="O589" s="85" t="s">
        <v>41</v>
      </c>
    </row>
    <row r="590" spans="1:15" ht="51" x14ac:dyDescent="0.25">
      <c r="A590" s="85" t="s">
        <v>2888</v>
      </c>
      <c r="B590" s="82" t="s">
        <v>3101</v>
      </c>
      <c r="C590" s="93" t="s">
        <v>3102</v>
      </c>
      <c r="D590" s="82" t="s">
        <v>846</v>
      </c>
      <c r="E590" s="82" t="s">
        <v>3103</v>
      </c>
      <c r="F590" s="94">
        <v>16282500</v>
      </c>
      <c r="G590" s="82" t="s">
        <v>3104</v>
      </c>
      <c r="H590" s="82" t="s">
        <v>3105</v>
      </c>
      <c r="I590" s="82" t="s">
        <v>3056</v>
      </c>
      <c r="J590" s="95">
        <v>1</v>
      </c>
      <c r="K590" s="106">
        <v>16282500</v>
      </c>
      <c r="L590" s="98">
        <v>0</v>
      </c>
      <c r="M590" s="99">
        <v>0</v>
      </c>
      <c r="N590" s="107">
        <v>0</v>
      </c>
      <c r="O590" s="85" t="s">
        <v>41</v>
      </c>
    </row>
    <row r="591" spans="1:15" ht="51" x14ac:dyDescent="0.25">
      <c r="A591" s="85" t="s">
        <v>2888</v>
      </c>
      <c r="B591" s="82" t="s">
        <v>3106</v>
      </c>
      <c r="C591" s="100" t="s">
        <v>3107</v>
      </c>
      <c r="D591" s="82" t="s">
        <v>846</v>
      </c>
      <c r="E591" s="82" t="s">
        <v>3108</v>
      </c>
      <c r="F591" s="94">
        <v>12532800</v>
      </c>
      <c r="G591" s="82" t="s">
        <v>3109</v>
      </c>
      <c r="H591" s="82" t="s">
        <v>3105</v>
      </c>
      <c r="I591" s="82" t="s">
        <v>3056</v>
      </c>
      <c r="J591" s="95">
        <v>1</v>
      </c>
      <c r="K591" s="106">
        <v>12532800</v>
      </c>
      <c r="L591" s="101">
        <v>0</v>
      </c>
      <c r="M591" s="100">
        <v>0</v>
      </c>
      <c r="N591" s="98">
        <v>0</v>
      </c>
      <c r="O591" s="85" t="s">
        <v>41</v>
      </c>
    </row>
    <row r="592" spans="1:15" ht="51" x14ac:dyDescent="0.25">
      <c r="A592" s="85" t="s">
        <v>2888</v>
      </c>
      <c r="B592" s="82" t="s">
        <v>3110</v>
      </c>
      <c r="C592" s="93" t="s">
        <v>3111</v>
      </c>
      <c r="D592" s="82" t="s">
        <v>846</v>
      </c>
      <c r="E592" s="82" t="s">
        <v>3112</v>
      </c>
      <c r="F592" s="94">
        <v>16282500</v>
      </c>
      <c r="G592" s="82" t="s">
        <v>3113</v>
      </c>
      <c r="H592" s="82" t="s">
        <v>3114</v>
      </c>
      <c r="I592" s="82" t="s">
        <v>3056</v>
      </c>
      <c r="J592" s="95">
        <v>1</v>
      </c>
      <c r="K592" s="96">
        <v>16282500</v>
      </c>
      <c r="L592" s="101">
        <v>0</v>
      </c>
      <c r="M592" s="100">
        <v>0</v>
      </c>
      <c r="N592" s="98">
        <v>0</v>
      </c>
      <c r="O592" s="85" t="s">
        <v>41</v>
      </c>
    </row>
    <row r="593" spans="1:15" ht="51" x14ac:dyDescent="0.25">
      <c r="A593" s="85" t="s">
        <v>2888</v>
      </c>
      <c r="B593" s="82" t="s">
        <v>3115</v>
      </c>
      <c r="C593" s="100" t="s">
        <v>3116</v>
      </c>
      <c r="D593" s="82" t="s">
        <v>846</v>
      </c>
      <c r="E593" s="82" t="s">
        <v>3117</v>
      </c>
      <c r="F593" s="94">
        <v>11040960</v>
      </c>
      <c r="G593" s="82" t="s">
        <v>3118</v>
      </c>
      <c r="H593" s="82" t="s">
        <v>3092</v>
      </c>
      <c r="I593" s="82" t="s">
        <v>3007</v>
      </c>
      <c r="J593" s="95">
        <v>1</v>
      </c>
      <c r="K593" s="96">
        <v>11040960</v>
      </c>
      <c r="L593" s="101">
        <v>0</v>
      </c>
      <c r="M593" s="100">
        <v>0</v>
      </c>
      <c r="N593" s="98">
        <v>0</v>
      </c>
      <c r="O593" s="85" t="s">
        <v>41</v>
      </c>
    </row>
    <row r="594" spans="1:15" ht="51" x14ac:dyDescent="0.25">
      <c r="A594" s="85" t="s">
        <v>2888</v>
      </c>
      <c r="B594" s="82" t="s">
        <v>3119</v>
      </c>
      <c r="C594" s="100" t="s">
        <v>3120</v>
      </c>
      <c r="D594" s="82" t="s">
        <v>846</v>
      </c>
      <c r="E594" s="82" t="s">
        <v>3121</v>
      </c>
      <c r="F594" s="94">
        <v>15005760</v>
      </c>
      <c r="G594" s="82" t="s">
        <v>3122</v>
      </c>
      <c r="H594" s="82" t="s">
        <v>3114</v>
      </c>
      <c r="I594" s="82" t="s">
        <v>3011</v>
      </c>
      <c r="J594" s="95">
        <v>1</v>
      </c>
      <c r="K594" s="96">
        <v>15005760</v>
      </c>
      <c r="L594" s="101">
        <v>0</v>
      </c>
      <c r="M594" s="100">
        <v>0</v>
      </c>
      <c r="N594" s="98">
        <v>0</v>
      </c>
      <c r="O594" s="85" t="s">
        <v>41</v>
      </c>
    </row>
    <row r="595" spans="1:15" ht="51" x14ac:dyDescent="0.25">
      <c r="A595" s="85" t="s">
        <v>2888</v>
      </c>
      <c r="B595" s="82" t="s">
        <v>3123</v>
      </c>
      <c r="C595" s="91" t="s">
        <v>3124</v>
      </c>
      <c r="D595" s="82" t="s">
        <v>846</v>
      </c>
      <c r="E595" s="82" t="s">
        <v>3125</v>
      </c>
      <c r="F595" s="94">
        <v>15288000</v>
      </c>
      <c r="G595" s="82" t="s">
        <v>3126</v>
      </c>
      <c r="H595" s="82" t="s">
        <v>3092</v>
      </c>
      <c r="I595" s="82" t="s">
        <v>3127</v>
      </c>
      <c r="J595" s="95">
        <v>1</v>
      </c>
      <c r="K595" s="96">
        <v>15288000</v>
      </c>
      <c r="L595" s="101">
        <v>0</v>
      </c>
      <c r="M595" s="100">
        <v>0</v>
      </c>
      <c r="N595" s="98">
        <v>0</v>
      </c>
      <c r="O595" s="85" t="s">
        <v>41</v>
      </c>
    </row>
    <row r="596" spans="1:15" ht="38.25" x14ac:dyDescent="0.25">
      <c r="A596" s="85" t="s">
        <v>2888</v>
      </c>
      <c r="B596" s="82" t="s">
        <v>3128</v>
      </c>
      <c r="C596" s="91" t="s">
        <v>3129</v>
      </c>
      <c r="D596" s="82" t="s">
        <v>846</v>
      </c>
      <c r="E596" s="82" t="s">
        <v>3130</v>
      </c>
      <c r="F596" s="94">
        <v>11040960</v>
      </c>
      <c r="G596" s="82" t="s">
        <v>3131</v>
      </c>
      <c r="H596" s="82" t="s">
        <v>3132</v>
      </c>
      <c r="I596" s="82" t="s">
        <v>3007</v>
      </c>
      <c r="J596" s="95">
        <v>1</v>
      </c>
      <c r="K596" s="96">
        <v>11040960</v>
      </c>
      <c r="L596" s="101">
        <v>0</v>
      </c>
      <c r="M596" s="100">
        <v>0</v>
      </c>
      <c r="N596" s="98">
        <v>0</v>
      </c>
      <c r="O596" s="85" t="s">
        <v>41</v>
      </c>
    </row>
    <row r="597" spans="1:15" ht="38.25" x14ac:dyDescent="0.25">
      <c r="A597" s="85" t="s">
        <v>2888</v>
      </c>
      <c r="B597" s="82" t="s">
        <v>3080</v>
      </c>
      <c r="C597" s="100" t="s">
        <v>3133</v>
      </c>
      <c r="D597" s="82" t="s">
        <v>846</v>
      </c>
      <c r="E597" s="82" t="s">
        <v>3134</v>
      </c>
      <c r="F597" s="94">
        <v>18000000</v>
      </c>
      <c r="G597" s="82" t="s">
        <v>3135</v>
      </c>
      <c r="H597" s="82" t="s">
        <v>3105</v>
      </c>
      <c r="I597" s="82" t="s">
        <v>3056</v>
      </c>
      <c r="J597" s="95">
        <v>1</v>
      </c>
      <c r="K597" s="96">
        <v>18000000</v>
      </c>
      <c r="L597" s="101">
        <v>0</v>
      </c>
      <c r="M597" s="100">
        <v>0</v>
      </c>
      <c r="N597" s="98">
        <v>0</v>
      </c>
      <c r="O597" s="85" t="s">
        <v>41</v>
      </c>
    </row>
    <row r="598" spans="1:15" ht="51" x14ac:dyDescent="0.25">
      <c r="A598" s="85" t="s">
        <v>2888</v>
      </c>
      <c r="B598" s="82" t="s">
        <v>3136</v>
      </c>
      <c r="C598" s="100" t="s">
        <v>3137</v>
      </c>
      <c r="D598" s="82" t="s">
        <v>846</v>
      </c>
      <c r="E598" s="82" t="s">
        <v>3138</v>
      </c>
      <c r="F598" s="94">
        <v>12751200</v>
      </c>
      <c r="G598" s="82" t="s">
        <v>3139</v>
      </c>
      <c r="H598" s="82" t="s">
        <v>3092</v>
      </c>
      <c r="I598" s="82" t="s">
        <v>3011</v>
      </c>
      <c r="J598" s="95">
        <v>1</v>
      </c>
      <c r="K598" s="96">
        <v>12751200</v>
      </c>
      <c r="L598" s="101">
        <v>0</v>
      </c>
      <c r="M598" s="100">
        <v>0</v>
      </c>
      <c r="N598" s="98">
        <v>0</v>
      </c>
      <c r="O598" s="85" t="s">
        <v>41</v>
      </c>
    </row>
    <row r="599" spans="1:15" ht="38.25" x14ac:dyDescent="0.25">
      <c r="A599" s="85" t="s">
        <v>2888</v>
      </c>
      <c r="B599" s="82" t="s">
        <v>3140</v>
      </c>
      <c r="C599" s="100" t="s">
        <v>3141</v>
      </c>
      <c r="D599" s="82" t="s">
        <v>846</v>
      </c>
      <c r="E599" s="82" t="s">
        <v>3142</v>
      </c>
      <c r="F599" s="94">
        <v>10351680</v>
      </c>
      <c r="G599" s="82" t="s">
        <v>3143</v>
      </c>
      <c r="H599" s="82" t="s">
        <v>3092</v>
      </c>
      <c r="I599" s="82" t="s">
        <v>3011</v>
      </c>
      <c r="J599" s="95">
        <v>1</v>
      </c>
      <c r="K599" s="96">
        <v>10351680</v>
      </c>
      <c r="L599" s="101">
        <v>0</v>
      </c>
      <c r="M599" s="100">
        <v>0</v>
      </c>
      <c r="N599" s="98">
        <v>0</v>
      </c>
      <c r="O599" s="85" t="s">
        <v>41</v>
      </c>
    </row>
    <row r="600" spans="1:15" ht="51" x14ac:dyDescent="0.25">
      <c r="A600" s="85" t="s">
        <v>2888</v>
      </c>
      <c r="B600" s="82" t="s">
        <v>3146</v>
      </c>
      <c r="C600" s="100" t="s">
        <v>3147</v>
      </c>
      <c r="D600" s="82" t="s">
        <v>846</v>
      </c>
      <c r="E600" s="82" t="s">
        <v>3148</v>
      </c>
      <c r="F600" s="94">
        <v>13440000</v>
      </c>
      <c r="G600" s="82" t="s">
        <v>3149</v>
      </c>
      <c r="H600" s="82" t="s">
        <v>3092</v>
      </c>
      <c r="I600" s="82" t="s">
        <v>3011</v>
      </c>
      <c r="J600" s="95">
        <v>1</v>
      </c>
      <c r="K600" s="96">
        <v>13440000</v>
      </c>
      <c r="L600" s="101">
        <v>0</v>
      </c>
      <c r="M600" s="100">
        <v>0</v>
      </c>
      <c r="N600" s="98">
        <v>0</v>
      </c>
      <c r="O600" s="85" t="s">
        <v>41</v>
      </c>
    </row>
    <row r="601" spans="1:15" ht="51" x14ac:dyDescent="0.25">
      <c r="A601" s="85" t="s">
        <v>2888</v>
      </c>
      <c r="B601" s="82" t="s">
        <v>3136</v>
      </c>
      <c r="C601" s="100" t="s">
        <v>3150</v>
      </c>
      <c r="D601" s="82" t="s">
        <v>846</v>
      </c>
      <c r="E601" s="82" t="s">
        <v>3151</v>
      </c>
      <c r="F601" s="94">
        <v>12751200</v>
      </c>
      <c r="G601" s="82" t="s">
        <v>3152</v>
      </c>
      <c r="H601" s="82" t="s">
        <v>3092</v>
      </c>
      <c r="I601" s="82" t="s">
        <v>3011</v>
      </c>
      <c r="J601" s="95">
        <v>1</v>
      </c>
      <c r="K601" s="96">
        <v>12751200</v>
      </c>
      <c r="L601" s="101">
        <v>0</v>
      </c>
      <c r="M601" s="100">
        <v>0</v>
      </c>
      <c r="N601" s="98">
        <v>0</v>
      </c>
      <c r="O601" s="85" t="s">
        <v>41</v>
      </c>
    </row>
    <row r="602" spans="1:15" ht="51" x14ac:dyDescent="0.25">
      <c r="A602" s="85" t="s">
        <v>2888</v>
      </c>
      <c r="B602" s="82" t="s">
        <v>3153</v>
      </c>
      <c r="C602" s="100" t="s">
        <v>3154</v>
      </c>
      <c r="D602" s="82" t="s">
        <v>846</v>
      </c>
      <c r="E602" s="82" t="s">
        <v>3155</v>
      </c>
      <c r="F602" s="94">
        <v>13440000</v>
      </c>
      <c r="G602" s="82" t="s">
        <v>3156</v>
      </c>
      <c r="H602" s="82" t="s">
        <v>3092</v>
      </c>
      <c r="I602" s="82" t="s">
        <v>3011</v>
      </c>
      <c r="J602" s="95">
        <v>1</v>
      </c>
      <c r="K602" s="96">
        <v>13440000</v>
      </c>
      <c r="L602" s="101">
        <v>0</v>
      </c>
      <c r="M602" s="100">
        <v>0</v>
      </c>
      <c r="N602" s="98">
        <v>0</v>
      </c>
      <c r="O602" s="85" t="s">
        <v>41</v>
      </c>
    </row>
    <row r="603" spans="1:15" ht="51" x14ac:dyDescent="0.25">
      <c r="A603" s="85" t="s">
        <v>2888</v>
      </c>
      <c r="B603" s="82" t="s">
        <v>3157</v>
      </c>
      <c r="C603" s="100" t="s">
        <v>3158</v>
      </c>
      <c r="D603" s="82" t="s">
        <v>846</v>
      </c>
      <c r="E603" s="82" t="s">
        <v>3159</v>
      </c>
      <c r="F603" s="94">
        <v>18803400</v>
      </c>
      <c r="G603" s="82" t="s">
        <v>3160</v>
      </c>
      <c r="H603" s="82" t="s">
        <v>3051</v>
      </c>
      <c r="I603" s="82" t="s">
        <v>3011</v>
      </c>
      <c r="J603" s="95">
        <v>1</v>
      </c>
      <c r="K603" s="96">
        <v>18803400</v>
      </c>
      <c r="L603" s="101">
        <v>0</v>
      </c>
      <c r="M603" s="100">
        <v>0</v>
      </c>
      <c r="N603" s="98">
        <v>0</v>
      </c>
      <c r="O603" s="85" t="s">
        <v>41</v>
      </c>
    </row>
    <row r="604" spans="1:15" ht="51" x14ac:dyDescent="0.25">
      <c r="A604" s="85" t="s">
        <v>2888</v>
      </c>
      <c r="B604" s="82" t="s">
        <v>3136</v>
      </c>
      <c r="C604" s="100" t="s">
        <v>3161</v>
      </c>
      <c r="D604" s="82" t="s">
        <v>846</v>
      </c>
      <c r="E604" s="82" t="s">
        <v>3162</v>
      </c>
      <c r="F604" s="94">
        <v>11323200</v>
      </c>
      <c r="G604" s="82" t="s">
        <v>3163</v>
      </c>
      <c r="H604" s="82" t="s">
        <v>3092</v>
      </c>
      <c r="I604" s="82" t="s">
        <v>3011</v>
      </c>
      <c r="J604" s="95">
        <v>1</v>
      </c>
      <c r="K604" s="96">
        <v>11323200</v>
      </c>
      <c r="L604" s="101">
        <v>0</v>
      </c>
      <c r="M604" s="100">
        <v>0</v>
      </c>
      <c r="N604" s="98">
        <v>0</v>
      </c>
      <c r="O604" s="85" t="s">
        <v>41</v>
      </c>
    </row>
    <row r="605" spans="1:15" ht="51" x14ac:dyDescent="0.25">
      <c r="A605" s="85" t="s">
        <v>2888</v>
      </c>
      <c r="B605" s="82" t="s">
        <v>3164</v>
      </c>
      <c r="C605" s="100" t="s">
        <v>3165</v>
      </c>
      <c r="D605" s="82" t="s">
        <v>846</v>
      </c>
      <c r="E605" s="82" t="s">
        <v>3166</v>
      </c>
      <c r="F605" s="94">
        <v>11368000</v>
      </c>
      <c r="G605" s="82" t="s">
        <v>3167</v>
      </c>
      <c r="H605" s="82" t="s">
        <v>3132</v>
      </c>
      <c r="I605" s="82" t="s">
        <v>3007</v>
      </c>
      <c r="J605" s="95">
        <v>1</v>
      </c>
      <c r="K605" s="96">
        <v>13641600</v>
      </c>
      <c r="L605" s="98">
        <v>0</v>
      </c>
      <c r="M605" s="99">
        <v>1</v>
      </c>
      <c r="N605" s="98">
        <v>2273600</v>
      </c>
      <c r="O605" s="85" t="s">
        <v>41</v>
      </c>
    </row>
    <row r="606" spans="1:15" ht="38.25" x14ac:dyDescent="0.25">
      <c r="A606" s="85" t="s">
        <v>2888</v>
      </c>
      <c r="B606" s="82" t="s">
        <v>3168</v>
      </c>
      <c r="C606" s="100" t="s">
        <v>3169</v>
      </c>
      <c r="D606" s="82" t="s">
        <v>846</v>
      </c>
      <c r="E606" s="82" t="s">
        <v>3170</v>
      </c>
      <c r="F606" s="94">
        <v>8685600</v>
      </c>
      <c r="G606" s="82" t="s">
        <v>3171</v>
      </c>
      <c r="H606" s="82" t="s">
        <v>3132</v>
      </c>
      <c r="I606" s="82" t="s">
        <v>3011</v>
      </c>
      <c r="J606" s="95">
        <v>1</v>
      </c>
      <c r="K606" s="96">
        <v>8685600</v>
      </c>
      <c r="L606" s="101">
        <v>0</v>
      </c>
      <c r="M606" s="100">
        <v>0</v>
      </c>
      <c r="N606" s="98">
        <v>0</v>
      </c>
      <c r="O606" s="85" t="s">
        <v>41</v>
      </c>
    </row>
    <row r="607" spans="1:15" ht="38.25" x14ac:dyDescent="0.25">
      <c r="A607" s="85" t="s">
        <v>2888</v>
      </c>
      <c r="B607" s="82" t="s">
        <v>3168</v>
      </c>
      <c r="C607" s="100" t="s">
        <v>3172</v>
      </c>
      <c r="D607" s="82" t="s">
        <v>846</v>
      </c>
      <c r="E607" s="82" t="s">
        <v>3173</v>
      </c>
      <c r="F607" s="94">
        <v>8685600</v>
      </c>
      <c r="G607" s="82" t="s">
        <v>3174</v>
      </c>
      <c r="H607" s="82" t="s">
        <v>3132</v>
      </c>
      <c r="I607" s="82" t="s">
        <v>3011</v>
      </c>
      <c r="J607" s="95">
        <v>1</v>
      </c>
      <c r="K607" s="96">
        <v>8685600</v>
      </c>
      <c r="L607" s="101">
        <v>0</v>
      </c>
      <c r="M607" s="100">
        <v>0</v>
      </c>
      <c r="N607" s="98">
        <v>0</v>
      </c>
      <c r="O607" s="85" t="s">
        <v>41</v>
      </c>
    </row>
    <row r="608" spans="1:15" ht="38.25" x14ac:dyDescent="0.25">
      <c r="A608" s="85" t="s">
        <v>2888</v>
      </c>
      <c r="B608" s="82" t="s">
        <v>3168</v>
      </c>
      <c r="C608" s="100" t="s">
        <v>3175</v>
      </c>
      <c r="D608" s="82" t="s">
        <v>846</v>
      </c>
      <c r="E608" s="82" t="s">
        <v>3176</v>
      </c>
      <c r="F608" s="94">
        <v>9166080</v>
      </c>
      <c r="G608" s="82" t="s">
        <v>3177</v>
      </c>
      <c r="H608" s="82" t="s">
        <v>3132</v>
      </c>
      <c r="I608" s="82" t="s">
        <v>3011</v>
      </c>
      <c r="J608" s="95">
        <v>1</v>
      </c>
      <c r="K608" s="96">
        <v>9166080</v>
      </c>
      <c r="L608" s="101">
        <v>0</v>
      </c>
      <c r="M608" s="100">
        <v>0</v>
      </c>
      <c r="N608" s="98">
        <v>0</v>
      </c>
      <c r="O608" s="85" t="s">
        <v>41</v>
      </c>
    </row>
    <row r="609" spans="1:15" ht="63.75" x14ac:dyDescent="0.25">
      <c r="A609" s="85" t="s">
        <v>2888</v>
      </c>
      <c r="B609" s="82" t="s">
        <v>3178</v>
      </c>
      <c r="C609" s="100" t="s">
        <v>3179</v>
      </c>
      <c r="D609" s="82" t="s">
        <v>846</v>
      </c>
      <c r="E609" s="93" t="s">
        <v>3180</v>
      </c>
      <c r="F609" s="94">
        <v>15288000</v>
      </c>
      <c r="G609" s="82" t="s">
        <v>3181</v>
      </c>
      <c r="H609" s="82" t="s">
        <v>3132</v>
      </c>
      <c r="I609" s="82" t="s">
        <v>3011</v>
      </c>
      <c r="J609" s="95">
        <v>1</v>
      </c>
      <c r="K609" s="96">
        <v>15288000</v>
      </c>
      <c r="L609" s="101">
        <v>0</v>
      </c>
      <c r="M609" s="100">
        <v>0</v>
      </c>
      <c r="N609" s="98">
        <v>0</v>
      </c>
      <c r="O609" s="85" t="s">
        <v>41</v>
      </c>
    </row>
    <row r="610" spans="1:15" ht="51" x14ac:dyDescent="0.25">
      <c r="A610" s="85" t="s">
        <v>2888</v>
      </c>
      <c r="B610" s="82" t="s">
        <v>3182</v>
      </c>
      <c r="C610" s="100" t="s">
        <v>3183</v>
      </c>
      <c r="D610" s="82" t="s">
        <v>846</v>
      </c>
      <c r="E610" s="82" t="s">
        <v>3184</v>
      </c>
      <c r="F610" s="94">
        <v>20176200</v>
      </c>
      <c r="G610" s="82" t="s">
        <v>3185</v>
      </c>
      <c r="H610" s="82" t="s">
        <v>3186</v>
      </c>
      <c r="I610" s="82" t="s">
        <v>3011</v>
      </c>
      <c r="J610" s="95">
        <v>1</v>
      </c>
      <c r="K610" s="96">
        <v>20176200</v>
      </c>
      <c r="L610" s="101">
        <v>0</v>
      </c>
      <c r="M610" s="100">
        <v>0</v>
      </c>
      <c r="N610" s="98">
        <v>0</v>
      </c>
      <c r="O610" s="85" t="s">
        <v>41</v>
      </c>
    </row>
    <row r="611" spans="1:15" ht="38.25" x14ac:dyDescent="0.25">
      <c r="A611" s="85" t="s">
        <v>2888</v>
      </c>
      <c r="B611" s="82" t="s">
        <v>3187</v>
      </c>
      <c r="C611" s="100" t="s">
        <v>3188</v>
      </c>
      <c r="D611" s="82" t="s">
        <v>846</v>
      </c>
      <c r="E611" s="82" t="s">
        <v>3189</v>
      </c>
      <c r="F611" s="94">
        <v>15288000</v>
      </c>
      <c r="G611" s="82" t="s">
        <v>3190</v>
      </c>
      <c r="H611" s="82" t="s">
        <v>3191</v>
      </c>
      <c r="I611" s="82" t="s">
        <v>3011</v>
      </c>
      <c r="J611" s="95">
        <v>1</v>
      </c>
      <c r="K611" s="96">
        <v>15288000</v>
      </c>
      <c r="L611" s="101">
        <v>0</v>
      </c>
      <c r="M611" s="100">
        <v>0</v>
      </c>
      <c r="N611" s="98">
        <v>0</v>
      </c>
      <c r="O611" s="85" t="s">
        <v>41</v>
      </c>
    </row>
    <row r="612" spans="1:15" ht="38.25" x14ac:dyDescent="0.25">
      <c r="A612" s="85" t="s">
        <v>2888</v>
      </c>
      <c r="B612" s="82" t="s">
        <v>3192</v>
      </c>
      <c r="C612" s="100" t="s">
        <v>3193</v>
      </c>
      <c r="D612" s="82" t="s">
        <v>846</v>
      </c>
      <c r="E612" s="82" t="s">
        <v>3194</v>
      </c>
      <c r="F612" s="94">
        <v>15005760</v>
      </c>
      <c r="G612" s="82" t="s">
        <v>3195</v>
      </c>
      <c r="H612" s="82" t="s">
        <v>3191</v>
      </c>
      <c r="I612" s="82" t="s">
        <v>3011</v>
      </c>
      <c r="J612" s="95">
        <v>1</v>
      </c>
      <c r="K612" s="96">
        <v>15005760</v>
      </c>
      <c r="L612" s="101">
        <v>0</v>
      </c>
      <c r="M612" s="100">
        <v>0</v>
      </c>
      <c r="N612" s="98">
        <v>0</v>
      </c>
      <c r="O612" s="85" t="s">
        <v>41</v>
      </c>
    </row>
    <row r="613" spans="1:15" ht="51" x14ac:dyDescent="0.25">
      <c r="A613" s="85" t="s">
        <v>2888</v>
      </c>
      <c r="B613" s="82" t="s">
        <v>3196</v>
      </c>
      <c r="C613" s="100" t="s">
        <v>3197</v>
      </c>
      <c r="D613" s="82" t="s">
        <v>846</v>
      </c>
      <c r="E613" s="82" t="s">
        <v>3198</v>
      </c>
      <c r="F613" s="94">
        <v>16282500</v>
      </c>
      <c r="G613" s="82" t="s">
        <v>3199</v>
      </c>
      <c r="H613" s="82" t="s">
        <v>3200</v>
      </c>
      <c r="I613" s="82" t="s">
        <v>3011</v>
      </c>
      <c r="J613" s="95">
        <v>1</v>
      </c>
      <c r="K613" s="96">
        <v>16282500</v>
      </c>
      <c r="L613" s="101">
        <v>0</v>
      </c>
      <c r="M613" s="100">
        <v>0</v>
      </c>
      <c r="N613" s="98">
        <v>0</v>
      </c>
      <c r="O613" s="85" t="s">
        <v>41</v>
      </c>
    </row>
    <row r="614" spans="1:15" ht="51" x14ac:dyDescent="0.25">
      <c r="A614" s="85" t="s">
        <v>2888</v>
      </c>
      <c r="B614" s="82" t="s">
        <v>3201</v>
      </c>
      <c r="C614" s="100" t="s">
        <v>3202</v>
      </c>
      <c r="D614" s="82" t="s">
        <v>846</v>
      </c>
      <c r="E614" s="82" t="s">
        <v>3203</v>
      </c>
      <c r="F614" s="94">
        <v>18600000</v>
      </c>
      <c r="G614" s="82" t="s">
        <v>3204</v>
      </c>
      <c r="H614" s="82" t="s">
        <v>3200</v>
      </c>
      <c r="I614" s="82" t="s">
        <v>3011</v>
      </c>
      <c r="J614" s="95">
        <v>1</v>
      </c>
      <c r="K614" s="96">
        <v>18600000</v>
      </c>
      <c r="L614" s="101">
        <v>0</v>
      </c>
      <c r="M614" s="100">
        <v>0</v>
      </c>
      <c r="N614" s="98">
        <v>0</v>
      </c>
      <c r="O614" s="85" t="s">
        <v>41</v>
      </c>
    </row>
    <row r="615" spans="1:15" ht="38.25" x14ac:dyDescent="0.25">
      <c r="A615" s="85" t="s">
        <v>2888</v>
      </c>
      <c r="B615" s="82" t="s">
        <v>3205</v>
      </c>
      <c r="C615" s="100" t="s">
        <v>3206</v>
      </c>
      <c r="D615" s="82" t="s">
        <v>846</v>
      </c>
      <c r="E615" s="82" t="s">
        <v>3207</v>
      </c>
      <c r="F615" s="94">
        <v>12532800</v>
      </c>
      <c r="G615" s="82" t="s">
        <v>3208</v>
      </c>
      <c r="H615" s="82" t="s">
        <v>3200</v>
      </c>
      <c r="I615" s="82" t="s">
        <v>3011</v>
      </c>
      <c r="J615" s="95">
        <v>1</v>
      </c>
      <c r="K615" s="96">
        <v>12532800</v>
      </c>
      <c r="L615" s="101">
        <v>0</v>
      </c>
      <c r="M615" s="100">
        <v>0</v>
      </c>
      <c r="N615" s="98">
        <v>0</v>
      </c>
      <c r="O615" s="85" t="s">
        <v>41</v>
      </c>
    </row>
    <row r="616" spans="1:15" ht="51" x14ac:dyDescent="0.25">
      <c r="A616" s="85" t="s">
        <v>2888</v>
      </c>
      <c r="B616" s="82" t="s">
        <v>3008</v>
      </c>
      <c r="C616" s="100" t="s">
        <v>3209</v>
      </c>
      <c r="D616" s="82" t="s">
        <v>846</v>
      </c>
      <c r="E616" s="82" t="s">
        <v>3210</v>
      </c>
      <c r="F616" s="94">
        <v>15288000</v>
      </c>
      <c r="G616" s="82" t="s">
        <v>3211</v>
      </c>
      <c r="H616" s="82" t="s">
        <v>3212</v>
      </c>
      <c r="I616" s="82" t="s">
        <v>3011</v>
      </c>
      <c r="J616" s="95">
        <v>1</v>
      </c>
      <c r="K616" s="96">
        <v>15288000</v>
      </c>
      <c r="L616" s="101">
        <v>0</v>
      </c>
      <c r="M616" s="100">
        <v>0</v>
      </c>
      <c r="N616" s="98">
        <v>0</v>
      </c>
      <c r="O616" s="85" t="s">
        <v>41</v>
      </c>
    </row>
    <row r="617" spans="1:15" ht="76.5" x14ac:dyDescent="0.25">
      <c r="A617" s="85" t="s">
        <v>2888</v>
      </c>
      <c r="B617" s="82" t="s">
        <v>3213</v>
      </c>
      <c r="C617" s="100" t="s">
        <v>3214</v>
      </c>
      <c r="D617" s="82" t="s">
        <v>846</v>
      </c>
      <c r="E617" s="82" t="s">
        <v>3215</v>
      </c>
      <c r="F617" s="94">
        <v>16281000</v>
      </c>
      <c r="G617" s="82" t="s">
        <v>3216</v>
      </c>
      <c r="H617" s="82" t="s">
        <v>3217</v>
      </c>
      <c r="I617" s="82" t="s">
        <v>3218</v>
      </c>
      <c r="J617" s="95">
        <v>1</v>
      </c>
      <c r="K617" s="96">
        <v>16281000</v>
      </c>
      <c r="L617" s="101">
        <v>0</v>
      </c>
      <c r="M617" s="100">
        <v>0</v>
      </c>
      <c r="N617" s="98">
        <v>0</v>
      </c>
      <c r="O617" s="85" t="s">
        <v>41</v>
      </c>
    </row>
    <row r="618" spans="1:15" ht="76.5" x14ac:dyDescent="0.25">
      <c r="A618" s="85" t="s">
        <v>2888</v>
      </c>
      <c r="B618" s="82" t="s">
        <v>3219</v>
      </c>
      <c r="C618" s="100" t="s">
        <v>3220</v>
      </c>
      <c r="D618" s="82" t="s">
        <v>846</v>
      </c>
      <c r="E618" s="82" t="s">
        <v>3221</v>
      </c>
      <c r="F618" s="94">
        <v>11000000</v>
      </c>
      <c r="G618" s="82" t="s">
        <v>3222</v>
      </c>
      <c r="H618" s="82" t="s">
        <v>3223</v>
      </c>
      <c r="I618" s="82" t="s">
        <v>3007</v>
      </c>
      <c r="J618" s="95">
        <v>1</v>
      </c>
      <c r="K618" s="96">
        <v>11000000</v>
      </c>
      <c r="L618" s="101">
        <v>0</v>
      </c>
      <c r="M618" s="100">
        <v>0</v>
      </c>
      <c r="N618" s="98">
        <v>0</v>
      </c>
      <c r="O618" s="85" t="s">
        <v>41</v>
      </c>
    </row>
    <row r="619" spans="1:15" ht="38.25" x14ac:dyDescent="0.25">
      <c r="A619" s="85" t="s">
        <v>2888</v>
      </c>
      <c r="B619" s="82" t="s">
        <v>3224</v>
      </c>
      <c r="C619" s="82" t="s">
        <v>3225</v>
      </c>
      <c r="D619" s="82" t="s">
        <v>846</v>
      </c>
      <c r="E619" s="82" t="s">
        <v>3226</v>
      </c>
      <c r="F619" s="94">
        <v>21683585</v>
      </c>
      <c r="G619" s="82" t="s">
        <v>3227</v>
      </c>
      <c r="H619" s="82" t="s">
        <v>3228</v>
      </c>
      <c r="I619" s="82" t="s">
        <v>3229</v>
      </c>
      <c r="J619" s="95">
        <v>0.64</v>
      </c>
      <c r="K619" s="96">
        <v>16100623</v>
      </c>
      <c r="L619" s="83">
        <v>9134497</v>
      </c>
      <c r="M619" s="82">
        <v>1</v>
      </c>
      <c r="N619" s="83">
        <v>3551535</v>
      </c>
      <c r="O619" s="85" t="s">
        <v>41</v>
      </c>
    </row>
    <row r="620" spans="1:15" ht="63.75" x14ac:dyDescent="0.25">
      <c r="A620" s="85" t="s">
        <v>2888</v>
      </c>
      <c r="B620" s="82" t="s">
        <v>3230</v>
      </c>
      <c r="C620" s="100" t="s">
        <v>3231</v>
      </c>
      <c r="D620" s="82" t="s">
        <v>846</v>
      </c>
      <c r="E620" s="82" t="s">
        <v>3232</v>
      </c>
      <c r="F620" s="94">
        <v>13641600</v>
      </c>
      <c r="G620" s="82" t="s">
        <v>3233</v>
      </c>
      <c r="H620" s="82" t="s">
        <v>3234</v>
      </c>
      <c r="I620" s="82" t="s">
        <v>3235</v>
      </c>
      <c r="J620" s="95">
        <v>1</v>
      </c>
      <c r="K620" s="96">
        <v>13641600</v>
      </c>
      <c r="L620" s="101">
        <v>0</v>
      </c>
      <c r="M620" s="100">
        <v>0</v>
      </c>
      <c r="N620" s="98">
        <v>0</v>
      </c>
      <c r="O620" s="85" t="s">
        <v>41</v>
      </c>
    </row>
    <row r="621" spans="1:15" ht="63.75" x14ac:dyDescent="0.25">
      <c r="A621" s="85" t="s">
        <v>2888</v>
      </c>
      <c r="B621" s="82" t="s">
        <v>3236</v>
      </c>
      <c r="C621" s="100" t="s">
        <v>3237</v>
      </c>
      <c r="D621" s="82" t="s">
        <v>846</v>
      </c>
      <c r="E621" s="82" t="s">
        <v>3238</v>
      </c>
      <c r="F621" s="94">
        <v>12532800</v>
      </c>
      <c r="G621" s="82" t="s">
        <v>3239</v>
      </c>
      <c r="H621" s="82" t="s">
        <v>3234</v>
      </c>
      <c r="I621" s="82" t="s">
        <v>3240</v>
      </c>
      <c r="J621" s="95">
        <v>1</v>
      </c>
      <c r="K621" s="96">
        <v>12532800</v>
      </c>
      <c r="L621" s="101">
        <v>0</v>
      </c>
      <c r="M621" s="100">
        <v>0</v>
      </c>
      <c r="N621" s="98">
        <v>0</v>
      </c>
      <c r="O621" s="85" t="s">
        <v>41</v>
      </c>
    </row>
    <row r="622" spans="1:15" ht="51" x14ac:dyDescent="0.25">
      <c r="A622" s="85" t="s">
        <v>2888</v>
      </c>
      <c r="B622" s="82" t="s">
        <v>3241</v>
      </c>
      <c r="C622" s="100" t="s">
        <v>3242</v>
      </c>
      <c r="D622" s="82" t="s">
        <v>846</v>
      </c>
      <c r="E622" s="82" t="s">
        <v>3243</v>
      </c>
      <c r="F622" s="94">
        <v>10650000</v>
      </c>
      <c r="G622" s="82" t="s">
        <v>3244</v>
      </c>
      <c r="H622" s="82" t="s">
        <v>3234</v>
      </c>
      <c r="I622" s="82" t="s">
        <v>3240</v>
      </c>
      <c r="J622" s="95">
        <v>1</v>
      </c>
      <c r="K622" s="96">
        <v>10650000</v>
      </c>
      <c r="L622" s="101">
        <v>0</v>
      </c>
      <c r="M622" s="100">
        <v>0</v>
      </c>
      <c r="N622" s="98">
        <v>0</v>
      </c>
      <c r="O622" s="85" t="s">
        <v>41</v>
      </c>
    </row>
    <row r="623" spans="1:15" ht="51" x14ac:dyDescent="0.25">
      <c r="A623" s="85" t="s">
        <v>2888</v>
      </c>
      <c r="B623" s="82" t="s">
        <v>3146</v>
      </c>
      <c r="C623" s="100" t="s">
        <v>3245</v>
      </c>
      <c r="D623" s="82" t="s">
        <v>846</v>
      </c>
      <c r="E623" s="82" t="s">
        <v>3246</v>
      </c>
      <c r="F623" s="94">
        <v>13440000</v>
      </c>
      <c r="G623" s="82" t="s">
        <v>3247</v>
      </c>
      <c r="H623" s="82" t="s">
        <v>3234</v>
      </c>
      <c r="I623" s="82" t="s">
        <v>3240</v>
      </c>
      <c r="J623" s="95">
        <v>1</v>
      </c>
      <c r="K623" s="96">
        <v>13440000</v>
      </c>
      <c r="L623" s="101">
        <v>0</v>
      </c>
      <c r="M623" s="100">
        <v>0</v>
      </c>
      <c r="N623" s="98">
        <v>0</v>
      </c>
      <c r="O623" s="85" t="s">
        <v>41</v>
      </c>
    </row>
    <row r="624" spans="1:15" ht="51" x14ac:dyDescent="0.25">
      <c r="A624" s="85" t="s">
        <v>2888</v>
      </c>
      <c r="B624" s="82" t="s">
        <v>3248</v>
      </c>
      <c r="C624" s="100" t="s">
        <v>3249</v>
      </c>
      <c r="D624" s="82" t="s">
        <v>846</v>
      </c>
      <c r="E624" s="82" t="s">
        <v>3250</v>
      </c>
      <c r="F624" s="94">
        <v>16200000</v>
      </c>
      <c r="G624" s="82" t="s">
        <v>3251</v>
      </c>
      <c r="H624" s="82" t="s">
        <v>3234</v>
      </c>
      <c r="I624" s="82" t="s">
        <v>3240</v>
      </c>
      <c r="J624" s="95">
        <v>1</v>
      </c>
      <c r="K624" s="96">
        <v>16200000</v>
      </c>
      <c r="L624" s="101">
        <v>0</v>
      </c>
      <c r="M624" s="100">
        <v>0</v>
      </c>
      <c r="N624" s="98">
        <v>0</v>
      </c>
      <c r="O624" s="85" t="s">
        <v>41</v>
      </c>
    </row>
    <row r="625" spans="1:15" ht="38.25" x14ac:dyDescent="0.25">
      <c r="A625" s="85" t="s">
        <v>2888</v>
      </c>
      <c r="B625" s="82" t="s">
        <v>3252</v>
      </c>
      <c r="C625" s="100" t="s">
        <v>3253</v>
      </c>
      <c r="D625" s="82" t="s">
        <v>846</v>
      </c>
      <c r="E625" s="82" t="s">
        <v>3254</v>
      </c>
      <c r="F625" s="94">
        <v>13450800</v>
      </c>
      <c r="G625" s="82" t="s">
        <v>3255</v>
      </c>
      <c r="H625" s="82" t="s">
        <v>3234</v>
      </c>
      <c r="I625" s="82" t="s">
        <v>3011</v>
      </c>
      <c r="J625" s="95">
        <v>1</v>
      </c>
      <c r="K625" s="96">
        <v>13450800</v>
      </c>
      <c r="L625" s="101">
        <v>0</v>
      </c>
      <c r="M625" s="100">
        <v>0</v>
      </c>
      <c r="N625" s="98">
        <v>0</v>
      </c>
      <c r="O625" s="85" t="s">
        <v>41</v>
      </c>
    </row>
    <row r="626" spans="1:15" ht="51" x14ac:dyDescent="0.25">
      <c r="A626" s="85" t="s">
        <v>2888</v>
      </c>
      <c r="B626" s="82" t="s">
        <v>3256</v>
      </c>
      <c r="C626" s="100" t="s">
        <v>3257</v>
      </c>
      <c r="D626" s="82" t="s">
        <v>846</v>
      </c>
      <c r="E626" s="82" t="s">
        <v>3258</v>
      </c>
      <c r="F626" s="94">
        <v>12532800</v>
      </c>
      <c r="G626" s="82" t="s">
        <v>3259</v>
      </c>
      <c r="H626" s="82" t="s">
        <v>3260</v>
      </c>
      <c r="I626" s="82" t="s">
        <v>3240</v>
      </c>
      <c r="J626" s="95">
        <v>1</v>
      </c>
      <c r="K626" s="96">
        <v>12532800</v>
      </c>
      <c r="L626" s="101">
        <v>0</v>
      </c>
      <c r="M626" s="100">
        <v>0</v>
      </c>
      <c r="N626" s="98">
        <v>0</v>
      </c>
      <c r="O626" s="85" t="s">
        <v>41</v>
      </c>
    </row>
    <row r="627" spans="1:15" ht="51" x14ac:dyDescent="0.25">
      <c r="A627" s="85" t="s">
        <v>2888</v>
      </c>
      <c r="B627" s="82" t="s">
        <v>3261</v>
      </c>
      <c r="C627" s="100" t="s">
        <v>3262</v>
      </c>
      <c r="D627" s="82" t="s">
        <v>846</v>
      </c>
      <c r="E627" s="82" t="s">
        <v>3263</v>
      </c>
      <c r="F627" s="94">
        <v>13440000</v>
      </c>
      <c r="G627" s="82" t="s">
        <v>3264</v>
      </c>
      <c r="H627" s="82" t="s">
        <v>3260</v>
      </c>
      <c r="I627" s="82" t="s">
        <v>3240</v>
      </c>
      <c r="J627" s="95">
        <v>1</v>
      </c>
      <c r="K627" s="96">
        <v>13440000</v>
      </c>
      <c r="L627" s="101">
        <v>0</v>
      </c>
      <c r="M627" s="100">
        <v>0</v>
      </c>
      <c r="N627" s="98">
        <v>0</v>
      </c>
      <c r="O627" s="85" t="s">
        <v>41</v>
      </c>
    </row>
    <row r="628" spans="1:15" ht="25.5" x14ac:dyDescent="0.25">
      <c r="A628" s="85" t="s">
        <v>2888</v>
      </c>
      <c r="B628" s="82" t="s">
        <v>3265</v>
      </c>
      <c r="C628" s="100" t="s">
        <v>3266</v>
      </c>
      <c r="D628" s="82" t="s">
        <v>846</v>
      </c>
      <c r="E628" s="82" t="s">
        <v>3267</v>
      </c>
      <c r="F628" s="94">
        <v>6599040</v>
      </c>
      <c r="G628" s="82" t="s">
        <v>3268</v>
      </c>
      <c r="H628" s="82" t="s">
        <v>3260</v>
      </c>
      <c r="I628" s="82" t="s">
        <v>3240</v>
      </c>
      <c r="J628" s="95">
        <v>1</v>
      </c>
      <c r="K628" s="96">
        <v>6599040</v>
      </c>
      <c r="L628" s="101">
        <v>0</v>
      </c>
      <c r="M628" s="100">
        <v>0</v>
      </c>
      <c r="N628" s="98">
        <v>0</v>
      </c>
      <c r="O628" s="85" t="s">
        <v>41</v>
      </c>
    </row>
    <row r="629" spans="1:15" ht="51" x14ac:dyDescent="0.25">
      <c r="A629" s="85" t="s">
        <v>2888</v>
      </c>
      <c r="B629" s="82" t="s">
        <v>3008</v>
      </c>
      <c r="C629" s="82" t="s">
        <v>3269</v>
      </c>
      <c r="D629" s="82" t="s">
        <v>846</v>
      </c>
      <c r="E629" s="82" t="s">
        <v>3270</v>
      </c>
      <c r="F629" s="94">
        <v>15288000</v>
      </c>
      <c r="G629" s="82" t="s">
        <v>3271</v>
      </c>
      <c r="H629" s="82" t="s">
        <v>3272</v>
      </c>
      <c r="I629" s="82" t="s">
        <v>3273</v>
      </c>
      <c r="J629" s="95">
        <v>1</v>
      </c>
      <c r="K629" s="96">
        <v>15288000</v>
      </c>
      <c r="L629" s="101">
        <v>0</v>
      </c>
      <c r="M629" s="100">
        <v>0</v>
      </c>
      <c r="N629" s="98">
        <v>0</v>
      </c>
      <c r="O629" s="85" t="s">
        <v>41</v>
      </c>
    </row>
    <row r="630" spans="1:15" ht="63.75" x14ac:dyDescent="0.25">
      <c r="A630" s="85" t="s">
        <v>2888</v>
      </c>
      <c r="B630" s="82" t="s">
        <v>3274</v>
      </c>
      <c r="C630" s="82" t="s">
        <v>3275</v>
      </c>
      <c r="D630" s="82" t="s">
        <v>846</v>
      </c>
      <c r="E630" s="82" t="s">
        <v>3276</v>
      </c>
      <c r="F630" s="94">
        <v>15005760</v>
      </c>
      <c r="G630" s="82" t="s">
        <v>3277</v>
      </c>
      <c r="H630" s="82" t="s">
        <v>3278</v>
      </c>
      <c r="I630" s="82" t="s">
        <v>3273</v>
      </c>
      <c r="J630" s="95">
        <v>1</v>
      </c>
      <c r="K630" s="96">
        <v>15005760</v>
      </c>
      <c r="L630" s="101">
        <v>0</v>
      </c>
      <c r="M630" s="100">
        <v>0</v>
      </c>
      <c r="N630" s="98">
        <v>0</v>
      </c>
      <c r="O630" s="85" t="s">
        <v>41</v>
      </c>
    </row>
    <row r="631" spans="1:15" ht="76.5" x14ac:dyDescent="0.25">
      <c r="A631" s="85" t="s">
        <v>2888</v>
      </c>
      <c r="B631" s="82" t="s">
        <v>3219</v>
      </c>
      <c r="C631" s="100" t="s">
        <v>3279</v>
      </c>
      <c r="D631" s="82" t="s">
        <v>846</v>
      </c>
      <c r="E631" s="82" t="s">
        <v>3280</v>
      </c>
      <c r="F631" s="94">
        <v>19250000</v>
      </c>
      <c r="G631" s="82" t="s">
        <v>3222</v>
      </c>
      <c r="H631" s="82" t="s">
        <v>3281</v>
      </c>
      <c r="I631" s="82" t="s">
        <v>3282</v>
      </c>
      <c r="J631" s="95">
        <v>1</v>
      </c>
      <c r="K631" s="96">
        <v>19250000</v>
      </c>
      <c r="L631" s="101">
        <v>0</v>
      </c>
      <c r="M631" s="100">
        <v>0</v>
      </c>
      <c r="N631" s="98">
        <v>0</v>
      </c>
      <c r="O631" s="85" t="s">
        <v>41</v>
      </c>
    </row>
    <row r="632" spans="1:15" ht="63.75" x14ac:dyDescent="0.25">
      <c r="A632" s="85" t="s">
        <v>2888</v>
      </c>
      <c r="B632" s="82" t="s">
        <v>3283</v>
      </c>
      <c r="C632" s="82" t="s">
        <v>3284</v>
      </c>
      <c r="D632" s="82" t="s">
        <v>846</v>
      </c>
      <c r="E632" s="82" t="s">
        <v>3285</v>
      </c>
      <c r="F632" s="94">
        <v>15288000</v>
      </c>
      <c r="G632" s="82" t="s">
        <v>3286</v>
      </c>
      <c r="H632" s="82" t="s">
        <v>3287</v>
      </c>
      <c r="I632" s="82" t="s">
        <v>3288</v>
      </c>
      <c r="J632" s="95">
        <v>1</v>
      </c>
      <c r="K632" s="96">
        <v>15288000</v>
      </c>
      <c r="L632" s="101">
        <v>0</v>
      </c>
      <c r="M632" s="100">
        <v>0</v>
      </c>
      <c r="N632" s="98">
        <v>0</v>
      </c>
      <c r="O632" s="85" t="s">
        <v>41</v>
      </c>
    </row>
    <row r="633" spans="1:15" ht="38.25" x14ac:dyDescent="0.25">
      <c r="A633" s="85" t="s">
        <v>2888</v>
      </c>
      <c r="B633" s="82" t="s">
        <v>3289</v>
      </c>
      <c r="C633" s="100" t="s">
        <v>3290</v>
      </c>
      <c r="D633" s="82" t="s">
        <v>846</v>
      </c>
      <c r="E633" s="82" t="s">
        <v>3291</v>
      </c>
      <c r="F633" s="94">
        <v>91432000</v>
      </c>
      <c r="G633" s="82" t="s">
        <v>3005</v>
      </c>
      <c r="H633" s="82" t="s">
        <v>3292</v>
      </c>
      <c r="I633" s="82" t="s">
        <v>3293</v>
      </c>
      <c r="J633" s="95">
        <v>1</v>
      </c>
      <c r="K633" s="96">
        <v>91432000</v>
      </c>
      <c r="L633" s="101">
        <v>0</v>
      </c>
      <c r="M633" s="100">
        <v>0</v>
      </c>
      <c r="N633" s="98">
        <v>0</v>
      </c>
      <c r="O633" s="85" t="s">
        <v>41</v>
      </c>
    </row>
    <row r="634" spans="1:15" ht="38.25" x14ac:dyDescent="0.25">
      <c r="A634" s="85" t="s">
        <v>2888</v>
      </c>
      <c r="B634" s="82" t="s">
        <v>3012</v>
      </c>
      <c r="C634" s="82" t="s">
        <v>3294</v>
      </c>
      <c r="D634" s="82" t="s">
        <v>846</v>
      </c>
      <c r="E634" s="82" t="s">
        <v>3295</v>
      </c>
      <c r="F634" s="94">
        <v>48000000</v>
      </c>
      <c r="G634" s="82" t="s">
        <v>3015</v>
      </c>
      <c r="H634" s="82" t="s">
        <v>3292</v>
      </c>
      <c r="I634" s="82" t="s">
        <v>3293</v>
      </c>
      <c r="J634" s="95">
        <v>1</v>
      </c>
      <c r="K634" s="96">
        <v>48000000</v>
      </c>
      <c r="L634" s="101">
        <v>0</v>
      </c>
      <c r="M634" s="100">
        <v>0</v>
      </c>
      <c r="N634" s="98">
        <v>0</v>
      </c>
      <c r="O634" s="85" t="s">
        <v>41</v>
      </c>
    </row>
    <row r="635" spans="1:15" ht="38.25" x14ac:dyDescent="0.25">
      <c r="A635" s="85" t="s">
        <v>2888</v>
      </c>
      <c r="B635" s="82" t="s">
        <v>3016</v>
      </c>
      <c r="C635" s="82" t="s">
        <v>3296</v>
      </c>
      <c r="D635" s="82" t="s">
        <v>846</v>
      </c>
      <c r="E635" s="82" t="s">
        <v>3297</v>
      </c>
      <c r="F635" s="94">
        <v>48000000</v>
      </c>
      <c r="G635" s="82" t="s">
        <v>3019</v>
      </c>
      <c r="H635" s="82" t="s">
        <v>3292</v>
      </c>
      <c r="I635" s="82" t="s">
        <v>3293</v>
      </c>
      <c r="J635" s="95">
        <v>1</v>
      </c>
      <c r="K635" s="96">
        <v>48000000</v>
      </c>
      <c r="L635" s="101">
        <v>0</v>
      </c>
      <c r="M635" s="100">
        <v>0</v>
      </c>
      <c r="N635" s="98">
        <v>0</v>
      </c>
      <c r="O635" s="85" t="s">
        <v>41</v>
      </c>
    </row>
    <row r="636" spans="1:15" ht="38.25" x14ac:dyDescent="0.25">
      <c r="A636" s="85" t="s">
        <v>2888</v>
      </c>
      <c r="B636" s="82" t="s">
        <v>3298</v>
      </c>
      <c r="C636" s="82" t="s">
        <v>3299</v>
      </c>
      <c r="D636" s="82" t="s">
        <v>846</v>
      </c>
      <c r="E636" s="82" t="s">
        <v>3300</v>
      </c>
      <c r="F636" s="94">
        <v>3680320</v>
      </c>
      <c r="G636" s="82" t="s">
        <v>3046</v>
      </c>
      <c r="H636" s="82" t="s">
        <v>3292</v>
      </c>
      <c r="I636" s="82" t="s">
        <v>3240</v>
      </c>
      <c r="J636" s="95">
        <v>0.67</v>
      </c>
      <c r="K636" s="96">
        <v>2453547</v>
      </c>
      <c r="L636" s="101">
        <v>1226773</v>
      </c>
      <c r="M636" s="100">
        <v>0</v>
      </c>
      <c r="N636" s="98">
        <v>0</v>
      </c>
      <c r="O636" s="85" t="s">
        <v>41</v>
      </c>
    </row>
    <row r="637" spans="1:15" ht="51" x14ac:dyDescent="0.25">
      <c r="A637" s="85" t="s">
        <v>2888</v>
      </c>
      <c r="B637" s="82" t="s">
        <v>3008</v>
      </c>
      <c r="C637" s="82" t="s">
        <v>3301</v>
      </c>
      <c r="D637" s="82" t="s">
        <v>846</v>
      </c>
      <c r="E637" s="82" t="s">
        <v>3302</v>
      </c>
      <c r="F637" s="94">
        <v>16282560</v>
      </c>
      <c r="G637" s="82" t="s">
        <v>3211</v>
      </c>
      <c r="H637" s="82" t="s">
        <v>3303</v>
      </c>
      <c r="I637" s="82" t="s">
        <v>3282</v>
      </c>
      <c r="J637" s="95">
        <v>1</v>
      </c>
      <c r="K637" s="96">
        <v>16282560</v>
      </c>
      <c r="L637" s="101">
        <v>0</v>
      </c>
      <c r="M637" s="100">
        <v>0</v>
      </c>
      <c r="N637" s="98">
        <v>0</v>
      </c>
      <c r="O637" s="85" t="s">
        <v>41</v>
      </c>
    </row>
    <row r="638" spans="1:15" ht="51" x14ac:dyDescent="0.25">
      <c r="A638" s="85" t="s">
        <v>2888</v>
      </c>
      <c r="B638" s="82" t="s">
        <v>3008</v>
      </c>
      <c r="C638" s="82" t="s">
        <v>3304</v>
      </c>
      <c r="D638" s="82" t="s">
        <v>846</v>
      </c>
      <c r="E638" s="82" t="s">
        <v>3305</v>
      </c>
      <c r="F638" s="94">
        <v>16282560</v>
      </c>
      <c r="G638" s="82" t="s">
        <v>3096</v>
      </c>
      <c r="H638" s="82" t="s">
        <v>3303</v>
      </c>
      <c r="I638" s="82" t="s">
        <v>3282</v>
      </c>
      <c r="J638" s="95">
        <v>1</v>
      </c>
      <c r="K638" s="96">
        <v>16282560</v>
      </c>
      <c r="L638" s="101">
        <v>0</v>
      </c>
      <c r="M638" s="100">
        <v>0</v>
      </c>
      <c r="N638" s="98">
        <v>0</v>
      </c>
      <c r="O638" s="85" t="s">
        <v>41</v>
      </c>
    </row>
    <row r="639" spans="1:15" ht="38.25" x14ac:dyDescent="0.25">
      <c r="A639" s="85" t="s">
        <v>2888</v>
      </c>
      <c r="B639" s="82" t="s">
        <v>3306</v>
      </c>
      <c r="C639" s="82" t="s">
        <v>3307</v>
      </c>
      <c r="D639" s="82" t="s">
        <v>846</v>
      </c>
      <c r="E639" s="82" t="s">
        <v>3308</v>
      </c>
      <c r="F639" s="94">
        <v>15288000</v>
      </c>
      <c r="G639" s="82" t="s">
        <v>3100</v>
      </c>
      <c r="H639" s="82" t="s">
        <v>3303</v>
      </c>
      <c r="I639" s="82" t="s">
        <v>3282</v>
      </c>
      <c r="J639" s="95">
        <v>1</v>
      </c>
      <c r="K639" s="96">
        <v>15288000</v>
      </c>
      <c r="L639" s="101">
        <v>0</v>
      </c>
      <c r="M639" s="100">
        <v>0</v>
      </c>
      <c r="N639" s="98">
        <v>0</v>
      </c>
      <c r="O639" s="85" t="s">
        <v>41</v>
      </c>
    </row>
    <row r="640" spans="1:15" ht="51" x14ac:dyDescent="0.25">
      <c r="A640" s="85" t="s">
        <v>2888</v>
      </c>
      <c r="B640" s="82" t="s">
        <v>3309</v>
      </c>
      <c r="C640" s="82" t="s">
        <v>3310</v>
      </c>
      <c r="D640" s="82" t="s">
        <v>846</v>
      </c>
      <c r="E640" s="82" t="s">
        <v>3311</v>
      </c>
      <c r="F640" s="94">
        <v>12000000</v>
      </c>
      <c r="G640" s="82" t="s">
        <v>3091</v>
      </c>
      <c r="H640" s="82" t="s">
        <v>3303</v>
      </c>
      <c r="I640" s="82" t="s">
        <v>3282</v>
      </c>
      <c r="J640" s="95">
        <v>1</v>
      </c>
      <c r="K640" s="96">
        <v>12000000</v>
      </c>
      <c r="L640" s="101">
        <v>0</v>
      </c>
      <c r="M640" s="100">
        <v>0</v>
      </c>
      <c r="N640" s="98">
        <v>0</v>
      </c>
      <c r="O640" s="85" t="s">
        <v>41</v>
      </c>
    </row>
    <row r="641" spans="1:15" ht="51" x14ac:dyDescent="0.25">
      <c r="A641" s="85" t="s">
        <v>2888</v>
      </c>
      <c r="B641" s="82" t="s">
        <v>3312</v>
      </c>
      <c r="C641" s="82" t="s">
        <v>3313</v>
      </c>
      <c r="D641" s="82" t="s">
        <v>846</v>
      </c>
      <c r="E641" s="82" t="s">
        <v>3314</v>
      </c>
      <c r="F641" s="94">
        <v>18803400</v>
      </c>
      <c r="G641" s="82" t="s">
        <v>3160</v>
      </c>
      <c r="H641" s="82" t="s">
        <v>3303</v>
      </c>
      <c r="I641" s="82" t="s">
        <v>3282</v>
      </c>
      <c r="J641" s="95">
        <v>1</v>
      </c>
      <c r="K641" s="96">
        <v>18803400</v>
      </c>
      <c r="L641" s="101">
        <v>0</v>
      </c>
      <c r="M641" s="100">
        <v>0</v>
      </c>
      <c r="N641" s="98">
        <v>0</v>
      </c>
      <c r="O641" s="85" t="s">
        <v>41</v>
      </c>
    </row>
    <row r="642" spans="1:15" ht="51" x14ac:dyDescent="0.25">
      <c r="A642" s="85" t="s">
        <v>2888</v>
      </c>
      <c r="B642" s="82" t="s">
        <v>3315</v>
      </c>
      <c r="C642" s="82" t="s">
        <v>3316</v>
      </c>
      <c r="D642" s="82" t="s">
        <v>846</v>
      </c>
      <c r="E642" s="82" t="s">
        <v>3317</v>
      </c>
      <c r="F642" s="94">
        <v>19500000</v>
      </c>
      <c r="G642" s="82" t="s">
        <v>3050</v>
      </c>
      <c r="H642" s="82" t="s">
        <v>3303</v>
      </c>
      <c r="I642" s="82" t="s">
        <v>3282</v>
      </c>
      <c r="J642" s="95">
        <v>1</v>
      </c>
      <c r="K642" s="96">
        <v>19500000</v>
      </c>
      <c r="L642" s="101">
        <v>0</v>
      </c>
      <c r="M642" s="100">
        <v>0</v>
      </c>
      <c r="N642" s="98">
        <v>0</v>
      </c>
      <c r="O642" s="85" t="s">
        <v>41</v>
      </c>
    </row>
    <row r="643" spans="1:15" ht="38.25" x14ac:dyDescent="0.25">
      <c r="A643" s="85" t="s">
        <v>2888</v>
      </c>
      <c r="B643" s="82" t="s">
        <v>3318</v>
      </c>
      <c r="C643" s="82" t="s">
        <v>3319</v>
      </c>
      <c r="D643" s="82" t="s">
        <v>846</v>
      </c>
      <c r="E643" s="82" t="s">
        <v>3320</v>
      </c>
      <c r="F643" s="94">
        <v>16500000</v>
      </c>
      <c r="G643" s="82" t="s">
        <v>3075</v>
      </c>
      <c r="H643" s="82" t="s">
        <v>3321</v>
      </c>
      <c r="I643" s="82" t="s">
        <v>3282</v>
      </c>
      <c r="J643" s="95">
        <v>1</v>
      </c>
      <c r="K643" s="96">
        <v>16500000</v>
      </c>
      <c r="L643" s="101">
        <v>0</v>
      </c>
      <c r="M643" s="100">
        <v>0</v>
      </c>
      <c r="N643" s="98">
        <v>0</v>
      </c>
      <c r="O643" s="85" t="s">
        <v>41</v>
      </c>
    </row>
    <row r="644" spans="1:15" ht="51" x14ac:dyDescent="0.25">
      <c r="A644" s="85" t="s">
        <v>2888</v>
      </c>
      <c r="B644" s="82" t="s">
        <v>3322</v>
      </c>
      <c r="C644" s="82" t="s">
        <v>3323</v>
      </c>
      <c r="D644" s="82" t="s">
        <v>846</v>
      </c>
      <c r="E644" s="82" t="s">
        <v>3324</v>
      </c>
      <c r="F644" s="94">
        <v>18000000</v>
      </c>
      <c r="G644" s="82" t="s">
        <v>3135</v>
      </c>
      <c r="H644" s="82" t="s">
        <v>3321</v>
      </c>
      <c r="I644" s="82" t="s">
        <v>3282</v>
      </c>
      <c r="J644" s="95">
        <v>1</v>
      </c>
      <c r="K644" s="96">
        <v>18000000</v>
      </c>
      <c r="L644" s="101">
        <v>0</v>
      </c>
      <c r="M644" s="100">
        <v>0</v>
      </c>
      <c r="N644" s="98">
        <v>0</v>
      </c>
      <c r="O644" s="85" t="s">
        <v>41</v>
      </c>
    </row>
    <row r="645" spans="1:15" ht="51" x14ac:dyDescent="0.25">
      <c r="A645" s="85" t="s">
        <v>2888</v>
      </c>
      <c r="B645" s="82" t="s">
        <v>3322</v>
      </c>
      <c r="C645" s="82" t="s">
        <v>3325</v>
      </c>
      <c r="D645" s="82" t="s">
        <v>846</v>
      </c>
      <c r="E645" s="82" t="s">
        <v>3326</v>
      </c>
      <c r="F645" s="94">
        <v>16500000</v>
      </c>
      <c r="G645" s="82" t="s">
        <v>3083</v>
      </c>
      <c r="H645" s="82" t="s">
        <v>3321</v>
      </c>
      <c r="I645" s="82" t="s">
        <v>3282</v>
      </c>
      <c r="J645" s="95">
        <v>1</v>
      </c>
      <c r="K645" s="96">
        <v>16500000</v>
      </c>
      <c r="L645" s="101">
        <v>0</v>
      </c>
      <c r="M645" s="100">
        <v>0</v>
      </c>
      <c r="N645" s="98">
        <v>0</v>
      </c>
      <c r="O645" s="85" t="s">
        <v>41</v>
      </c>
    </row>
    <row r="646" spans="1:15" ht="38.25" x14ac:dyDescent="0.25">
      <c r="A646" s="85" t="s">
        <v>2888</v>
      </c>
      <c r="B646" s="82" t="s">
        <v>3327</v>
      </c>
      <c r="C646" s="82" t="s">
        <v>3328</v>
      </c>
      <c r="D646" s="82" t="s">
        <v>846</v>
      </c>
      <c r="E646" s="82" t="s">
        <v>3329</v>
      </c>
      <c r="F646" s="94">
        <v>20176200</v>
      </c>
      <c r="G646" s="82" t="s">
        <v>3255</v>
      </c>
      <c r="H646" s="82" t="s">
        <v>3330</v>
      </c>
      <c r="I646" s="82" t="s">
        <v>3282</v>
      </c>
      <c r="J646" s="95">
        <v>1</v>
      </c>
      <c r="K646" s="96">
        <v>20176200</v>
      </c>
      <c r="L646" s="101">
        <v>0</v>
      </c>
      <c r="M646" s="100">
        <v>0</v>
      </c>
      <c r="N646" s="98">
        <v>0</v>
      </c>
      <c r="O646" s="85" t="s">
        <v>41</v>
      </c>
    </row>
    <row r="647" spans="1:15" ht="51" x14ac:dyDescent="0.25">
      <c r="A647" s="85" t="s">
        <v>2888</v>
      </c>
      <c r="B647" s="82" t="s">
        <v>3331</v>
      </c>
      <c r="C647" s="82" t="s">
        <v>3332</v>
      </c>
      <c r="D647" s="82" t="s">
        <v>846</v>
      </c>
      <c r="E647" s="82" t="s">
        <v>3333</v>
      </c>
      <c r="F647" s="94">
        <v>20176200</v>
      </c>
      <c r="G647" s="82" t="s">
        <v>3185</v>
      </c>
      <c r="H647" s="82" t="s">
        <v>3334</v>
      </c>
      <c r="I647" s="82" t="s">
        <v>3282</v>
      </c>
      <c r="J647" s="95">
        <v>1</v>
      </c>
      <c r="K647" s="96">
        <v>20176200</v>
      </c>
      <c r="L647" s="101">
        <v>0</v>
      </c>
      <c r="M647" s="100">
        <v>0</v>
      </c>
      <c r="N647" s="98">
        <v>0</v>
      </c>
      <c r="O647" s="85" t="s">
        <v>41</v>
      </c>
    </row>
    <row r="648" spans="1:15" ht="38.25" x14ac:dyDescent="0.25">
      <c r="A648" s="85" t="s">
        <v>2888</v>
      </c>
      <c r="B648" s="82" t="s">
        <v>3035</v>
      </c>
      <c r="C648" s="82" t="s">
        <v>3335</v>
      </c>
      <c r="D648" s="82" t="s">
        <v>846</v>
      </c>
      <c r="E648" s="82" t="s">
        <v>3336</v>
      </c>
      <c r="F648" s="94">
        <v>18632460</v>
      </c>
      <c r="G648" s="82" t="s">
        <v>3038</v>
      </c>
      <c r="H648" s="82" t="s">
        <v>3337</v>
      </c>
      <c r="I648" s="82" t="s">
        <v>3282</v>
      </c>
      <c r="J648" s="95">
        <v>1</v>
      </c>
      <c r="K648" s="96">
        <v>18632460</v>
      </c>
      <c r="L648" s="101">
        <v>0</v>
      </c>
      <c r="M648" s="100">
        <v>0</v>
      </c>
      <c r="N648" s="98">
        <v>0</v>
      </c>
      <c r="O648" s="85" t="s">
        <v>41</v>
      </c>
    </row>
    <row r="649" spans="1:15" ht="38.25" x14ac:dyDescent="0.25">
      <c r="A649" s="85" t="s">
        <v>2888</v>
      </c>
      <c r="B649" s="82" t="s">
        <v>3338</v>
      </c>
      <c r="C649" s="82" t="s">
        <v>3339</v>
      </c>
      <c r="D649" s="82" t="s">
        <v>846</v>
      </c>
      <c r="E649" s="82" t="s">
        <v>3340</v>
      </c>
      <c r="F649" s="94">
        <v>11776800</v>
      </c>
      <c r="G649" s="82" t="s">
        <v>3034</v>
      </c>
      <c r="H649" s="82" t="s">
        <v>3337</v>
      </c>
      <c r="I649" s="82" t="s">
        <v>3282</v>
      </c>
      <c r="J649" s="95">
        <v>1</v>
      </c>
      <c r="K649" s="96">
        <v>11776800</v>
      </c>
      <c r="L649" s="101">
        <v>0</v>
      </c>
      <c r="M649" s="100">
        <v>0</v>
      </c>
      <c r="N649" s="98">
        <v>0</v>
      </c>
      <c r="O649" s="85" t="s">
        <v>41</v>
      </c>
    </row>
    <row r="650" spans="1:15" ht="38.25" x14ac:dyDescent="0.25">
      <c r="A650" s="85" t="s">
        <v>2888</v>
      </c>
      <c r="B650" s="82" t="s">
        <v>3338</v>
      </c>
      <c r="C650" s="82" t="s">
        <v>3341</v>
      </c>
      <c r="D650" s="82" t="s">
        <v>846</v>
      </c>
      <c r="E650" s="82" t="s">
        <v>3342</v>
      </c>
      <c r="F650" s="94">
        <v>11776800</v>
      </c>
      <c r="G650" s="82" t="s">
        <v>3042</v>
      </c>
      <c r="H650" s="82" t="s">
        <v>3337</v>
      </c>
      <c r="I650" s="82" t="s">
        <v>3282</v>
      </c>
      <c r="J650" s="95">
        <v>1</v>
      </c>
      <c r="K650" s="96">
        <v>11776800</v>
      </c>
      <c r="L650" s="101">
        <v>0</v>
      </c>
      <c r="M650" s="100">
        <v>0</v>
      </c>
      <c r="N650" s="98">
        <v>0</v>
      </c>
      <c r="O650" s="85" t="s">
        <v>41</v>
      </c>
    </row>
    <row r="651" spans="1:15" ht="51" x14ac:dyDescent="0.25">
      <c r="A651" s="85" t="s">
        <v>2888</v>
      </c>
      <c r="B651" s="82" t="s">
        <v>3343</v>
      </c>
      <c r="C651" s="82" t="s">
        <v>3344</v>
      </c>
      <c r="D651" s="82" t="s">
        <v>846</v>
      </c>
      <c r="E651" s="82" t="s">
        <v>3345</v>
      </c>
      <c r="F651" s="94">
        <v>15005760</v>
      </c>
      <c r="G651" s="82" t="s">
        <v>3079</v>
      </c>
      <c r="H651" s="82" t="s">
        <v>3337</v>
      </c>
      <c r="I651" s="82" t="s">
        <v>3282</v>
      </c>
      <c r="J651" s="95">
        <v>1</v>
      </c>
      <c r="K651" s="96">
        <v>15005760</v>
      </c>
      <c r="L651" s="101">
        <v>0</v>
      </c>
      <c r="M651" s="100">
        <v>0</v>
      </c>
      <c r="N651" s="98">
        <v>0</v>
      </c>
      <c r="O651" s="85" t="s">
        <v>41</v>
      </c>
    </row>
    <row r="652" spans="1:15" ht="51" x14ac:dyDescent="0.25">
      <c r="A652" s="85" t="s">
        <v>2888</v>
      </c>
      <c r="B652" s="82" t="s">
        <v>3346</v>
      </c>
      <c r="C652" s="82" t="s">
        <v>3347</v>
      </c>
      <c r="D652" s="82" t="s">
        <v>846</v>
      </c>
      <c r="E652" s="82" t="s">
        <v>3348</v>
      </c>
      <c r="F652" s="94">
        <v>16500000</v>
      </c>
      <c r="G652" s="82" t="s">
        <v>3060</v>
      </c>
      <c r="H652" s="82" t="s">
        <v>3337</v>
      </c>
      <c r="I652" s="82" t="s">
        <v>3282</v>
      </c>
      <c r="J652" s="95">
        <v>1</v>
      </c>
      <c r="K652" s="96">
        <v>16500000</v>
      </c>
      <c r="L652" s="101">
        <v>0</v>
      </c>
      <c r="M652" s="100">
        <v>0</v>
      </c>
      <c r="N652" s="98">
        <v>0</v>
      </c>
      <c r="O652" s="85" t="s">
        <v>41</v>
      </c>
    </row>
    <row r="653" spans="1:15" ht="51" x14ac:dyDescent="0.25">
      <c r="A653" s="85" t="s">
        <v>2888</v>
      </c>
      <c r="B653" s="82" t="s">
        <v>3349</v>
      </c>
      <c r="C653" s="82" t="s">
        <v>3350</v>
      </c>
      <c r="D653" s="82" t="s">
        <v>846</v>
      </c>
      <c r="E653" s="82" t="s">
        <v>3351</v>
      </c>
      <c r="F653" s="94">
        <v>15000000</v>
      </c>
      <c r="G653" s="82" t="s">
        <v>3087</v>
      </c>
      <c r="H653" s="82" t="s">
        <v>3337</v>
      </c>
      <c r="I653" s="82" t="s">
        <v>3282</v>
      </c>
      <c r="J653" s="95">
        <v>1</v>
      </c>
      <c r="K653" s="96">
        <v>15000000</v>
      </c>
      <c r="L653" s="101">
        <v>0</v>
      </c>
      <c r="M653" s="100">
        <v>0</v>
      </c>
      <c r="N653" s="98">
        <v>0</v>
      </c>
      <c r="O653" s="85" t="s">
        <v>41</v>
      </c>
    </row>
    <row r="654" spans="1:15" ht="51" x14ac:dyDescent="0.25">
      <c r="A654" s="85" t="s">
        <v>2888</v>
      </c>
      <c r="B654" s="82" t="s">
        <v>3352</v>
      </c>
      <c r="C654" s="82" t="s">
        <v>3353</v>
      </c>
      <c r="D654" s="82" t="s">
        <v>846</v>
      </c>
      <c r="E654" s="82" t="s">
        <v>3354</v>
      </c>
      <c r="F654" s="94">
        <v>26160000</v>
      </c>
      <c r="G654" s="82" t="s">
        <v>3064</v>
      </c>
      <c r="H654" s="82" t="s">
        <v>3337</v>
      </c>
      <c r="I654" s="82" t="s">
        <v>3282</v>
      </c>
      <c r="J654" s="95">
        <v>1</v>
      </c>
      <c r="K654" s="96">
        <v>26160000</v>
      </c>
      <c r="L654" s="101">
        <v>0</v>
      </c>
      <c r="M654" s="100">
        <v>0</v>
      </c>
      <c r="N654" s="98">
        <v>0</v>
      </c>
      <c r="O654" s="85" t="s">
        <v>41</v>
      </c>
    </row>
    <row r="655" spans="1:15" ht="51" x14ac:dyDescent="0.25">
      <c r="A655" s="85" t="s">
        <v>2888</v>
      </c>
      <c r="B655" s="82" t="s">
        <v>3355</v>
      </c>
      <c r="C655" s="82" t="s">
        <v>3356</v>
      </c>
      <c r="D655" s="82" t="s">
        <v>846</v>
      </c>
      <c r="E655" s="82" t="s">
        <v>3357</v>
      </c>
      <c r="F655" s="94">
        <v>11040960</v>
      </c>
      <c r="G655" s="82" t="s">
        <v>3131</v>
      </c>
      <c r="H655" s="82" t="s">
        <v>3337</v>
      </c>
      <c r="I655" s="82" t="s">
        <v>3282</v>
      </c>
      <c r="J655" s="95">
        <v>1</v>
      </c>
      <c r="K655" s="96">
        <v>11040960</v>
      </c>
      <c r="L655" s="101">
        <v>0</v>
      </c>
      <c r="M655" s="100">
        <v>0</v>
      </c>
      <c r="N655" s="98">
        <v>0</v>
      </c>
      <c r="O655" s="85" t="s">
        <v>41</v>
      </c>
    </row>
    <row r="656" spans="1:15" ht="51" x14ac:dyDescent="0.25">
      <c r="A656" s="85" t="s">
        <v>2888</v>
      </c>
      <c r="B656" s="82" t="s">
        <v>3358</v>
      </c>
      <c r="C656" s="82" t="s">
        <v>3359</v>
      </c>
      <c r="D656" s="82" t="s">
        <v>846</v>
      </c>
      <c r="E656" s="82" t="s">
        <v>3360</v>
      </c>
      <c r="F656" s="94">
        <v>12532800</v>
      </c>
      <c r="G656" s="82" t="s">
        <v>3068</v>
      </c>
      <c r="H656" s="82" t="s">
        <v>3337</v>
      </c>
      <c r="I656" s="82" t="s">
        <v>3282</v>
      </c>
      <c r="J656" s="95">
        <v>1</v>
      </c>
      <c r="K656" s="96">
        <v>12532800</v>
      </c>
      <c r="L656" s="101">
        <v>0</v>
      </c>
      <c r="M656" s="100">
        <v>0</v>
      </c>
      <c r="N656" s="98">
        <v>0</v>
      </c>
      <c r="O656" s="85" t="s">
        <v>41</v>
      </c>
    </row>
    <row r="657" spans="1:15" ht="51" x14ac:dyDescent="0.25">
      <c r="A657" s="85" t="s">
        <v>2888</v>
      </c>
      <c r="B657" s="82" t="s">
        <v>3358</v>
      </c>
      <c r="C657" s="82" t="s">
        <v>3361</v>
      </c>
      <c r="D657" s="82" t="s">
        <v>846</v>
      </c>
      <c r="E657" s="82" t="s">
        <v>3362</v>
      </c>
      <c r="F657" s="94">
        <v>13641600</v>
      </c>
      <c r="G657" s="82" t="s">
        <v>3071</v>
      </c>
      <c r="H657" s="82" t="s">
        <v>3337</v>
      </c>
      <c r="I657" s="82" t="s">
        <v>3282</v>
      </c>
      <c r="J657" s="95">
        <v>1</v>
      </c>
      <c r="K657" s="96">
        <v>13641600</v>
      </c>
      <c r="L657" s="101">
        <v>0</v>
      </c>
      <c r="M657" s="100">
        <v>0</v>
      </c>
      <c r="N657" s="98">
        <v>0</v>
      </c>
      <c r="O657" s="85" t="s">
        <v>41</v>
      </c>
    </row>
    <row r="658" spans="1:15" ht="38.25" x14ac:dyDescent="0.25">
      <c r="A658" s="85" t="s">
        <v>2888</v>
      </c>
      <c r="B658" s="82" t="s">
        <v>3363</v>
      </c>
      <c r="C658" s="82" t="s">
        <v>3364</v>
      </c>
      <c r="D658" s="82" t="s">
        <v>846</v>
      </c>
      <c r="E658" s="82" t="s">
        <v>3365</v>
      </c>
      <c r="F658" s="94">
        <v>15000000</v>
      </c>
      <c r="G658" s="82" t="s">
        <v>3055</v>
      </c>
      <c r="H658" s="82" t="s">
        <v>3337</v>
      </c>
      <c r="I658" s="82" t="s">
        <v>3282</v>
      </c>
      <c r="J658" s="95">
        <v>1</v>
      </c>
      <c r="K658" s="96">
        <v>15000000</v>
      </c>
      <c r="L658" s="101">
        <v>0</v>
      </c>
      <c r="M658" s="100">
        <v>0</v>
      </c>
      <c r="N658" s="98">
        <v>0</v>
      </c>
      <c r="O658" s="85" t="s">
        <v>41</v>
      </c>
    </row>
    <row r="659" spans="1:15" ht="51" x14ac:dyDescent="0.25">
      <c r="A659" s="85" t="s">
        <v>2888</v>
      </c>
      <c r="B659" s="82" t="s">
        <v>3366</v>
      </c>
      <c r="C659" s="90" t="s">
        <v>3367</v>
      </c>
      <c r="D659" s="82" t="s">
        <v>846</v>
      </c>
      <c r="E659" s="82" t="s">
        <v>3368</v>
      </c>
      <c r="F659" s="94">
        <v>15288000</v>
      </c>
      <c r="G659" s="82" t="s">
        <v>3126</v>
      </c>
      <c r="H659" s="82" t="s">
        <v>3334</v>
      </c>
      <c r="I659" s="82" t="s">
        <v>3282</v>
      </c>
      <c r="J659" s="95">
        <v>1</v>
      </c>
      <c r="K659" s="96">
        <v>15288000</v>
      </c>
      <c r="L659" s="101">
        <v>0</v>
      </c>
      <c r="M659" s="100">
        <v>0</v>
      </c>
      <c r="N659" s="98">
        <v>0</v>
      </c>
      <c r="O659" s="85" t="s">
        <v>41</v>
      </c>
    </row>
    <row r="660" spans="1:15" ht="51" x14ac:dyDescent="0.25">
      <c r="A660" s="85" t="s">
        <v>2888</v>
      </c>
      <c r="B660" s="82" t="s">
        <v>3164</v>
      </c>
      <c r="C660" s="90" t="s">
        <v>3369</v>
      </c>
      <c r="D660" s="82" t="s">
        <v>846</v>
      </c>
      <c r="E660" s="82" t="s">
        <v>3370</v>
      </c>
      <c r="F660" s="94">
        <v>13641600</v>
      </c>
      <c r="G660" s="82" t="s">
        <v>3167</v>
      </c>
      <c r="H660" s="82" t="s">
        <v>3334</v>
      </c>
      <c r="I660" s="82" t="s">
        <v>3282</v>
      </c>
      <c r="J660" s="95">
        <v>1</v>
      </c>
      <c r="K660" s="96">
        <v>13641600</v>
      </c>
      <c r="L660" s="101">
        <v>0</v>
      </c>
      <c r="M660" s="100">
        <v>0</v>
      </c>
      <c r="N660" s="98">
        <v>0</v>
      </c>
      <c r="O660" s="85" t="s">
        <v>41</v>
      </c>
    </row>
    <row r="661" spans="1:15" ht="51" x14ac:dyDescent="0.25">
      <c r="A661" s="85" t="s">
        <v>2888</v>
      </c>
      <c r="B661" s="82" t="s">
        <v>3371</v>
      </c>
      <c r="C661" s="82" t="s">
        <v>3372</v>
      </c>
      <c r="D661" s="82" t="s">
        <v>846</v>
      </c>
      <c r="E661" s="82" t="s">
        <v>3373</v>
      </c>
      <c r="F661" s="94">
        <v>9744000</v>
      </c>
      <c r="G661" s="82" t="s">
        <v>3374</v>
      </c>
      <c r="H661" s="82" t="s">
        <v>3337</v>
      </c>
      <c r="I661" s="82" t="s">
        <v>3282</v>
      </c>
      <c r="J661" s="95">
        <v>1</v>
      </c>
      <c r="K661" s="96">
        <v>9744000</v>
      </c>
      <c r="L661" s="101">
        <v>0</v>
      </c>
      <c r="M661" s="100">
        <v>0</v>
      </c>
      <c r="N661" s="98">
        <v>0</v>
      </c>
      <c r="O661" s="85" t="s">
        <v>41</v>
      </c>
    </row>
    <row r="662" spans="1:15" ht="63.75" x14ac:dyDescent="0.25">
      <c r="A662" s="85" t="s">
        <v>2888</v>
      </c>
      <c r="B662" s="82" t="s">
        <v>3375</v>
      </c>
      <c r="C662" s="82" t="s">
        <v>3376</v>
      </c>
      <c r="D662" s="82" t="s">
        <v>846</v>
      </c>
      <c r="E662" s="82" t="s">
        <v>3377</v>
      </c>
      <c r="F662" s="94">
        <v>13440000</v>
      </c>
      <c r="G662" s="82" t="s">
        <v>3149</v>
      </c>
      <c r="H662" s="82" t="s">
        <v>3334</v>
      </c>
      <c r="I662" s="82" t="s">
        <v>3282</v>
      </c>
      <c r="J662" s="95">
        <v>1</v>
      </c>
      <c r="K662" s="96">
        <v>13440000</v>
      </c>
      <c r="L662" s="101">
        <v>0</v>
      </c>
      <c r="M662" s="100">
        <v>0</v>
      </c>
      <c r="N662" s="98">
        <v>0</v>
      </c>
      <c r="O662" s="85" t="s">
        <v>41</v>
      </c>
    </row>
    <row r="663" spans="1:15" ht="38.25" x14ac:dyDescent="0.25">
      <c r="A663" s="85" t="s">
        <v>2888</v>
      </c>
      <c r="B663" s="82" t="s">
        <v>3378</v>
      </c>
      <c r="C663" s="82" t="s">
        <v>3379</v>
      </c>
      <c r="D663" s="82" t="s">
        <v>846</v>
      </c>
      <c r="E663" s="82" t="s">
        <v>3380</v>
      </c>
      <c r="F663" s="94">
        <v>10351680</v>
      </c>
      <c r="G663" s="82" t="s">
        <v>3143</v>
      </c>
      <c r="H663" s="82" t="s">
        <v>3334</v>
      </c>
      <c r="I663" s="82" t="s">
        <v>3282</v>
      </c>
      <c r="J663" s="95">
        <v>1</v>
      </c>
      <c r="K663" s="96">
        <v>10351680</v>
      </c>
      <c r="L663" s="101">
        <v>0</v>
      </c>
      <c r="M663" s="100">
        <v>0</v>
      </c>
      <c r="N663" s="98">
        <v>0</v>
      </c>
      <c r="O663" s="85" t="s">
        <v>41</v>
      </c>
    </row>
    <row r="664" spans="1:15" ht="51" x14ac:dyDescent="0.25">
      <c r="A664" s="85" t="s">
        <v>2888</v>
      </c>
      <c r="B664" s="82" t="s">
        <v>3381</v>
      </c>
      <c r="C664" s="82" t="s">
        <v>3382</v>
      </c>
      <c r="D664" s="82" t="s">
        <v>846</v>
      </c>
      <c r="E664" s="82" t="s">
        <v>3383</v>
      </c>
      <c r="F664" s="94">
        <v>15005760</v>
      </c>
      <c r="G664" s="82" t="s">
        <v>3122</v>
      </c>
      <c r="H664" s="82" t="s">
        <v>3334</v>
      </c>
      <c r="I664" s="82" t="s">
        <v>3282</v>
      </c>
      <c r="J664" s="95">
        <v>1</v>
      </c>
      <c r="K664" s="96">
        <v>15005760</v>
      </c>
      <c r="L664" s="96">
        <v>0</v>
      </c>
      <c r="M664" s="82">
        <v>0</v>
      </c>
      <c r="N664" s="106">
        <v>0</v>
      </c>
      <c r="O664" s="85" t="s">
        <v>41</v>
      </c>
    </row>
    <row r="665" spans="1:15" ht="63.75" x14ac:dyDescent="0.25">
      <c r="A665" s="85" t="s">
        <v>2888</v>
      </c>
      <c r="B665" s="82" t="s">
        <v>3384</v>
      </c>
      <c r="C665" s="82" t="s">
        <v>3385</v>
      </c>
      <c r="D665" s="82" t="s">
        <v>846</v>
      </c>
      <c r="E665" s="82" t="s">
        <v>3386</v>
      </c>
      <c r="F665" s="94">
        <v>15005760</v>
      </c>
      <c r="G665" s="82" t="s">
        <v>3387</v>
      </c>
      <c r="H665" s="82" t="s">
        <v>3388</v>
      </c>
      <c r="I665" s="82" t="s">
        <v>3282</v>
      </c>
      <c r="J665" s="95">
        <v>1</v>
      </c>
      <c r="K665" s="96">
        <v>15005760</v>
      </c>
      <c r="L665" s="101">
        <v>0</v>
      </c>
      <c r="M665" s="100">
        <v>0</v>
      </c>
      <c r="N665" s="98">
        <v>0</v>
      </c>
      <c r="O665" s="85" t="s">
        <v>41</v>
      </c>
    </row>
    <row r="666" spans="1:15" ht="51" x14ac:dyDescent="0.25">
      <c r="A666" s="85" t="s">
        <v>2888</v>
      </c>
      <c r="B666" s="82" t="s">
        <v>3144</v>
      </c>
      <c r="C666" s="82" t="s">
        <v>3389</v>
      </c>
      <c r="D666" s="82" t="s">
        <v>846</v>
      </c>
      <c r="E666" s="82" t="s">
        <v>3390</v>
      </c>
      <c r="F666" s="94">
        <v>12751200</v>
      </c>
      <c r="G666" s="82" t="s">
        <v>3145</v>
      </c>
      <c r="H666" s="82" t="s">
        <v>3334</v>
      </c>
      <c r="I666" s="82" t="s">
        <v>3282</v>
      </c>
      <c r="J666" s="95">
        <v>1</v>
      </c>
      <c r="K666" s="96">
        <v>12751200</v>
      </c>
      <c r="L666" s="101">
        <v>0</v>
      </c>
      <c r="M666" s="100">
        <v>0</v>
      </c>
      <c r="N666" s="98">
        <v>0</v>
      </c>
      <c r="O666" s="85" t="s">
        <v>41</v>
      </c>
    </row>
    <row r="667" spans="1:15" ht="51" x14ac:dyDescent="0.25">
      <c r="A667" s="85" t="s">
        <v>2888</v>
      </c>
      <c r="B667" s="82" t="s">
        <v>3391</v>
      </c>
      <c r="C667" s="90" t="s">
        <v>3392</v>
      </c>
      <c r="D667" s="82" t="s">
        <v>846</v>
      </c>
      <c r="E667" s="82" t="s">
        <v>3393</v>
      </c>
      <c r="F667" s="94">
        <v>6498000</v>
      </c>
      <c r="G667" s="82" t="s">
        <v>3394</v>
      </c>
      <c r="H667" s="82" t="s">
        <v>3395</v>
      </c>
      <c r="I667" s="82" t="s">
        <v>3273</v>
      </c>
      <c r="J667" s="95">
        <v>1</v>
      </c>
      <c r="K667" s="96">
        <v>6498000</v>
      </c>
      <c r="L667" s="101">
        <v>0</v>
      </c>
      <c r="M667" s="100">
        <v>0</v>
      </c>
      <c r="N667" s="98">
        <v>0</v>
      </c>
      <c r="O667" s="85" t="s">
        <v>41</v>
      </c>
    </row>
    <row r="668" spans="1:15" ht="51" x14ac:dyDescent="0.25">
      <c r="A668" s="85" t="s">
        <v>2888</v>
      </c>
      <c r="B668" s="82" t="s">
        <v>3396</v>
      </c>
      <c r="C668" s="90" t="s">
        <v>3397</v>
      </c>
      <c r="D668" s="82" t="s">
        <v>846</v>
      </c>
      <c r="E668" s="82" t="s">
        <v>3398</v>
      </c>
      <c r="F668" s="94">
        <v>16282560</v>
      </c>
      <c r="G668" s="82" t="s">
        <v>3199</v>
      </c>
      <c r="H668" s="82" t="s">
        <v>3395</v>
      </c>
      <c r="I668" s="82" t="s">
        <v>3282</v>
      </c>
      <c r="J668" s="95">
        <v>1</v>
      </c>
      <c r="K668" s="96">
        <v>16282560</v>
      </c>
      <c r="L668" s="101">
        <v>0</v>
      </c>
      <c r="M668" s="100">
        <v>0</v>
      </c>
      <c r="N668" s="98">
        <v>0</v>
      </c>
      <c r="O668" s="85" t="s">
        <v>41</v>
      </c>
    </row>
    <row r="669" spans="1:15" ht="51" x14ac:dyDescent="0.25">
      <c r="A669" s="85" t="s">
        <v>2888</v>
      </c>
      <c r="B669" s="82" t="s">
        <v>3396</v>
      </c>
      <c r="C669" s="100" t="s">
        <v>3399</v>
      </c>
      <c r="D669" s="82" t="s">
        <v>846</v>
      </c>
      <c r="E669" s="93" t="s">
        <v>3399</v>
      </c>
      <c r="F669" s="94">
        <v>16282560</v>
      </c>
      <c r="G669" s="82" t="s">
        <v>3113</v>
      </c>
      <c r="H669" s="82" t="s">
        <v>3395</v>
      </c>
      <c r="I669" s="82" t="s">
        <v>3282</v>
      </c>
      <c r="J669" s="95">
        <v>1</v>
      </c>
      <c r="K669" s="96">
        <v>16282560</v>
      </c>
      <c r="L669" s="101">
        <v>0</v>
      </c>
      <c r="M669" s="100">
        <v>0</v>
      </c>
      <c r="N669" s="98">
        <v>0</v>
      </c>
      <c r="O669" s="85" t="s">
        <v>41</v>
      </c>
    </row>
    <row r="670" spans="1:15" ht="38.25" x14ac:dyDescent="0.25">
      <c r="A670" s="85" t="s">
        <v>2888</v>
      </c>
      <c r="B670" s="82" t="s">
        <v>3400</v>
      </c>
      <c r="C670" s="82" t="s">
        <v>3401</v>
      </c>
      <c r="D670" s="82" t="s">
        <v>846</v>
      </c>
      <c r="E670" s="82" t="s">
        <v>3402</v>
      </c>
      <c r="F670" s="94">
        <v>7548800</v>
      </c>
      <c r="G670" s="82" t="s">
        <v>3163</v>
      </c>
      <c r="H670" s="82" t="s">
        <v>3395</v>
      </c>
      <c r="I670" s="82" t="s">
        <v>3273</v>
      </c>
      <c r="J670" s="95">
        <v>1</v>
      </c>
      <c r="K670" s="96">
        <v>7548800</v>
      </c>
      <c r="L670" s="101">
        <v>0</v>
      </c>
      <c r="M670" s="100">
        <v>0</v>
      </c>
      <c r="N670" s="98">
        <v>0</v>
      </c>
      <c r="O670" s="85" t="s">
        <v>41</v>
      </c>
    </row>
    <row r="671" spans="1:15" ht="38.25" x14ac:dyDescent="0.25">
      <c r="A671" s="85" t="s">
        <v>2888</v>
      </c>
      <c r="B671" s="82" t="s">
        <v>3403</v>
      </c>
      <c r="C671" s="100" t="s">
        <v>3404</v>
      </c>
      <c r="D671" s="82" t="s">
        <v>846</v>
      </c>
      <c r="E671" s="93" t="s">
        <v>3405</v>
      </c>
      <c r="F671" s="94">
        <v>13440000</v>
      </c>
      <c r="G671" s="82" t="s">
        <v>3156</v>
      </c>
      <c r="H671" s="82" t="s">
        <v>3395</v>
      </c>
      <c r="I671" s="82" t="s">
        <v>3282</v>
      </c>
      <c r="J671" s="95">
        <v>1</v>
      </c>
      <c r="K671" s="96">
        <v>13440000</v>
      </c>
      <c r="L671" s="84">
        <v>0</v>
      </c>
      <c r="M671" s="104">
        <v>0</v>
      </c>
      <c r="N671" s="103">
        <v>0</v>
      </c>
      <c r="O671" s="85" t="s">
        <v>41</v>
      </c>
    </row>
    <row r="672" spans="1:15" ht="51" x14ac:dyDescent="0.25">
      <c r="A672" s="85" t="s">
        <v>2888</v>
      </c>
      <c r="B672" s="82" t="s">
        <v>3136</v>
      </c>
      <c r="C672" s="100" t="s">
        <v>3406</v>
      </c>
      <c r="D672" s="82" t="s">
        <v>846</v>
      </c>
      <c r="E672" s="93" t="s">
        <v>3407</v>
      </c>
      <c r="F672" s="94">
        <v>12751200</v>
      </c>
      <c r="G672" s="82" t="s">
        <v>3152</v>
      </c>
      <c r="H672" s="82" t="s">
        <v>3395</v>
      </c>
      <c r="I672" s="82" t="s">
        <v>3282</v>
      </c>
      <c r="J672" s="95">
        <v>1</v>
      </c>
      <c r="K672" s="96">
        <v>12751200</v>
      </c>
      <c r="L672" s="84">
        <v>0</v>
      </c>
      <c r="M672" s="104">
        <v>0</v>
      </c>
      <c r="N672" s="103">
        <v>0</v>
      </c>
      <c r="O672" s="85" t="s">
        <v>41</v>
      </c>
    </row>
    <row r="673" spans="1:15" ht="38.25" x14ac:dyDescent="0.25">
      <c r="A673" s="85" t="s">
        <v>2888</v>
      </c>
      <c r="B673" s="82" t="s">
        <v>3027</v>
      </c>
      <c r="C673" s="100" t="s">
        <v>3408</v>
      </c>
      <c r="D673" s="82" t="s">
        <v>846</v>
      </c>
      <c r="E673" s="93" t="s">
        <v>3409</v>
      </c>
      <c r="F673" s="94">
        <v>12532800</v>
      </c>
      <c r="G673" s="82" t="s">
        <v>3030</v>
      </c>
      <c r="H673" s="82" t="s">
        <v>3395</v>
      </c>
      <c r="I673" s="82" t="s">
        <v>3282</v>
      </c>
      <c r="J673" s="95">
        <v>1</v>
      </c>
      <c r="K673" s="96">
        <v>12532800</v>
      </c>
      <c r="L673" s="84">
        <v>0</v>
      </c>
      <c r="M673" s="104">
        <v>0</v>
      </c>
      <c r="N673" s="103">
        <v>0</v>
      </c>
      <c r="O673" s="85" t="s">
        <v>41</v>
      </c>
    </row>
    <row r="674" spans="1:15" ht="51" x14ac:dyDescent="0.25">
      <c r="A674" s="85" t="s">
        <v>2888</v>
      </c>
      <c r="B674" s="82" t="s">
        <v>3410</v>
      </c>
      <c r="C674" s="82" t="s">
        <v>3411</v>
      </c>
      <c r="D674" s="82" t="s">
        <v>846</v>
      </c>
      <c r="E674" s="82" t="s">
        <v>3412</v>
      </c>
      <c r="F674" s="94">
        <v>16282560</v>
      </c>
      <c r="G674" s="82" t="s">
        <v>3026</v>
      </c>
      <c r="H674" s="82" t="s">
        <v>3395</v>
      </c>
      <c r="I674" s="82" t="s">
        <v>3282</v>
      </c>
      <c r="J674" s="95">
        <v>0.33329999999999999</v>
      </c>
      <c r="K674" s="96">
        <f>F674-L674</f>
        <v>5427520</v>
      </c>
      <c r="L674" s="101">
        <f>F674/3*2</f>
        <v>10855040</v>
      </c>
      <c r="M674" s="100">
        <v>0</v>
      </c>
      <c r="N674" s="98">
        <v>0</v>
      </c>
      <c r="O674" s="85" t="s">
        <v>41</v>
      </c>
    </row>
    <row r="675" spans="1:15" ht="51" x14ac:dyDescent="0.25">
      <c r="A675" s="85" t="s">
        <v>2888</v>
      </c>
      <c r="B675" s="82" t="s">
        <v>3201</v>
      </c>
      <c r="C675" s="82" t="s">
        <v>3413</v>
      </c>
      <c r="D675" s="82" t="s">
        <v>846</v>
      </c>
      <c r="E675" s="82" t="s">
        <v>3414</v>
      </c>
      <c r="F675" s="94">
        <v>18600000</v>
      </c>
      <c r="G675" s="82" t="s">
        <v>3204</v>
      </c>
      <c r="H675" s="82" t="s">
        <v>3395</v>
      </c>
      <c r="I675" s="82" t="s">
        <v>3282</v>
      </c>
      <c r="J675" s="95">
        <v>1</v>
      </c>
      <c r="K675" s="96">
        <v>18600000</v>
      </c>
      <c r="L675" s="101">
        <v>0</v>
      </c>
      <c r="M675" s="100">
        <v>0</v>
      </c>
      <c r="N675" s="98">
        <v>0</v>
      </c>
      <c r="O675" s="85" t="s">
        <v>41</v>
      </c>
    </row>
    <row r="676" spans="1:15" ht="51" x14ac:dyDescent="0.25">
      <c r="A676" s="85" t="s">
        <v>2888</v>
      </c>
      <c r="B676" s="82" t="s">
        <v>3415</v>
      </c>
      <c r="C676" s="82" t="s">
        <v>3416</v>
      </c>
      <c r="D676" s="82" t="s">
        <v>846</v>
      </c>
      <c r="E676" s="82" t="s">
        <v>3417</v>
      </c>
      <c r="F676" s="94">
        <v>16282560</v>
      </c>
      <c r="G676" s="82" t="s">
        <v>3104</v>
      </c>
      <c r="H676" s="82" t="s">
        <v>3395</v>
      </c>
      <c r="I676" s="82" t="s">
        <v>3282</v>
      </c>
      <c r="J676" s="95">
        <v>1</v>
      </c>
      <c r="K676" s="96">
        <v>16282560</v>
      </c>
      <c r="L676" s="101">
        <v>0</v>
      </c>
      <c r="M676" s="100">
        <v>0</v>
      </c>
      <c r="N676" s="98">
        <v>0</v>
      </c>
      <c r="O676" s="85" t="s">
        <v>41</v>
      </c>
    </row>
    <row r="677" spans="1:15" ht="51" x14ac:dyDescent="0.25">
      <c r="A677" s="85" t="s">
        <v>2888</v>
      </c>
      <c r="B677" s="82" t="s">
        <v>3418</v>
      </c>
      <c r="C677" s="82" t="s">
        <v>3419</v>
      </c>
      <c r="D677" s="82" t="s">
        <v>846</v>
      </c>
      <c r="E677" s="82" t="s">
        <v>3420</v>
      </c>
      <c r="F677" s="94">
        <v>12532800</v>
      </c>
      <c r="G677" s="82" t="s">
        <v>3109</v>
      </c>
      <c r="H677" s="82" t="s">
        <v>3395</v>
      </c>
      <c r="I677" s="82" t="s">
        <v>3282</v>
      </c>
      <c r="J677" s="95">
        <v>1</v>
      </c>
      <c r="K677" s="96">
        <v>12532800</v>
      </c>
      <c r="L677" s="101">
        <v>0</v>
      </c>
      <c r="M677" s="100">
        <v>0</v>
      </c>
      <c r="N677" s="98">
        <v>0</v>
      </c>
      <c r="O677" s="85" t="s">
        <v>41</v>
      </c>
    </row>
    <row r="678" spans="1:15" ht="38.25" x14ac:dyDescent="0.25">
      <c r="A678" s="85" t="s">
        <v>2888</v>
      </c>
      <c r="B678" s="82" t="s">
        <v>3421</v>
      </c>
      <c r="C678" s="82" t="s">
        <v>3422</v>
      </c>
      <c r="D678" s="82" t="s">
        <v>846</v>
      </c>
      <c r="E678" s="82" t="s">
        <v>3423</v>
      </c>
      <c r="F678" s="94">
        <v>9166080</v>
      </c>
      <c r="G678" s="82" t="s">
        <v>3177</v>
      </c>
      <c r="H678" s="82" t="s">
        <v>3218</v>
      </c>
      <c r="I678" s="82" t="s">
        <v>3424</v>
      </c>
      <c r="J678" s="95">
        <v>1</v>
      </c>
      <c r="K678" s="96">
        <v>9166080</v>
      </c>
      <c r="L678" s="101">
        <v>0</v>
      </c>
      <c r="M678" s="100">
        <v>0</v>
      </c>
      <c r="N678" s="98">
        <v>0</v>
      </c>
      <c r="O678" s="85" t="s">
        <v>41</v>
      </c>
    </row>
    <row r="679" spans="1:15" ht="63.75" x14ac:dyDescent="0.25">
      <c r="A679" s="85" t="s">
        <v>2888</v>
      </c>
      <c r="B679" s="82" t="s">
        <v>3425</v>
      </c>
      <c r="C679" s="82" t="s">
        <v>3426</v>
      </c>
      <c r="D679" s="82" t="s">
        <v>846</v>
      </c>
      <c r="E679" s="82" t="s">
        <v>3427</v>
      </c>
      <c r="F679" s="94">
        <v>15288000</v>
      </c>
      <c r="G679" s="82" t="s">
        <v>3181</v>
      </c>
      <c r="H679" s="82" t="s">
        <v>3218</v>
      </c>
      <c r="I679" s="82" t="s">
        <v>3282</v>
      </c>
      <c r="J679" s="95">
        <v>1</v>
      </c>
      <c r="K679" s="96">
        <v>15288000</v>
      </c>
      <c r="L679" s="101">
        <v>0</v>
      </c>
      <c r="M679" s="100">
        <v>0</v>
      </c>
      <c r="N679" s="98">
        <v>0</v>
      </c>
      <c r="O679" s="85" t="s">
        <v>41</v>
      </c>
    </row>
    <row r="680" spans="1:15" ht="63.75" x14ac:dyDescent="0.25">
      <c r="A680" s="85" t="s">
        <v>2888</v>
      </c>
      <c r="B680" s="82" t="s">
        <v>3428</v>
      </c>
      <c r="C680" s="82" t="s">
        <v>3429</v>
      </c>
      <c r="D680" s="82" t="s">
        <v>846</v>
      </c>
      <c r="E680" s="82" t="s">
        <v>3430</v>
      </c>
      <c r="F680" s="94">
        <v>16282560</v>
      </c>
      <c r="G680" s="82" t="s">
        <v>3190</v>
      </c>
      <c r="H680" s="82" t="s">
        <v>3218</v>
      </c>
      <c r="I680" s="82" t="s">
        <v>3282</v>
      </c>
      <c r="J680" s="95">
        <v>1</v>
      </c>
      <c r="K680" s="96">
        <v>16282560</v>
      </c>
      <c r="L680" s="101">
        <v>0</v>
      </c>
      <c r="M680" s="100">
        <v>0</v>
      </c>
      <c r="N680" s="98">
        <v>0</v>
      </c>
      <c r="O680" s="85" t="s">
        <v>41</v>
      </c>
    </row>
    <row r="681" spans="1:15" ht="63.75" x14ac:dyDescent="0.25">
      <c r="A681" s="85" t="s">
        <v>2888</v>
      </c>
      <c r="B681" s="82" t="s">
        <v>3431</v>
      </c>
      <c r="C681" s="82" t="s">
        <v>3432</v>
      </c>
      <c r="D681" s="82" t="s">
        <v>846</v>
      </c>
      <c r="E681" s="82" t="s">
        <v>3433</v>
      </c>
      <c r="F681" s="94">
        <v>15005760</v>
      </c>
      <c r="G681" s="82" t="s">
        <v>3434</v>
      </c>
      <c r="H681" s="82" t="s">
        <v>3218</v>
      </c>
      <c r="I681" s="82" t="s">
        <v>3282</v>
      </c>
      <c r="J681" s="95">
        <v>1</v>
      </c>
      <c r="K681" s="96">
        <v>15005760</v>
      </c>
      <c r="L681" s="101">
        <v>0</v>
      </c>
      <c r="M681" s="100">
        <v>0</v>
      </c>
      <c r="N681" s="98">
        <v>0</v>
      </c>
      <c r="O681" s="85" t="s">
        <v>41</v>
      </c>
    </row>
    <row r="682" spans="1:15" ht="38.25" x14ac:dyDescent="0.25">
      <c r="A682" s="85" t="s">
        <v>2888</v>
      </c>
      <c r="B682" s="82" t="s">
        <v>3435</v>
      </c>
      <c r="C682" s="82" t="s">
        <v>3436</v>
      </c>
      <c r="D682" s="82" t="s">
        <v>846</v>
      </c>
      <c r="E682" s="82" t="s">
        <v>3437</v>
      </c>
      <c r="F682" s="94">
        <v>8685600</v>
      </c>
      <c r="G682" s="82" t="s">
        <v>3171</v>
      </c>
      <c r="H682" s="82" t="s">
        <v>3218</v>
      </c>
      <c r="I682" s="82" t="s">
        <v>3282</v>
      </c>
      <c r="J682" s="95">
        <v>1</v>
      </c>
      <c r="K682" s="96">
        <v>8685600</v>
      </c>
      <c r="L682" s="101">
        <v>0</v>
      </c>
      <c r="M682" s="100">
        <v>0</v>
      </c>
      <c r="N682" s="98">
        <v>0</v>
      </c>
      <c r="O682" s="85" t="s">
        <v>41</v>
      </c>
    </row>
    <row r="683" spans="1:15" ht="51" x14ac:dyDescent="0.25">
      <c r="A683" s="85" t="s">
        <v>2888</v>
      </c>
      <c r="B683" s="82" t="s">
        <v>3008</v>
      </c>
      <c r="C683" s="82" t="s">
        <v>3438</v>
      </c>
      <c r="D683" s="82" t="s">
        <v>846</v>
      </c>
      <c r="E683" s="82" t="s">
        <v>3439</v>
      </c>
      <c r="F683" s="94">
        <v>16282560</v>
      </c>
      <c r="G683" s="82" t="s">
        <v>3440</v>
      </c>
      <c r="H683" s="82" t="s">
        <v>3395</v>
      </c>
      <c r="I683" s="82" t="s">
        <v>3441</v>
      </c>
      <c r="J683" s="95">
        <v>1</v>
      </c>
      <c r="K683" s="96">
        <v>16282560</v>
      </c>
      <c r="L683" s="101">
        <v>0</v>
      </c>
      <c r="M683" s="100">
        <v>0</v>
      </c>
      <c r="N683" s="98">
        <v>0</v>
      </c>
      <c r="O683" s="85" t="s">
        <v>41</v>
      </c>
    </row>
    <row r="684" spans="1:15" ht="38.25" x14ac:dyDescent="0.25">
      <c r="A684" s="85" t="s">
        <v>2888</v>
      </c>
      <c r="B684" s="82" t="s">
        <v>3205</v>
      </c>
      <c r="C684" s="82" t="s">
        <v>3442</v>
      </c>
      <c r="D684" s="82" t="s">
        <v>846</v>
      </c>
      <c r="E684" s="82" t="s">
        <v>3443</v>
      </c>
      <c r="F684" s="94">
        <v>18632460</v>
      </c>
      <c r="G684" s="82" t="s">
        <v>3444</v>
      </c>
      <c r="H684" s="82" t="s">
        <v>3445</v>
      </c>
      <c r="I684" s="82" t="s">
        <v>3282</v>
      </c>
      <c r="J684" s="95">
        <v>1</v>
      </c>
      <c r="K684" s="96">
        <v>18632460</v>
      </c>
      <c r="L684" s="101">
        <v>0</v>
      </c>
      <c r="M684" s="100">
        <v>0</v>
      </c>
      <c r="N684" s="98">
        <v>0</v>
      </c>
      <c r="O684" s="85" t="s">
        <v>41</v>
      </c>
    </row>
    <row r="685" spans="1:15" ht="51" x14ac:dyDescent="0.25">
      <c r="A685" s="85" t="s">
        <v>2888</v>
      </c>
      <c r="B685" s="82" t="s">
        <v>3136</v>
      </c>
      <c r="C685" s="82" t="s">
        <v>3446</v>
      </c>
      <c r="D685" s="82" t="s">
        <v>846</v>
      </c>
      <c r="E685" s="82" t="s">
        <v>3447</v>
      </c>
      <c r="F685" s="94">
        <v>12751200</v>
      </c>
      <c r="G685" s="82" t="s">
        <v>3448</v>
      </c>
      <c r="H685" s="82" t="s">
        <v>3395</v>
      </c>
      <c r="I685" s="82" t="s">
        <v>3441</v>
      </c>
      <c r="J685" s="95">
        <v>1</v>
      </c>
      <c r="K685" s="96">
        <v>12751200</v>
      </c>
      <c r="L685" s="101">
        <v>0</v>
      </c>
      <c r="M685" s="100">
        <v>0</v>
      </c>
      <c r="N685" s="98">
        <v>0</v>
      </c>
      <c r="O685" s="85" t="s">
        <v>41</v>
      </c>
    </row>
    <row r="686" spans="1:15" ht="51" x14ac:dyDescent="0.25">
      <c r="A686" s="85" t="s">
        <v>2888</v>
      </c>
      <c r="B686" s="82" t="s">
        <v>3146</v>
      </c>
      <c r="C686" s="82" t="s">
        <v>3449</v>
      </c>
      <c r="D686" s="82" t="s">
        <v>846</v>
      </c>
      <c r="E686" s="82" t="s">
        <v>3450</v>
      </c>
      <c r="F686" s="94">
        <v>13440000</v>
      </c>
      <c r="G686" s="82" t="s">
        <v>3451</v>
      </c>
      <c r="H686" s="82" t="s">
        <v>3452</v>
      </c>
      <c r="I686" s="82" t="s">
        <v>3282</v>
      </c>
      <c r="J686" s="95">
        <v>1</v>
      </c>
      <c r="K686" s="96">
        <v>13440000</v>
      </c>
      <c r="L686" s="101">
        <v>0</v>
      </c>
      <c r="M686" s="100">
        <v>0</v>
      </c>
      <c r="N686" s="98">
        <v>0</v>
      </c>
      <c r="O686" s="85" t="s">
        <v>41</v>
      </c>
    </row>
    <row r="687" spans="1:15" ht="51" x14ac:dyDescent="0.25">
      <c r="A687" s="85" t="s">
        <v>2888</v>
      </c>
      <c r="B687" s="82" t="s">
        <v>3453</v>
      </c>
      <c r="C687" s="82" t="s">
        <v>3454</v>
      </c>
      <c r="D687" s="82" t="s">
        <v>846</v>
      </c>
      <c r="E687" s="82" t="s">
        <v>3455</v>
      </c>
      <c r="F687" s="94">
        <v>6599040</v>
      </c>
      <c r="G687" s="82" t="s">
        <v>3456</v>
      </c>
      <c r="H687" s="82" t="s">
        <v>3457</v>
      </c>
      <c r="I687" s="82" t="s">
        <v>3458</v>
      </c>
      <c r="J687" s="95">
        <v>1</v>
      </c>
      <c r="K687" s="96">
        <v>6599040</v>
      </c>
      <c r="L687" s="101">
        <v>0</v>
      </c>
      <c r="M687" s="100">
        <v>0</v>
      </c>
      <c r="N687" s="98">
        <v>0</v>
      </c>
      <c r="O687" s="85" t="s">
        <v>41</v>
      </c>
    </row>
    <row r="688" spans="1:15" ht="51" x14ac:dyDescent="0.25">
      <c r="A688" s="85" t="s">
        <v>2888</v>
      </c>
      <c r="B688" s="82" t="s">
        <v>3459</v>
      </c>
      <c r="C688" s="82" t="s">
        <v>3460</v>
      </c>
      <c r="D688" s="82" t="s">
        <v>846</v>
      </c>
      <c r="E688" s="82" t="s">
        <v>3461</v>
      </c>
      <c r="F688" s="94">
        <v>11040960</v>
      </c>
      <c r="G688" s="82" t="s">
        <v>3462</v>
      </c>
      <c r="H688" s="82" t="s">
        <v>3463</v>
      </c>
      <c r="I688" s="82" t="s">
        <v>3458</v>
      </c>
      <c r="J688" s="95">
        <v>1</v>
      </c>
      <c r="K688" s="96">
        <v>11040960</v>
      </c>
      <c r="L688" s="101">
        <v>0</v>
      </c>
      <c r="M688" s="100">
        <v>0</v>
      </c>
      <c r="N688" s="98">
        <v>0</v>
      </c>
      <c r="O688" s="85" t="s">
        <v>41</v>
      </c>
    </row>
    <row r="689" spans="1:15" ht="51" x14ac:dyDescent="0.25">
      <c r="A689" s="85" t="s">
        <v>2888</v>
      </c>
      <c r="B689" s="82" t="s">
        <v>3464</v>
      </c>
      <c r="C689" s="82" t="s">
        <v>3465</v>
      </c>
      <c r="D689" s="82" t="s">
        <v>846</v>
      </c>
      <c r="E689" s="82" t="s">
        <v>3466</v>
      </c>
      <c r="F689" s="94">
        <v>16200000</v>
      </c>
      <c r="G689" s="82" t="s">
        <v>3467</v>
      </c>
      <c r="H689" s="82" t="s">
        <v>3457</v>
      </c>
      <c r="I689" s="82" t="s">
        <v>3458</v>
      </c>
      <c r="J689" s="95">
        <v>1</v>
      </c>
      <c r="K689" s="96">
        <v>16200000</v>
      </c>
      <c r="L689" s="101">
        <v>0</v>
      </c>
      <c r="M689" s="100">
        <v>0</v>
      </c>
      <c r="N689" s="98">
        <v>0</v>
      </c>
      <c r="O689" s="85" t="s">
        <v>41</v>
      </c>
    </row>
    <row r="690" spans="1:15" ht="63.75" x14ac:dyDescent="0.25">
      <c r="A690" s="85" t="s">
        <v>2888</v>
      </c>
      <c r="B690" s="82" t="s">
        <v>3468</v>
      </c>
      <c r="C690" s="82" t="s">
        <v>3469</v>
      </c>
      <c r="D690" s="82" t="s">
        <v>846</v>
      </c>
      <c r="E690" s="82" t="s">
        <v>3470</v>
      </c>
      <c r="F690" s="94">
        <v>13641600</v>
      </c>
      <c r="G690" s="82" t="s">
        <v>3233</v>
      </c>
      <c r="H690" s="82" t="s">
        <v>3457</v>
      </c>
      <c r="I690" s="82" t="s">
        <v>3458</v>
      </c>
      <c r="J690" s="95">
        <v>1</v>
      </c>
      <c r="K690" s="96">
        <v>13641600</v>
      </c>
      <c r="L690" s="101">
        <v>0</v>
      </c>
      <c r="M690" s="100">
        <v>0</v>
      </c>
      <c r="N690" s="98">
        <v>0</v>
      </c>
      <c r="O690" s="85" t="s">
        <v>41</v>
      </c>
    </row>
    <row r="691" spans="1:15" ht="38.25" x14ac:dyDescent="0.25">
      <c r="A691" s="85" t="s">
        <v>2888</v>
      </c>
      <c r="B691" s="82" t="s">
        <v>3168</v>
      </c>
      <c r="C691" s="82" t="s">
        <v>3471</v>
      </c>
      <c r="D691" s="82" t="s">
        <v>846</v>
      </c>
      <c r="E691" s="82" t="s">
        <v>3472</v>
      </c>
      <c r="F691" s="94">
        <v>5790400</v>
      </c>
      <c r="G691" s="82" t="s">
        <v>3174</v>
      </c>
      <c r="H691" s="82" t="s">
        <v>3457</v>
      </c>
      <c r="I691" s="82" t="s">
        <v>3458</v>
      </c>
      <c r="J691" s="95">
        <v>1</v>
      </c>
      <c r="K691" s="96">
        <v>5790400</v>
      </c>
      <c r="L691" s="101">
        <v>0</v>
      </c>
      <c r="M691" s="100">
        <v>0</v>
      </c>
      <c r="N691" s="98">
        <v>0</v>
      </c>
      <c r="O691" s="85" t="s">
        <v>41</v>
      </c>
    </row>
    <row r="692" spans="1:15" ht="51" x14ac:dyDescent="0.25">
      <c r="A692" s="85" t="s">
        <v>2888</v>
      </c>
      <c r="B692" s="82" t="s">
        <v>3473</v>
      </c>
      <c r="C692" s="82" t="s">
        <v>3474</v>
      </c>
      <c r="D692" s="82" t="s">
        <v>846</v>
      </c>
      <c r="E692" s="82" t="s">
        <v>3475</v>
      </c>
      <c r="F692" s="94">
        <v>16500000</v>
      </c>
      <c r="G692" s="82" t="s">
        <v>3476</v>
      </c>
      <c r="H692" s="82" t="s">
        <v>3477</v>
      </c>
      <c r="I692" s="82" t="s">
        <v>3478</v>
      </c>
      <c r="J692" s="95">
        <v>1</v>
      </c>
      <c r="K692" s="96">
        <v>22000000</v>
      </c>
      <c r="L692" s="83">
        <v>0</v>
      </c>
      <c r="M692" s="82">
        <v>1</v>
      </c>
      <c r="N692" s="83">
        <v>5500000</v>
      </c>
      <c r="O692" s="85" t="s">
        <v>41</v>
      </c>
    </row>
    <row r="693" spans="1:15" ht="51" x14ac:dyDescent="0.25">
      <c r="A693" s="85" t="s">
        <v>2888</v>
      </c>
      <c r="B693" s="82" t="s">
        <v>3248</v>
      </c>
      <c r="C693" s="82" t="s">
        <v>3479</v>
      </c>
      <c r="D693" s="82" t="s">
        <v>846</v>
      </c>
      <c r="E693" s="82" t="s">
        <v>3480</v>
      </c>
      <c r="F693" s="94">
        <v>16200000</v>
      </c>
      <c r="G693" s="82" t="s">
        <v>3251</v>
      </c>
      <c r="H693" s="82" t="s">
        <v>3481</v>
      </c>
      <c r="I693" s="82" t="s">
        <v>3458</v>
      </c>
      <c r="J693" s="95">
        <v>1</v>
      </c>
      <c r="K693" s="96">
        <v>16200000</v>
      </c>
      <c r="L693" s="101">
        <v>0</v>
      </c>
      <c r="M693" s="100">
        <v>0</v>
      </c>
      <c r="N693" s="98">
        <v>0</v>
      </c>
      <c r="O693" s="85" t="s">
        <v>41</v>
      </c>
    </row>
    <row r="694" spans="1:15" ht="51" x14ac:dyDescent="0.25">
      <c r="A694" s="85" t="s">
        <v>2888</v>
      </c>
      <c r="B694" s="82" t="s">
        <v>3241</v>
      </c>
      <c r="C694" s="82" t="s">
        <v>3482</v>
      </c>
      <c r="D694" s="82" t="s">
        <v>846</v>
      </c>
      <c r="E694" s="82" t="s">
        <v>3483</v>
      </c>
      <c r="F694" s="94">
        <v>10650000</v>
      </c>
      <c r="G694" s="82" t="s">
        <v>3244</v>
      </c>
      <c r="H694" s="82" t="s">
        <v>3477</v>
      </c>
      <c r="I694" s="82" t="s">
        <v>3458</v>
      </c>
      <c r="J694" s="95">
        <v>1</v>
      </c>
      <c r="K694" s="96">
        <v>10650000</v>
      </c>
      <c r="L694" s="101">
        <v>0</v>
      </c>
      <c r="M694" s="100">
        <v>0</v>
      </c>
      <c r="N694" s="98">
        <v>0</v>
      </c>
      <c r="O694" s="85" t="s">
        <v>41</v>
      </c>
    </row>
    <row r="695" spans="1:15" ht="51" x14ac:dyDescent="0.25">
      <c r="A695" s="85" t="s">
        <v>2888</v>
      </c>
      <c r="B695" s="82" t="s">
        <v>3484</v>
      </c>
      <c r="C695" s="82" t="s">
        <v>3485</v>
      </c>
      <c r="D695" s="82" t="s">
        <v>846</v>
      </c>
      <c r="E695" s="82" t="s">
        <v>3486</v>
      </c>
      <c r="F695" s="94">
        <v>13440000</v>
      </c>
      <c r="G695" s="82" t="s">
        <v>3264</v>
      </c>
      <c r="H695" s="82" t="s">
        <v>3487</v>
      </c>
      <c r="I695" s="82" t="s">
        <v>3458</v>
      </c>
      <c r="J695" s="95">
        <v>1</v>
      </c>
      <c r="K695" s="96">
        <v>13440000</v>
      </c>
      <c r="L695" s="101">
        <v>0</v>
      </c>
      <c r="M695" s="100">
        <v>0</v>
      </c>
      <c r="N695" s="98">
        <v>0</v>
      </c>
      <c r="O695" s="85" t="s">
        <v>41</v>
      </c>
    </row>
    <row r="696" spans="1:15" ht="51" x14ac:dyDescent="0.25">
      <c r="A696" s="85" t="s">
        <v>2888</v>
      </c>
      <c r="B696" s="82" t="s">
        <v>3488</v>
      </c>
      <c r="C696" s="82" t="s">
        <v>3489</v>
      </c>
      <c r="D696" s="82" t="s">
        <v>846</v>
      </c>
      <c r="E696" s="82" t="s">
        <v>3490</v>
      </c>
      <c r="F696" s="94">
        <v>13440000</v>
      </c>
      <c r="G696" s="82" t="s">
        <v>3247</v>
      </c>
      <c r="H696" s="82" t="s">
        <v>3487</v>
      </c>
      <c r="I696" s="82" t="s">
        <v>3458</v>
      </c>
      <c r="J696" s="95">
        <v>1</v>
      </c>
      <c r="K696" s="96">
        <v>13440000</v>
      </c>
      <c r="L696" s="101">
        <v>0</v>
      </c>
      <c r="M696" s="100">
        <v>0</v>
      </c>
      <c r="N696" s="98">
        <v>0</v>
      </c>
      <c r="O696" s="85" t="s">
        <v>41</v>
      </c>
    </row>
    <row r="697" spans="1:15" ht="63.75" x14ac:dyDescent="0.25">
      <c r="A697" s="85" t="s">
        <v>2888</v>
      </c>
      <c r="B697" s="82" t="s">
        <v>3491</v>
      </c>
      <c r="C697" s="82" t="s">
        <v>3492</v>
      </c>
      <c r="D697" s="82" t="s">
        <v>846</v>
      </c>
      <c r="E697" s="82" t="s">
        <v>3493</v>
      </c>
      <c r="F697" s="94">
        <v>16282560</v>
      </c>
      <c r="G697" s="82" t="s">
        <v>3216</v>
      </c>
      <c r="H697" s="82" t="s">
        <v>3487</v>
      </c>
      <c r="I697" s="82" t="s">
        <v>3478</v>
      </c>
      <c r="J697" s="95">
        <v>1</v>
      </c>
      <c r="K697" s="96">
        <v>16282560</v>
      </c>
      <c r="L697" s="101">
        <v>0</v>
      </c>
      <c r="M697" s="100">
        <v>0</v>
      </c>
      <c r="N697" s="98">
        <v>0</v>
      </c>
      <c r="O697" s="85" t="s">
        <v>41</v>
      </c>
    </row>
    <row r="698" spans="1:15" ht="63.75" x14ac:dyDescent="0.25">
      <c r="A698" s="85" t="s">
        <v>2888</v>
      </c>
      <c r="B698" s="82" t="s">
        <v>3494</v>
      </c>
      <c r="C698" s="82" t="s">
        <v>3495</v>
      </c>
      <c r="D698" s="82" t="s">
        <v>846</v>
      </c>
      <c r="E698" s="82" t="s">
        <v>3496</v>
      </c>
      <c r="F698" s="94">
        <v>12532800</v>
      </c>
      <c r="G698" s="82" t="s">
        <v>3239</v>
      </c>
      <c r="H698" s="82" t="s">
        <v>3497</v>
      </c>
      <c r="I698" s="82" t="s">
        <v>3478</v>
      </c>
      <c r="J698" s="95">
        <v>1</v>
      </c>
      <c r="K698" s="96">
        <v>12532800</v>
      </c>
      <c r="L698" s="101">
        <v>0</v>
      </c>
      <c r="M698" s="100">
        <v>0</v>
      </c>
      <c r="N698" s="98">
        <v>0</v>
      </c>
      <c r="O698" s="85" t="s">
        <v>41</v>
      </c>
    </row>
    <row r="699" spans="1:15" ht="89.25" x14ac:dyDescent="0.25">
      <c r="A699" s="85" t="s">
        <v>2888</v>
      </c>
      <c r="B699" s="82" t="s">
        <v>3498</v>
      </c>
      <c r="C699" s="82" t="s">
        <v>3499</v>
      </c>
      <c r="D699" s="82" t="s">
        <v>846</v>
      </c>
      <c r="E699" s="82" t="s">
        <v>3500</v>
      </c>
      <c r="F699" s="94">
        <v>39000000</v>
      </c>
      <c r="G699" s="82" t="s">
        <v>3501</v>
      </c>
      <c r="H699" s="82" t="s">
        <v>3502</v>
      </c>
      <c r="I699" s="82" t="s">
        <v>3503</v>
      </c>
      <c r="J699" s="95">
        <v>1</v>
      </c>
      <c r="K699" s="96">
        <v>39000000</v>
      </c>
      <c r="L699" s="101">
        <v>0</v>
      </c>
      <c r="M699" s="100">
        <v>0</v>
      </c>
      <c r="N699" s="98">
        <v>0</v>
      </c>
      <c r="O699" s="85" t="s">
        <v>41</v>
      </c>
    </row>
    <row r="700" spans="1:15" ht="51" x14ac:dyDescent="0.25">
      <c r="A700" s="85" t="s">
        <v>2888</v>
      </c>
      <c r="B700" s="82" t="s">
        <v>3504</v>
      </c>
      <c r="C700" s="82" t="s">
        <v>3505</v>
      </c>
      <c r="D700" s="82" t="s">
        <v>846</v>
      </c>
      <c r="E700" s="82" t="s">
        <v>3506</v>
      </c>
      <c r="F700" s="94">
        <v>12300000</v>
      </c>
      <c r="G700" s="82" t="s">
        <v>3507</v>
      </c>
      <c r="H700" s="82" t="s">
        <v>3288</v>
      </c>
      <c r="I700" s="82" t="s">
        <v>3503</v>
      </c>
      <c r="J700" s="95">
        <v>1</v>
      </c>
      <c r="K700" s="96">
        <v>12300000</v>
      </c>
      <c r="L700" s="101">
        <v>0</v>
      </c>
      <c r="M700" s="100">
        <v>0</v>
      </c>
      <c r="N700" s="98">
        <v>0</v>
      </c>
      <c r="O700" s="85" t="s">
        <v>41</v>
      </c>
    </row>
    <row r="701" spans="1:15" ht="51" x14ac:dyDescent="0.25">
      <c r="A701" s="85" t="s">
        <v>2888</v>
      </c>
      <c r="B701" s="82" t="s">
        <v>3508</v>
      </c>
      <c r="C701" s="82" t="s">
        <v>3509</v>
      </c>
      <c r="D701" s="82" t="s">
        <v>846</v>
      </c>
      <c r="E701" s="82" t="s">
        <v>3510</v>
      </c>
      <c r="F701" s="94">
        <v>12532800</v>
      </c>
      <c r="G701" s="82" t="s">
        <v>3259</v>
      </c>
      <c r="H701" s="82" t="s">
        <v>3511</v>
      </c>
      <c r="I701" s="82" t="s">
        <v>3503</v>
      </c>
      <c r="J701" s="95">
        <v>1</v>
      </c>
      <c r="K701" s="96">
        <v>12532800</v>
      </c>
      <c r="L701" s="101">
        <v>0</v>
      </c>
      <c r="M701" s="100">
        <v>0</v>
      </c>
      <c r="N701" s="98">
        <v>0</v>
      </c>
      <c r="O701" s="85" t="s">
        <v>41</v>
      </c>
    </row>
    <row r="702" spans="1:15" ht="38.25" x14ac:dyDescent="0.25">
      <c r="A702" s="85" t="s">
        <v>2888</v>
      </c>
      <c r="B702" s="82" t="s">
        <v>3512</v>
      </c>
      <c r="C702" s="82" t="s">
        <v>3513</v>
      </c>
      <c r="D702" s="82" t="s">
        <v>846</v>
      </c>
      <c r="E702" s="82" t="s">
        <v>3514</v>
      </c>
      <c r="F702" s="94">
        <v>16282560</v>
      </c>
      <c r="G702" s="82" t="s">
        <v>3271</v>
      </c>
      <c r="H702" s="82" t="s">
        <v>3515</v>
      </c>
      <c r="I702" s="82" t="s">
        <v>3503</v>
      </c>
      <c r="J702" s="95">
        <v>1</v>
      </c>
      <c r="K702" s="96">
        <v>16282560</v>
      </c>
      <c r="L702" s="101">
        <v>0</v>
      </c>
      <c r="M702" s="100">
        <v>0</v>
      </c>
      <c r="N702" s="98">
        <v>0</v>
      </c>
      <c r="O702" s="85" t="s">
        <v>41</v>
      </c>
    </row>
    <row r="703" spans="1:15" ht="51" x14ac:dyDescent="0.25">
      <c r="A703" s="85" t="s">
        <v>2888</v>
      </c>
      <c r="B703" s="82" t="s">
        <v>3144</v>
      </c>
      <c r="C703" s="82" t="s">
        <v>3516</v>
      </c>
      <c r="D703" s="82" t="s">
        <v>846</v>
      </c>
      <c r="E703" s="82" t="s">
        <v>3517</v>
      </c>
      <c r="F703" s="94">
        <v>12751200</v>
      </c>
      <c r="G703" s="82" t="s">
        <v>3139</v>
      </c>
      <c r="H703" s="82" t="s">
        <v>3518</v>
      </c>
      <c r="I703" s="97">
        <v>45657</v>
      </c>
      <c r="J703" s="95">
        <v>1</v>
      </c>
      <c r="K703" s="96">
        <v>21252000</v>
      </c>
      <c r="L703" s="101">
        <v>0</v>
      </c>
      <c r="M703" s="82">
        <v>1</v>
      </c>
      <c r="N703" s="103">
        <v>8500800</v>
      </c>
      <c r="O703" s="85" t="s">
        <v>41</v>
      </c>
    </row>
    <row r="704" spans="1:15" ht="51" x14ac:dyDescent="0.25">
      <c r="A704" s="85" t="s">
        <v>2888</v>
      </c>
      <c r="B704" s="82" t="s">
        <v>3519</v>
      </c>
      <c r="C704" s="82" t="s">
        <v>3520</v>
      </c>
      <c r="D704" s="82" t="s">
        <v>846</v>
      </c>
      <c r="E704" s="82" t="s">
        <v>3521</v>
      </c>
      <c r="F704" s="94">
        <v>13440000</v>
      </c>
      <c r="G704" s="82" t="s">
        <v>3522</v>
      </c>
      <c r="H704" s="82" t="s">
        <v>3518</v>
      </c>
      <c r="I704" s="97">
        <v>45657</v>
      </c>
      <c r="J704" s="95">
        <v>1</v>
      </c>
      <c r="K704" s="96">
        <v>22400000</v>
      </c>
      <c r="L704" s="101">
        <v>0</v>
      </c>
      <c r="M704" s="82">
        <v>1</v>
      </c>
      <c r="N704" s="103">
        <v>8960000</v>
      </c>
      <c r="O704" s="85" t="s">
        <v>41</v>
      </c>
    </row>
    <row r="705" spans="1:15" ht="38.25" x14ac:dyDescent="0.25">
      <c r="A705" s="85" t="s">
        <v>2888</v>
      </c>
      <c r="B705" s="82" t="s">
        <v>3523</v>
      </c>
      <c r="C705" s="82" t="s">
        <v>3524</v>
      </c>
      <c r="D705" s="82" t="s">
        <v>846</v>
      </c>
      <c r="E705" s="82" t="s">
        <v>3525</v>
      </c>
      <c r="F705" s="94">
        <v>9300000</v>
      </c>
      <c r="G705" s="82" t="s">
        <v>3526</v>
      </c>
      <c r="H705" s="82" t="s">
        <v>3518</v>
      </c>
      <c r="I705" s="97">
        <v>45657</v>
      </c>
      <c r="J705" s="95">
        <v>1</v>
      </c>
      <c r="K705" s="96">
        <v>15500000</v>
      </c>
      <c r="L705" s="83">
        <v>0</v>
      </c>
      <c r="M705" s="82">
        <v>1</v>
      </c>
      <c r="N705" s="103">
        <v>6200000</v>
      </c>
      <c r="O705" s="85" t="s">
        <v>41</v>
      </c>
    </row>
    <row r="706" spans="1:15" ht="38.25" x14ac:dyDescent="0.25">
      <c r="A706" s="85" t="s">
        <v>2888</v>
      </c>
      <c r="B706" s="82" t="s">
        <v>3527</v>
      </c>
      <c r="C706" s="82" t="s">
        <v>3528</v>
      </c>
      <c r="D706" s="82" t="s">
        <v>846</v>
      </c>
      <c r="E706" s="82" t="s">
        <v>3529</v>
      </c>
      <c r="F706" s="94">
        <v>9747000</v>
      </c>
      <c r="G706" s="82" t="s">
        <v>3394</v>
      </c>
      <c r="H706" s="82" t="s">
        <v>3515</v>
      </c>
      <c r="I706" s="82" t="s">
        <v>3503</v>
      </c>
      <c r="J706" s="95">
        <v>1</v>
      </c>
      <c r="K706" s="96">
        <v>9747000</v>
      </c>
      <c r="L706" s="101">
        <v>0</v>
      </c>
      <c r="M706" s="100">
        <v>0</v>
      </c>
      <c r="N706" s="98">
        <v>0</v>
      </c>
      <c r="O706" s="85" t="s">
        <v>41</v>
      </c>
    </row>
    <row r="707" spans="1:15" ht="51" x14ac:dyDescent="0.25">
      <c r="A707" s="85" t="s">
        <v>2888</v>
      </c>
      <c r="B707" s="82" t="s">
        <v>3530</v>
      </c>
      <c r="C707" s="82" t="s">
        <v>3531</v>
      </c>
      <c r="D707" s="82" t="s">
        <v>846</v>
      </c>
      <c r="E707" s="82" t="s">
        <v>3532</v>
      </c>
      <c r="F707" s="94">
        <v>16282560</v>
      </c>
      <c r="G707" s="82" t="s">
        <v>3096</v>
      </c>
      <c r="H707" s="82" t="s">
        <v>3533</v>
      </c>
      <c r="I707" s="82" t="s">
        <v>3534</v>
      </c>
      <c r="J707" s="95">
        <v>1</v>
      </c>
      <c r="K707" s="106">
        <v>16282560</v>
      </c>
      <c r="L707" s="101">
        <v>0</v>
      </c>
      <c r="M707" s="100">
        <v>0</v>
      </c>
      <c r="N707" s="98">
        <v>0</v>
      </c>
      <c r="O707" s="85" t="s">
        <v>41</v>
      </c>
    </row>
    <row r="708" spans="1:15" ht="51" x14ac:dyDescent="0.25">
      <c r="A708" s="85" t="s">
        <v>2888</v>
      </c>
      <c r="B708" s="82" t="s">
        <v>3535</v>
      </c>
      <c r="C708" s="82" t="s">
        <v>3536</v>
      </c>
      <c r="D708" s="82" t="s">
        <v>846</v>
      </c>
      <c r="E708" s="82" t="s">
        <v>3537</v>
      </c>
      <c r="F708" s="94">
        <v>17400000</v>
      </c>
      <c r="G708" s="82" t="s">
        <v>3160</v>
      </c>
      <c r="H708" s="82" t="s">
        <v>3533</v>
      </c>
      <c r="I708" s="97">
        <v>45657</v>
      </c>
      <c r="J708" s="95">
        <v>1</v>
      </c>
      <c r="K708" s="106">
        <v>29000000</v>
      </c>
      <c r="L708" s="101">
        <v>0</v>
      </c>
      <c r="M708" s="82">
        <v>1</v>
      </c>
      <c r="N708" s="103">
        <v>11600000</v>
      </c>
      <c r="O708" s="85" t="s">
        <v>41</v>
      </c>
    </row>
    <row r="709" spans="1:15" ht="51" x14ac:dyDescent="0.25">
      <c r="A709" s="85" t="s">
        <v>2888</v>
      </c>
      <c r="B709" s="82" t="s">
        <v>3538</v>
      </c>
      <c r="C709" s="82" t="s">
        <v>3539</v>
      </c>
      <c r="D709" s="82" t="s">
        <v>846</v>
      </c>
      <c r="E709" s="82" t="s">
        <v>3540</v>
      </c>
      <c r="F709" s="94">
        <v>15005760</v>
      </c>
      <c r="G709" s="82" t="s">
        <v>3079</v>
      </c>
      <c r="H709" s="82" t="s">
        <v>3533</v>
      </c>
      <c r="I709" s="97">
        <v>45657</v>
      </c>
      <c r="J709" s="95">
        <v>1</v>
      </c>
      <c r="K709" s="106">
        <v>25009600</v>
      </c>
      <c r="L709" s="101">
        <v>0</v>
      </c>
      <c r="M709" s="82">
        <v>1</v>
      </c>
      <c r="N709" s="103">
        <v>10003840</v>
      </c>
      <c r="O709" s="85" t="s">
        <v>41</v>
      </c>
    </row>
    <row r="710" spans="1:15" ht="51" x14ac:dyDescent="0.25">
      <c r="A710" s="85" t="s">
        <v>2888</v>
      </c>
      <c r="B710" s="82" t="s">
        <v>3322</v>
      </c>
      <c r="C710" s="82" t="s">
        <v>3541</v>
      </c>
      <c r="D710" s="82" t="s">
        <v>846</v>
      </c>
      <c r="E710" s="82" t="s">
        <v>3542</v>
      </c>
      <c r="F710" s="94">
        <v>18000000</v>
      </c>
      <c r="G710" s="82" t="s">
        <v>3135</v>
      </c>
      <c r="H710" s="82" t="s">
        <v>3543</v>
      </c>
      <c r="I710" s="97">
        <v>45657</v>
      </c>
      <c r="J710" s="95">
        <v>1</v>
      </c>
      <c r="K710" s="106">
        <v>30000000</v>
      </c>
      <c r="L710" s="101">
        <v>0</v>
      </c>
      <c r="M710" s="82">
        <v>1</v>
      </c>
      <c r="N710" s="103">
        <v>12000000</v>
      </c>
      <c r="O710" s="85" t="s">
        <v>41</v>
      </c>
    </row>
    <row r="711" spans="1:15" ht="51" x14ac:dyDescent="0.25">
      <c r="A711" s="85" t="s">
        <v>2888</v>
      </c>
      <c r="B711" s="82" t="s">
        <v>3544</v>
      </c>
      <c r="C711" s="82" t="s">
        <v>3545</v>
      </c>
      <c r="D711" s="82" t="s">
        <v>846</v>
      </c>
      <c r="E711" s="82" t="s">
        <v>3546</v>
      </c>
      <c r="F711" s="94">
        <v>26160000</v>
      </c>
      <c r="G711" s="82" t="s">
        <v>3064</v>
      </c>
      <c r="H711" s="82" t="s">
        <v>3533</v>
      </c>
      <c r="I711" s="97">
        <v>45657</v>
      </c>
      <c r="J711" s="95">
        <v>1</v>
      </c>
      <c r="K711" s="106">
        <v>34880000</v>
      </c>
      <c r="L711" s="101">
        <v>0</v>
      </c>
      <c r="M711" s="82">
        <v>1</v>
      </c>
      <c r="N711" s="103">
        <v>8720000</v>
      </c>
      <c r="O711" s="85" t="s">
        <v>41</v>
      </c>
    </row>
    <row r="712" spans="1:15" ht="51" x14ac:dyDescent="0.25">
      <c r="A712" s="85" t="s">
        <v>2888</v>
      </c>
      <c r="B712" s="82" t="s">
        <v>3547</v>
      </c>
      <c r="C712" s="82" t="s">
        <v>3548</v>
      </c>
      <c r="D712" s="82" t="s">
        <v>846</v>
      </c>
      <c r="E712" s="82" t="s">
        <v>3549</v>
      </c>
      <c r="F712" s="94">
        <v>15000000</v>
      </c>
      <c r="G712" s="82" t="s">
        <v>3068</v>
      </c>
      <c r="H712" s="82" t="s">
        <v>3533</v>
      </c>
      <c r="I712" s="97">
        <v>45657</v>
      </c>
      <c r="J712" s="95">
        <v>1</v>
      </c>
      <c r="K712" s="106">
        <v>25000000</v>
      </c>
      <c r="L712" s="101">
        <v>0</v>
      </c>
      <c r="M712" s="82">
        <v>1</v>
      </c>
      <c r="N712" s="103">
        <v>10000000</v>
      </c>
      <c r="O712" s="85" t="s">
        <v>41</v>
      </c>
    </row>
    <row r="713" spans="1:15" ht="51" x14ac:dyDescent="0.25">
      <c r="A713" s="85" t="s">
        <v>2888</v>
      </c>
      <c r="B713" s="82" t="s">
        <v>3322</v>
      </c>
      <c r="C713" s="82" t="s">
        <v>3550</v>
      </c>
      <c r="D713" s="82" t="s">
        <v>846</v>
      </c>
      <c r="E713" s="82" t="s">
        <v>3551</v>
      </c>
      <c r="F713" s="94">
        <v>16500000</v>
      </c>
      <c r="G713" s="82" t="s">
        <v>3083</v>
      </c>
      <c r="H713" s="82" t="s">
        <v>3543</v>
      </c>
      <c r="I713" s="97">
        <v>45657</v>
      </c>
      <c r="J713" s="95">
        <v>1</v>
      </c>
      <c r="K713" s="106">
        <v>27500000</v>
      </c>
      <c r="L713" s="101">
        <v>0</v>
      </c>
      <c r="M713" s="82">
        <v>1</v>
      </c>
      <c r="N713" s="103">
        <v>11000000</v>
      </c>
      <c r="O713" s="85" t="s">
        <v>41</v>
      </c>
    </row>
    <row r="714" spans="1:15" ht="51" x14ac:dyDescent="0.25">
      <c r="A714" s="85" t="s">
        <v>2888</v>
      </c>
      <c r="B714" s="82" t="s">
        <v>3552</v>
      </c>
      <c r="C714" s="82" t="s">
        <v>3553</v>
      </c>
      <c r="D714" s="82" t="s">
        <v>846</v>
      </c>
      <c r="E714" s="82" t="s">
        <v>3554</v>
      </c>
      <c r="F714" s="94">
        <v>15000000</v>
      </c>
      <c r="G714" s="82" t="s">
        <v>3071</v>
      </c>
      <c r="H714" s="82" t="s">
        <v>3533</v>
      </c>
      <c r="I714" s="82" t="s">
        <v>3534</v>
      </c>
      <c r="J714" s="95">
        <v>1</v>
      </c>
      <c r="K714" s="106">
        <v>15000000</v>
      </c>
      <c r="L714" s="101">
        <v>0</v>
      </c>
      <c r="M714" s="100">
        <v>0</v>
      </c>
      <c r="N714" s="98">
        <v>0</v>
      </c>
      <c r="O714" s="85" t="s">
        <v>41</v>
      </c>
    </row>
    <row r="715" spans="1:15" ht="51" x14ac:dyDescent="0.25">
      <c r="A715" s="85" t="s">
        <v>2888</v>
      </c>
      <c r="B715" s="82" t="s">
        <v>3555</v>
      </c>
      <c r="C715" s="82" t="s">
        <v>3556</v>
      </c>
      <c r="D715" s="82" t="s">
        <v>846</v>
      </c>
      <c r="E715" s="82" t="s">
        <v>3557</v>
      </c>
      <c r="F715" s="94">
        <v>15000000</v>
      </c>
      <c r="G715" s="82" t="s">
        <v>3087</v>
      </c>
      <c r="H715" s="82" t="s">
        <v>3533</v>
      </c>
      <c r="I715" s="97">
        <v>45657</v>
      </c>
      <c r="J715" s="95">
        <v>1</v>
      </c>
      <c r="K715" s="106">
        <v>25000000</v>
      </c>
      <c r="L715" s="101">
        <v>0</v>
      </c>
      <c r="M715" s="82">
        <v>1</v>
      </c>
      <c r="N715" s="103">
        <v>10000000</v>
      </c>
      <c r="O715" s="85" t="s">
        <v>41</v>
      </c>
    </row>
    <row r="716" spans="1:15" ht="51" x14ac:dyDescent="0.25">
      <c r="A716" s="85" t="s">
        <v>2888</v>
      </c>
      <c r="B716" s="82" t="s">
        <v>3558</v>
      </c>
      <c r="C716" s="82" t="s">
        <v>3559</v>
      </c>
      <c r="D716" s="82" t="s">
        <v>846</v>
      </c>
      <c r="E716" s="82" t="s">
        <v>3560</v>
      </c>
      <c r="F716" s="94">
        <v>16500000</v>
      </c>
      <c r="G716" s="82" t="s">
        <v>3075</v>
      </c>
      <c r="H716" s="82" t="s">
        <v>3533</v>
      </c>
      <c r="I716" s="97">
        <v>45657</v>
      </c>
      <c r="J716" s="95">
        <v>1</v>
      </c>
      <c r="K716" s="106">
        <v>27500000</v>
      </c>
      <c r="L716" s="101">
        <v>0</v>
      </c>
      <c r="M716" s="82">
        <v>1</v>
      </c>
      <c r="N716" s="103">
        <v>11000000</v>
      </c>
      <c r="O716" s="85" t="s">
        <v>41</v>
      </c>
    </row>
    <row r="717" spans="1:15" ht="51" x14ac:dyDescent="0.25">
      <c r="A717" s="85" t="s">
        <v>2888</v>
      </c>
      <c r="B717" s="82" t="s">
        <v>3561</v>
      </c>
      <c r="C717" s="90" t="s">
        <v>3562</v>
      </c>
      <c r="D717" s="82" t="s">
        <v>846</v>
      </c>
      <c r="E717" s="82" t="s">
        <v>3563</v>
      </c>
      <c r="F717" s="94">
        <v>9744000</v>
      </c>
      <c r="G717" s="82" t="s">
        <v>3374</v>
      </c>
      <c r="H717" s="82" t="s">
        <v>3533</v>
      </c>
      <c r="I717" s="97">
        <v>45657</v>
      </c>
      <c r="J717" s="95">
        <v>1</v>
      </c>
      <c r="K717" s="106">
        <v>16240000</v>
      </c>
      <c r="L717" s="101">
        <v>0</v>
      </c>
      <c r="M717" s="82">
        <v>1</v>
      </c>
      <c r="N717" s="103">
        <v>6496000</v>
      </c>
      <c r="O717" s="85" t="s">
        <v>41</v>
      </c>
    </row>
    <row r="718" spans="1:15" ht="51" x14ac:dyDescent="0.25">
      <c r="A718" s="85" t="s">
        <v>2888</v>
      </c>
      <c r="B718" s="82" t="s">
        <v>3564</v>
      </c>
      <c r="C718" s="90" t="s">
        <v>3565</v>
      </c>
      <c r="D718" s="82" t="s">
        <v>846</v>
      </c>
      <c r="E718" s="82" t="s">
        <v>3566</v>
      </c>
      <c r="F718" s="94">
        <v>16500000</v>
      </c>
      <c r="G718" s="82" t="s">
        <v>3060</v>
      </c>
      <c r="H718" s="82" t="s">
        <v>3533</v>
      </c>
      <c r="I718" s="97">
        <v>45657</v>
      </c>
      <c r="J718" s="95">
        <v>1</v>
      </c>
      <c r="K718" s="106">
        <v>27500000</v>
      </c>
      <c r="L718" s="101">
        <v>0</v>
      </c>
      <c r="M718" s="82">
        <v>1</v>
      </c>
      <c r="N718" s="103">
        <v>11000000</v>
      </c>
      <c r="O718" s="85" t="s">
        <v>41</v>
      </c>
    </row>
    <row r="719" spans="1:15" ht="51" x14ac:dyDescent="0.25">
      <c r="A719" s="85" t="s">
        <v>2888</v>
      </c>
      <c r="B719" s="82" t="s">
        <v>3567</v>
      </c>
      <c r="C719" s="82" t="s">
        <v>3568</v>
      </c>
      <c r="D719" s="82" t="s">
        <v>846</v>
      </c>
      <c r="E719" s="82" t="s">
        <v>3569</v>
      </c>
      <c r="F719" s="94">
        <v>15000000</v>
      </c>
      <c r="G719" s="82" t="s">
        <v>3055</v>
      </c>
      <c r="H719" s="82" t="s">
        <v>3533</v>
      </c>
      <c r="I719" s="97">
        <v>45657</v>
      </c>
      <c r="J719" s="95">
        <v>1</v>
      </c>
      <c r="K719" s="106">
        <v>25000000</v>
      </c>
      <c r="L719" s="101">
        <v>0</v>
      </c>
      <c r="M719" s="82">
        <v>1</v>
      </c>
      <c r="N719" s="103">
        <v>10000000</v>
      </c>
      <c r="O719" s="85" t="s">
        <v>41</v>
      </c>
    </row>
    <row r="720" spans="1:15" ht="76.5" x14ac:dyDescent="0.25">
      <c r="A720" s="85" t="s">
        <v>2888</v>
      </c>
      <c r="B720" s="82" t="s">
        <v>3219</v>
      </c>
      <c r="C720" s="82" t="s">
        <v>3570</v>
      </c>
      <c r="D720" s="82" t="s">
        <v>846</v>
      </c>
      <c r="E720" s="82" t="s">
        <v>3571</v>
      </c>
      <c r="F720" s="94">
        <v>16500000</v>
      </c>
      <c r="G720" s="82" t="s">
        <v>3222</v>
      </c>
      <c r="H720" s="82" t="s">
        <v>3533</v>
      </c>
      <c r="I720" s="97">
        <v>45657</v>
      </c>
      <c r="J720" s="95">
        <v>1</v>
      </c>
      <c r="K720" s="106">
        <v>27500000</v>
      </c>
      <c r="L720" s="101">
        <v>0</v>
      </c>
      <c r="M720" s="82">
        <v>1</v>
      </c>
      <c r="N720" s="103">
        <v>11000000</v>
      </c>
      <c r="O720" s="85" t="s">
        <v>41</v>
      </c>
    </row>
    <row r="721" spans="1:15" ht="38.25" x14ac:dyDescent="0.25">
      <c r="A721" s="85" t="s">
        <v>2888</v>
      </c>
      <c r="B721" s="82" t="s">
        <v>3035</v>
      </c>
      <c r="C721" s="82" t="s">
        <v>3572</v>
      </c>
      <c r="D721" s="82" t="s">
        <v>846</v>
      </c>
      <c r="E721" s="82" t="s">
        <v>3573</v>
      </c>
      <c r="F721" s="87">
        <v>18632460</v>
      </c>
      <c r="G721" s="82" t="s">
        <v>3038</v>
      </c>
      <c r="H721" s="82" t="s">
        <v>3574</v>
      </c>
      <c r="I721" s="97">
        <v>45657</v>
      </c>
      <c r="J721" s="95">
        <v>1</v>
      </c>
      <c r="K721" s="106">
        <v>31054100</v>
      </c>
      <c r="L721" s="101">
        <v>0</v>
      </c>
      <c r="M721" s="82">
        <v>1</v>
      </c>
      <c r="N721" s="103">
        <v>12421640</v>
      </c>
      <c r="O721" s="85" t="s">
        <v>41</v>
      </c>
    </row>
    <row r="722" spans="1:15" ht="38.25" x14ac:dyDescent="0.25">
      <c r="A722" s="85" t="s">
        <v>2888</v>
      </c>
      <c r="B722" s="82" t="s">
        <v>3338</v>
      </c>
      <c r="C722" s="82" t="s">
        <v>3575</v>
      </c>
      <c r="D722" s="82" t="s">
        <v>846</v>
      </c>
      <c r="E722" s="82" t="s">
        <v>3576</v>
      </c>
      <c r="F722" s="87">
        <v>11776800</v>
      </c>
      <c r="G722" s="82" t="s">
        <v>3042</v>
      </c>
      <c r="H722" s="82" t="s">
        <v>3574</v>
      </c>
      <c r="I722" s="97">
        <v>45657</v>
      </c>
      <c r="J722" s="95">
        <v>1</v>
      </c>
      <c r="K722" s="106">
        <v>19628000</v>
      </c>
      <c r="L722" s="101">
        <v>0</v>
      </c>
      <c r="M722" s="82">
        <v>1</v>
      </c>
      <c r="N722" s="103">
        <v>7851200</v>
      </c>
      <c r="O722" s="85" t="s">
        <v>41</v>
      </c>
    </row>
    <row r="723" spans="1:15" ht="38.25" x14ac:dyDescent="0.25">
      <c r="A723" s="85" t="s">
        <v>2888</v>
      </c>
      <c r="B723" s="82" t="s">
        <v>3577</v>
      </c>
      <c r="C723" s="82" t="s">
        <v>3578</v>
      </c>
      <c r="D723" s="82" t="s">
        <v>846</v>
      </c>
      <c r="E723" s="82" t="s">
        <v>3579</v>
      </c>
      <c r="F723" s="87">
        <v>8685600</v>
      </c>
      <c r="G723" s="82" t="s">
        <v>3580</v>
      </c>
      <c r="H723" s="82" t="s">
        <v>3574</v>
      </c>
      <c r="I723" s="97">
        <v>45657</v>
      </c>
      <c r="J723" s="95">
        <v>1</v>
      </c>
      <c r="K723" s="106">
        <v>14476000</v>
      </c>
      <c r="L723" s="101">
        <v>0</v>
      </c>
      <c r="M723" s="82">
        <v>1</v>
      </c>
      <c r="N723" s="103">
        <v>5790400</v>
      </c>
      <c r="O723" s="85" t="s">
        <v>41</v>
      </c>
    </row>
    <row r="724" spans="1:15" ht="38.25" x14ac:dyDescent="0.25">
      <c r="A724" s="85" t="s">
        <v>2888</v>
      </c>
      <c r="B724" s="82" t="s">
        <v>3338</v>
      </c>
      <c r="C724" s="82" t="s">
        <v>3581</v>
      </c>
      <c r="D724" s="82" t="s">
        <v>846</v>
      </c>
      <c r="E724" s="82" t="s">
        <v>3582</v>
      </c>
      <c r="F724" s="94">
        <v>11776800</v>
      </c>
      <c r="G724" s="82" t="s">
        <v>3034</v>
      </c>
      <c r="H724" s="82" t="s">
        <v>3574</v>
      </c>
      <c r="I724" s="97">
        <v>45657</v>
      </c>
      <c r="J724" s="95">
        <v>1</v>
      </c>
      <c r="K724" s="106">
        <v>19628000</v>
      </c>
      <c r="L724" s="101">
        <v>0</v>
      </c>
      <c r="M724" s="82">
        <v>1</v>
      </c>
      <c r="N724" s="103">
        <v>7851200</v>
      </c>
      <c r="O724" s="85" t="s">
        <v>41</v>
      </c>
    </row>
    <row r="725" spans="1:15" ht="38.25" x14ac:dyDescent="0.25">
      <c r="A725" s="85" t="s">
        <v>2888</v>
      </c>
      <c r="B725" s="82" t="s">
        <v>3205</v>
      </c>
      <c r="C725" s="82" t="s">
        <v>3583</v>
      </c>
      <c r="D725" s="82" t="s">
        <v>846</v>
      </c>
      <c r="E725" s="82" t="s">
        <v>3584</v>
      </c>
      <c r="F725" s="94">
        <v>18632460</v>
      </c>
      <c r="G725" s="82" t="s">
        <v>3444</v>
      </c>
      <c r="H725" s="82" t="s">
        <v>3574</v>
      </c>
      <c r="I725" s="97">
        <v>45657</v>
      </c>
      <c r="J725" s="95">
        <v>1</v>
      </c>
      <c r="K725" s="106">
        <v>31054100</v>
      </c>
      <c r="L725" s="101">
        <v>0</v>
      </c>
      <c r="M725" s="82">
        <v>1</v>
      </c>
      <c r="N725" s="103">
        <v>12421640</v>
      </c>
      <c r="O725" s="85" t="s">
        <v>41</v>
      </c>
    </row>
    <row r="726" spans="1:15" ht="51" x14ac:dyDescent="0.25">
      <c r="A726" s="85" t="s">
        <v>2888</v>
      </c>
      <c r="B726" s="82" t="s">
        <v>3366</v>
      </c>
      <c r="C726" s="82" t="s">
        <v>3585</v>
      </c>
      <c r="D726" s="82" t="s">
        <v>846</v>
      </c>
      <c r="E726" s="82" t="s">
        <v>3586</v>
      </c>
      <c r="F726" s="94">
        <v>15288000</v>
      </c>
      <c r="G726" s="82" t="s">
        <v>3126</v>
      </c>
      <c r="H726" s="82" t="s">
        <v>3574</v>
      </c>
      <c r="I726" s="97">
        <v>45657</v>
      </c>
      <c r="J726" s="95">
        <v>1</v>
      </c>
      <c r="K726" s="106">
        <v>25480000</v>
      </c>
      <c r="L726" s="101">
        <v>0</v>
      </c>
      <c r="M726" s="82">
        <v>1</v>
      </c>
      <c r="N726" s="103">
        <v>10192000</v>
      </c>
      <c r="O726" s="85" t="s">
        <v>41</v>
      </c>
    </row>
    <row r="727" spans="1:15" ht="51" x14ac:dyDescent="0.25">
      <c r="A727" s="85" t="s">
        <v>2888</v>
      </c>
      <c r="B727" s="82" t="s">
        <v>3355</v>
      </c>
      <c r="C727" s="82" t="s">
        <v>3587</v>
      </c>
      <c r="D727" s="82" t="s">
        <v>846</v>
      </c>
      <c r="E727" s="82" t="s">
        <v>3588</v>
      </c>
      <c r="F727" s="94">
        <v>11040960</v>
      </c>
      <c r="G727" s="82" t="s">
        <v>3131</v>
      </c>
      <c r="H727" s="82" t="s">
        <v>3574</v>
      </c>
      <c r="I727" s="97">
        <v>45657</v>
      </c>
      <c r="J727" s="95">
        <v>1</v>
      </c>
      <c r="K727" s="106">
        <v>18401600</v>
      </c>
      <c r="L727" s="101">
        <v>0</v>
      </c>
      <c r="M727" s="82">
        <v>1</v>
      </c>
      <c r="N727" s="103">
        <v>7360640</v>
      </c>
      <c r="O727" s="85" t="s">
        <v>41</v>
      </c>
    </row>
    <row r="728" spans="1:15" ht="51" x14ac:dyDescent="0.25">
      <c r="A728" s="85" t="s">
        <v>2888</v>
      </c>
      <c r="B728" s="82" t="s">
        <v>3119</v>
      </c>
      <c r="C728" s="82" t="s">
        <v>3589</v>
      </c>
      <c r="D728" s="82" t="s">
        <v>846</v>
      </c>
      <c r="E728" s="82" t="s">
        <v>3590</v>
      </c>
      <c r="F728" s="94">
        <v>16282560</v>
      </c>
      <c r="G728" s="82" t="s">
        <v>3122</v>
      </c>
      <c r="H728" s="82" t="s">
        <v>3591</v>
      </c>
      <c r="I728" s="97">
        <v>45657</v>
      </c>
      <c r="J728" s="95">
        <v>1</v>
      </c>
      <c r="K728" s="106">
        <v>27137600</v>
      </c>
      <c r="L728" s="101">
        <v>0</v>
      </c>
      <c r="M728" s="82">
        <v>1</v>
      </c>
      <c r="N728" s="103">
        <v>10855040</v>
      </c>
      <c r="O728" s="85" t="s">
        <v>41</v>
      </c>
    </row>
    <row r="729" spans="1:15" ht="51" x14ac:dyDescent="0.25">
      <c r="A729" s="85" t="s">
        <v>2888</v>
      </c>
      <c r="B729" s="82" t="s">
        <v>3196</v>
      </c>
      <c r="C729" s="82" t="s">
        <v>3592</v>
      </c>
      <c r="D729" s="82" t="s">
        <v>846</v>
      </c>
      <c r="E729" s="82" t="s">
        <v>3593</v>
      </c>
      <c r="F729" s="94">
        <v>16282560</v>
      </c>
      <c r="G729" s="82" t="s">
        <v>3199</v>
      </c>
      <c r="H729" s="82" t="s">
        <v>3591</v>
      </c>
      <c r="I729" s="97">
        <v>45657</v>
      </c>
      <c r="J729" s="95">
        <v>1</v>
      </c>
      <c r="K729" s="106">
        <v>27137600</v>
      </c>
      <c r="L729" s="101">
        <v>0</v>
      </c>
      <c r="M729" s="82">
        <v>1</v>
      </c>
      <c r="N729" s="103">
        <v>10855040</v>
      </c>
      <c r="O729" s="85" t="s">
        <v>41</v>
      </c>
    </row>
    <row r="730" spans="1:15" ht="51" x14ac:dyDescent="0.25">
      <c r="A730" s="85" t="s">
        <v>2888</v>
      </c>
      <c r="B730" s="82" t="s">
        <v>3196</v>
      </c>
      <c r="C730" s="82" t="s">
        <v>3594</v>
      </c>
      <c r="D730" s="82" t="s">
        <v>846</v>
      </c>
      <c r="E730" s="82" t="s">
        <v>3595</v>
      </c>
      <c r="F730" s="94">
        <v>16282560</v>
      </c>
      <c r="G730" s="82" t="s">
        <v>3113</v>
      </c>
      <c r="H730" s="82" t="s">
        <v>3591</v>
      </c>
      <c r="I730" s="97">
        <v>45657</v>
      </c>
      <c r="J730" s="95">
        <v>1</v>
      </c>
      <c r="K730" s="106">
        <v>27137600</v>
      </c>
      <c r="L730" s="101">
        <v>0</v>
      </c>
      <c r="M730" s="82">
        <v>1</v>
      </c>
      <c r="N730" s="103">
        <v>10855040</v>
      </c>
      <c r="O730" s="85" t="s">
        <v>41</v>
      </c>
    </row>
    <row r="731" spans="1:15" ht="51" x14ac:dyDescent="0.25">
      <c r="A731" s="85" t="s">
        <v>2888</v>
      </c>
      <c r="B731" s="82" t="s">
        <v>3201</v>
      </c>
      <c r="C731" s="82" t="s">
        <v>3596</v>
      </c>
      <c r="D731" s="82" t="s">
        <v>846</v>
      </c>
      <c r="E731" s="82" t="s">
        <v>3597</v>
      </c>
      <c r="F731" s="94">
        <v>18600000</v>
      </c>
      <c r="G731" s="82" t="s">
        <v>3204</v>
      </c>
      <c r="H731" s="82" t="s">
        <v>3591</v>
      </c>
      <c r="I731" s="97">
        <v>45657</v>
      </c>
      <c r="J731" s="95">
        <v>1</v>
      </c>
      <c r="K731" s="106">
        <v>31000000</v>
      </c>
      <c r="L731" s="101">
        <v>0</v>
      </c>
      <c r="M731" s="82">
        <v>1</v>
      </c>
      <c r="N731" s="103">
        <v>12400000</v>
      </c>
      <c r="O731" s="85" t="s">
        <v>41</v>
      </c>
    </row>
    <row r="732" spans="1:15" ht="51" x14ac:dyDescent="0.25">
      <c r="A732" s="85" t="s">
        <v>2888</v>
      </c>
      <c r="B732" s="82" t="s">
        <v>3598</v>
      </c>
      <c r="C732" s="90" t="s">
        <v>3599</v>
      </c>
      <c r="D732" s="82" t="s">
        <v>846</v>
      </c>
      <c r="E732" s="82" t="s">
        <v>3600</v>
      </c>
      <c r="F732" s="94">
        <v>16282560</v>
      </c>
      <c r="G732" s="82" t="s">
        <v>3104</v>
      </c>
      <c r="H732" s="82" t="s">
        <v>3591</v>
      </c>
      <c r="I732" s="97">
        <v>45657</v>
      </c>
      <c r="J732" s="95">
        <v>1</v>
      </c>
      <c r="K732" s="106">
        <v>27137600</v>
      </c>
      <c r="L732" s="101">
        <v>0</v>
      </c>
      <c r="M732" s="82">
        <v>1</v>
      </c>
      <c r="N732" s="103">
        <v>10855040</v>
      </c>
      <c r="O732" s="85" t="s">
        <v>41</v>
      </c>
    </row>
    <row r="733" spans="1:15" ht="51" x14ac:dyDescent="0.25">
      <c r="A733" s="85" t="s">
        <v>2888</v>
      </c>
      <c r="B733" s="82" t="s">
        <v>3418</v>
      </c>
      <c r="C733" s="90" t="s">
        <v>3601</v>
      </c>
      <c r="D733" s="82" t="s">
        <v>846</v>
      </c>
      <c r="E733" s="82" t="s">
        <v>3602</v>
      </c>
      <c r="F733" s="94">
        <v>12532800</v>
      </c>
      <c r="G733" s="82" t="s">
        <v>3109</v>
      </c>
      <c r="H733" s="82" t="s">
        <v>3591</v>
      </c>
      <c r="I733" s="97">
        <v>45657</v>
      </c>
      <c r="J733" s="95">
        <v>1</v>
      </c>
      <c r="K733" s="106">
        <v>20888000</v>
      </c>
      <c r="L733" s="101">
        <v>0</v>
      </c>
      <c r="M733" s="82">
        <v>1</v>
      </c>
      <c r="N733" s="103">
        <v>8355200</v>
      </c>
      <c r="O733" s="85" t="s">
        <v>41</v>
      </c>
    </row>
    <row r="734" spans="1:15" ht="51" x14ac:dyDescent="0.25">
      <c r="A734" s="85" t="s">
        <v>2888</v>
      </c>
      <c r="B734" s="82" t="s">
        <v>3603</v>
      </c>
      <c r="C734" s="82" t="s">
        <v>3604</v>
      </c>
      <c r="D734" s="82" t="s">
        <v>846</v>
      </c>
      <c r="E734" s="82" t="s">
        <v>3605</v>
      </c>
      <c r="F734" s="94">
        <v>19500000</v>
      </c>
      <c r="G734" s="82" t="s">
        <v>3050</v>
      </c>
      <c r="H734" s="82" t="s">
        <v>3591</v>
      </c>
      <c r="I734" s="97">
        <v>45657</v>
      </c>
      <c r="J734" s="95">
        <v>1</v>
      </c>
      <c r="K734" s="106">
        <v>32500000</v>
      </c>
      <c r="L734" s="101">
        <v>0</v>
      </c>
      <c r="M734" s="82">
        <v>1</v>
      </c>
      <c r="N734" s="103">
        <v>13000000</v>
      </c>
      <c r="O734" s="85" t="s">
        <v>41</v>
      </c>
    </row>
    <row r="735" spans="1:15" ht="51" x14ac:dyDescent="0.25">
      <c r="A735" s="85" t="s">
        <v>2888</v>
      </c>
      <c r="B735" s="82" t="s">
        <v>3331</v>
      </c>
      <c r="C735" s="82" t="s">
        <v>3606</v>
      </c>
      <c r="D735" s="82" t="s">
        <v>846</v>
      </c>
      <c r="E735" s="82" t="s">
        <v>3607</v>
      </c>
      <c r="F735" s="94">
        <v>16282560</v>
      </c>
      <c r="G735" s="82" t="s">
        <v>3286</v>
      </c>
      <c r="H735" s="82" t="s">
        <v>3591</v>
      </c>
      <c r="I735" s="97">
        <v>45657</v>
      </c>
      <c r="J735" s="95">
        <v>1</v>
      </c>
      <c r="K735" s="106">
        <v>27137600</v>
      </c>
      <c r="L735" s="101">
        <v>0</v>
      </c>
      <c r="M735" s="82">
        <v>1</v>
      </c>
      <c r="N735" s="103">
        <v>10855040</v>
      </c>
      <c r="O735" s="85" t="s">
        <v>41</v>
      </c>
    </row>
    <row r="736" spans="1:15" ht="102" x14ac:dyDescent="0.25">
      <c r="A736" s="85" t="s">
        <v>2888</v>
      </c>
      <c r="B736" s="82" t="s">
        <v>3608</v>
      </c>
      <c r="C736" s="82" t="s">
        <v>3609</v>
      </c>
      <c r="D736" s="82" t="s">
        <v>846</v>
      </c>
      <c r="E736" s="82" t="s">
        <v>3610</v>
      </c>
      <c r="F736" s="94">
        <v>13440000</v>
      </c>
      <c r="G736" s="82" t="s">
        <v>3611</v>
      </c>
      <c r="H736" s="82" t="s">
        <v>3591</v>
      </c>
      <c r="I736" s="97">
        <v>45657</v>
      </c>
      <c r="J736" s="95">
        <v>1</v>
      </c>
      <c r="K736" s="106">
        <v>22400000</v>
      </c>
      <c r="L736" s="101">
        <v>0</v>
      </c>
      <c r="M736" s="82">
        <v>1</v>
      </c>
      <c r="N736" s="103">
        <v>8960000</v>
      </c>
      <c r="O736" s="85" t="s">
        <v>41</v>
      </c>
    </row>
    <row r="737" spans="1:15" ht="38.25" x14ac:dyDescent="0.25">
      <c r="A737" s="85" t="s">
        <v>2888</v>
      </c>
      <c r="B737" s="82" t="s">
        <v>3612</v>
      </c>
      <c r="C737" s="82" t="s">
        <v>3613</v>
      </c>
      <c r="D737" s="82" t="s">
        <v>846</v>
      </c>
      <c r="E737" s="82" t="s">
        <v>3614</v>
      </c>
      <c r="F737" s="94">
        <v>10351680</v>
      </c>
      <c r="G737" s="82" t="s">
        <v>3143</v>
      </c>
      <c r="H737" s="82" t="s">
        <v>3591</v>
      </c>
      <c r="I737" s="97">
        <v>45657</v>
      </c>
      <c r="J737" s="95">
        <v>1</v>
      </c>
      <c r="K737" s="106">
        <v>17252800</v>
      </c>
      <c r="L737" s="101">
        <v>0</v>
      </c>
      <c r="M737" s="82">
        <v>1</v>
      </c>
      <c r="N737" s="103">
        <v>6901120</v>
      </c>
      <c r="O737" s="85" t="s">
        <v>41</v>
      </c>
    </row>
    <row r="738" spans="1:15" ht="63.75" x14ac:dyDescent="0.25">
      <c r="A738" s="85" t="s">
        <v>2888</v>
      </c>
      <c r="B738" s="82" t="s">
        <v>3615</v>
      </c>
      <c r="C738" s="82" t="s">
        <v>3616</v>
      </c>
      <c r="D738" s="82" t="s">
        <v>846</v>
      </c>
      <c r="E738" s="82" t="s">
        <v>3617</v>
      </c>
      <c r="F738" s="94">
        <v>15005760</v>
      </c>
      <c r="G738" s="82" t="s">
        <v>3277</v>
      </c>
      <c r="H738" s="82" t="s">
        <v>3591</v>
      </c>
      <c r="I738" s="97">
        <v>45657</v>
      </c>
      <c r="J738" s="95">
        <v>1</v>
      </c>
      <c r="K738" s="106">
        <v>15005760</v>
      </c>
      <c r="L738" s="101">
        <v>0</v>
      </c>
      <c r="M738" s="82">
        <v>0</v>
      </c>
      <c r="N738" s="103">
        <v>0</v>
      </c>
      <c r="O738" s="85" t="s">
        <v>41</v>
      </c>
    </row>
    <row r="739" spans="1:15" ht="51" x14ac:dyDescent="0.25">
      <c r="A739" s="85" t="s">
        <v>2888</v>
      </c>
      <c r="B739" s="82" t="s">
        <v>3618</v>
      </c>
      <c r="C739" s="90" t="s">
        <v>3619</v>
      </c>
      <c r="D739" s="82" t="s">
        <v>846</v>
      </c>
      <c r="E739" s="82" t="s">
        <v>3620</v>
      </c>
      <c r="F739" s="94">
        <v>8685600</v>
      </c>
      <c r="G739" s="82" t="s">
        <v>3171</v>
      </c>
      <c r="H739" s="82" t="s">
        <v>3591</v>
      </c>
      <c r="I739" s="97">
        <v>45657</v>
      </c>
      <c r="J739" s="95">
        <v>1</v>
      </c>
      <c r="K739" s="106">
        <v>14476000</v>
      </c>
      <c r="L739" s="101">
        <v>0</v>
      </c>
      <c r="M739" s="82">
        <v>1</v>
      </c>
      <c r="N739" s="103">
        <v>5790400</v>
      </c>
      <c r="O739" s="85" t="s">
        <v>41</v>
      </c>
    </row>
    <row r="740" spans="1:15" ht="63.75" x14ac:dyDescent="0.25">
      <c r="A740" s="85" t="s">
        <v>2888</v>
      </c>
      <c r="B740" s="82" t="s">
        <v>3621</v>
      </c>
      <c r="C740" s="90" t="s">
        <v>3622</v>
      </c>
      <c r="D740" s="82" t="s">
        <v>846</v>
      </c>
      <c r="E740" s="82" t="s">
        <v>3623</v>
      </c>
      <c r="F740" s="94">
        <v>15005760</v>
      </c>
      <c r="G740" s="82" t="s">
        <v>3434</v>
      </c>
      <c r="H740" s="82" t="s">
        <v>3591</v>
      </c>
      <c r="I740" s="97">
        <v>45657</v>
      </c>
      <c r="J740" s="95">
        <v>0.65</v>
      </c>
      <c r="K740" s="106">
        <v>16172874</v>
      </c>
      <c r="L740" s="101">
        <v>8836726</v>
      </c>
      <c r="M740" s="82">
        <v>1</v>
      </c>
      <c r="N740" s="103">
        <v>10003840</v>
      </c>
      <c r="O740" s="85" t="s">
        <v>41</v>
      </c>
    </row>
    <row r="741" spans="1:15" ht="51" x14ac:dyDescent="0.25">
      <c r="A741" s="85" t="s">
        <v>2888</v>
      </c>
      <c r="B741" s="82" t="s">
        <v>3624</v>
      </c>
      <c r="C741" s="82" t="s">
        <v>3625</v>
      </c>
      <c r="D741" s="82" t="s">
        <v>846</v>
      </c>
      <c r="E741" s="82" t="s">
        <v>3626</v>
      </c>
      <c r="F741" s="94">
        <v>9166080</v>
      </c>
      <c r="G741" s="82" t="s">
        <v>3177</v>
      </c>
      <c r="H741" s="82" t="s">
        <v>3591</v>
      </c>
      <c r="I741" s="97">
        <v>45657</v>
      </c>
      <c r="J741" s="95">
        <v>1</v>
      </c>
      <c r="K741" s="106">
        <v>15276800</v>
      </c>
      <c r="L741" s="101">
        <v>0</v>
      </c>
      <c r="M741" s="82">
        <v>1</v>
      </c>
      <c r="N741" s="103">
        <v>6110720</v>
      </c>
      <c r="O741" s="85" t="s">
        <v>41</v>
      </c>
    </row>
    <row r="742" spans="1:15" ht="63.75" x14ac:dyDescent="0.25">
      <c r="A742" s="85" t="s">
        <v>2888</v>
      </c>
      <c r="B742" s="82" t="s">
        <v>3627</v>
      </c>
      <c r="C742" s="82" t="s">
        <v>3628</v>
      </c>
      <c r="D742" s="82" t="s">
        <v>846</v>
      </c>
      <c r="E742" s="82" t="s">
        <v>3629</v>
      </c>
      <c r="F742" s="94">
        <v>17400000</v>
      </c>
      <c r="G742" s="82" t="s">
        <v>3190</v>
      </c>
      <c r="H742" s="82" t="s">
        <v>3591</v>
      </c>
      <c r="I742" s="97">
        <v>45657</v>
      </c>
      <c r="J742" s="95">
        <v>1</v>
      </c>
      <c r="K742" s="96">
        <v>29000000</v>
      </c>
      <c r="L742" s="101">
        <v>0</v>
      </c>
      <c r="M742" s="82">
        <v>1</v>
      </c>
      <c r="N742" s="83">
        <v>11600000</v>
      </c>
      <c r="O742" s="85" t="s">
        <v>41</v>
      </c>
    </row>
    <row r="743" spans="1:15" ht="63.75" x14ac:dyDescent="0.25">
      <c r="A743" s="85" t="s">
        <v>2888</v>
      </c>
      <c r="B743" s="82" t="s">
        <v>3384</v>
      </c>
      <c r="C743" s="82" t="s">
        <v>3630</v>
      </c>
      <c r="D743" s="82" t="s">
        <v>846</v>
      </c>
      <c r="E743" s="82" t="s">
        <v>3631</v>
      </c>
      <c r="F743" s="94">
        <v>15005760</v>
      </c>
      <c r="G743" s="82" t="s">
        <v>3387</v>
      </c>
      <c r="H743" s="82" t="s">
        <v>3632</v>
      </c>
      <c r="I743" s="97">
        <v>45657</v>
      </c>
      <c r="J743" s="95">
        <v>1</v>
      </c>
      <c r="K743" s="96">
        <v>25009600</v>
      </c>
      <c r="L743" s="101">
        <v>0</v>
      </c>
      <c r="M743" s="82">
        <v>1</v>
      </c>
      <c r="N743" s="83">
        <v>10003840</v>
      </c>
      <c r="O743" s="85" t="s">
        <v>41</v>
      </c>
    </row>
    <row r="744" spans="1:15" ht="38.25" x14ac:dyDescent="0.25">
      <c r="A744" s="85" t="s">
        <v>2888</v>
      </c>
      <c r="B744" s="82" t="s">
        <v>3633</v>
      </c>
      <c r="C744" s="82" t="s">
        <v>3634</v>
      </c>
      <c r="D744" s="82" t="s">
        <v>846</v>
      </c>
      <c r="E744" s="82" t="s">
        <v>3635</v>
      </c>
      <c r="F744" s="94">
        <v>65467474</v>
      </c>
      <c r="G744" s="93" t="s">
        <v>3636</v>
      </c>
      <c r="H744" s="82" t="s">
        <v>3637</v>
      </c>
      <c r="I744" s="82" t="s">
        <v>3638</v>
      </c>
      <c r="J744" s="95">
        <v>0.998</v>
      </c>
      <c r="K744" s="96">
        <v>126916540</v>
      </c>
      <c r="L744" s="83">
        <v>212494</v>
      </c>
      <c r="M744" s="82">
        <v>1</v>
      </c>
      <c r="N744" s="83">
        <v>61661560</v>
      </c>
      <c r="O744" s="85" t="s">
        <v>41</v>
      </c>
    </row>
    <row r="745" spans="1:15" ht="51" x14ac:dyDescent="0.25">
      <c r="A745" s="85" t="s">
        <v>2888</v>
      </c>
      <c r="B745" s="82" t="s">
        <v>3639</v>
      </c>
      <c r="C745" s="82" t="s">
        <v>3640</v>
      </c>
      <c r="D745" s="82" t="s">
        <v>846</v>
      </c>
      <c r="E745" s="82" t="s">
        <v>3641</v>
      </c>
      <c r="F745" s="94">
        <v>15005760</v>
      </c>
      <c r="G745" s="82" t="s">
        <v>3642</v>
      </c>
      <c r="H745" s="82" t="s">
        <v>3643</v>
      </c>
      <c r="I745" s="97">
        <v>45657</v>
      </c>
      <c r="J745" s="95">
        <v>1</v>
      </c>
      <c r="K745" s="106">
        <v>22508640</v>
      </c>
      <c r="L745" s="83">
        <v>0</v>
      </c>
      <c r="M745" s="82">
        <v>1</v>
      </c>
      <c r="N745" s="103">
        <v>7502880</v>
      </c>
      <c r="O745" s="85" t="s">
        <v>41</v>
      </c>
    </row>
    <row r="746" spans="1:15" ht="63.75" x14ac:dyDescent="0.25">
      <c r="A746" s="85" t="s">
        <v>2888</v>
      </c>
      <c r="B746" s="82" t="s">
        <v>3375</v>
      </c>
      <c r="C746" s="82" t="s">
        <v>3644</v>
      </c>
      <c r="D746" s="82" t="s">
        <v>846</v>
      </c>
      <c r="E746" s="82" t="s">
        <v>3645</v>
      </c>
      <c r="F746" s="94">
        <v>13440000</v>
      </c>
      <c r="G746" s="82" t="s">
        <v>3451</v>
      </c>
      <c r="H746" s="82" t="s">
        <v>3646</v>
      </c>
      <c r="I746" s="82" t="s">
        <v>3647</v>
      </c>
      <c r="J746" s="95">
        <v>1</v>
      </c>
      <c r="K746" s="106">
        <v>17920000</v>
      </c>
      <c r="L746" s="83">
        <v>0</v>
      </c>
      <c r="M746" s="82">
        <v>1</v>
      </c>
      <c r="N746" s="103">
        <v>4480000</v>
      </c>
      <c r="O746" s="85" t="s">
        <v>41</v>
      </c>
    </row>
    <row r="747" spans="1:15" ht="51" x14ac:dyDescent="0.25">
      <c r="A747" s="85" t="s">
        <v>2888</v>
      </c>
      <c r="B747" s="82" t="s">
        <v>3144</v>
      </c>
      <c r="C747" s="82" t="s">
        <v>3648</v>
      </c>
      <c r="D747" s="82" t="s">
        <v>846</v>
      </c>
      <c r="E747" s="82" t="s">
        <v>3649</v>
      </c>
      <c r="F747" s="94">
        <v>12751200</v>
      </c>
      <c r="G747" s="82" t="s">
        <v>3152</v>
      </c>
      <c r="H747" s="82" t="s">
        <v>3643</v>
      </c>
      <c r="I747" s="97">
        <v>45657</v>
      </c>
      <c r="J747" s="95">
        <v>1</v>
      </c>
      <c r="K747" s="106">
        <v>21252000</v>
      </c>
      <c r="L747" s="83">
        <v>0</v>
      </c>
      <c r="M747" s="82">
        <v>1</v>
      </c>
      <c r="N747" s="103">
        <v>8500800</v>
      </c>
      <c r="O747" s="85" t="s">
        <v>41</v>
      </c>
    </row>
    <row r="748" spans="1:15" ht="51" x14ac:dyDescent="0.25">
      <c r="A748" s="85" t="s">
        <v>2888</v>
      </c>
      <c r="B748" s="82" t="s">
        <v>3650</v>
      </c>
      <c r="C748" s="82" t="s">
        <v>3651</v>
      </c>
      <c r="D748" s="82" t="s">
        <v>846</v>
      </c>
      <c r="E748" s="82" t="s">
        <v>3652</v>
      </c>
      <c r="F748" s="94">
        <v>12532800</v>
      </c>
      <c r="G748" s="82" t="s">
        <v>3030</v>
      </c>
      <c r="H748" s="82" t="s">
        <v>3643</v>
      </c>
      <c r="I748" s="82" t="s">
        <v>3534</v>
      </c>
      <c r="J748" s="95">
        <v>1</v>
      </c>
      <c r="K748" s="106">
        <v>12532800</v>
      </c>
      <c r="L748" s="83">
        <v>0</v>
      </c>
      <c r="M748" s="82">
        <v>0</v>
      </c>
      <c r="N748" s="103">
        <v>0</v>
      </c>
      <c r="O748" s="85" t="s">
        <v>41</v>
      </c>
    </row>
    <row r="749" spans="1:15" ht="63.75" x14ac:dyDescent="0.25">
      <c r="A749" s="85" t="s">
        <v>2888</v>
      </c>
      <c r="B749" s="82" t="s">
        <v>3627</v>
      </c>
      <c r="C749" s="82" t="s">
        <v>3653</v>
      </c>
      <c r="D749" s="82" t="s">
        <v>846</v>
      </c>
      <c r="E749" s="82" t="s">
        <v>3654</v>
      </c>
      <c r="F749" s="94">
        <v>16282560</v>
      </c>
      <c r="G749" s="82" t="s">
        <v>3440</v>
      </c>
      <c r="H749" s="82" t="s">
        <v>3655</v>
      </c>
      <c r="I749" s="97">
        <v>45657</v>
      </c>
      <c r="J749" s="95">
        <v>1</v>
      </c>
      <c r="K749" s="96">
        <v>24423840</v>
      </c>
      <c r="L749" s="83">
        <v>0</v>
      </c>
      <c r="M749" s="82">
        <v>1</v>
      </c>
      <c r="N749" s="83">
        <v>8141280</v>
      </c>
      <c r="O749" s="85" t="s">
        <v>41</v>
      </c>
    </row>
    <row r="750" spans="1:15" ht="51" x14ac:dyDescent="0.25">
      <c r="A750" s="85" t="s">
        <v>2888</v>
      </c>
      <c r="B750" s="82" t="s">
        <v>3144</v>
      </c>
      <c r="C750" s="90" t="s">
        <v>3656</v>
      </c>
      <c r="D750" s="82" t="s">
        <v>846</v>
      </c>
      <c r="E750" s="82" t="s">
        <v>3657</v>
      </c>
      <c r="F750" s="94">
        <v>12751200</v>
      </c>
      <c r="G750" s="82" t="s">
        <v>3448</v>
      </c>
      <c r="H750" s="82" t="s">
        <v>3658</v>
      </c>
      <c r="I750" s="82" t="s">
        <v>3659</v>
      </c>
      <c r="J750" s="95">
        <v>1</v>
      </c>
      <c r="K750" s="106">
        <v>17001600</v>
      </c>
      <c r="L750" s="83">
        <v>0</v>
      </c>
      <c r="M750" s="82">
        <v>1</v>
      </c>
      <c r="N750" s="103">
        <v>4250400</v>
      </c>
      <c r="O750" s="85" t="s">
        <v>41</v>
      </c>
    </row>
    <row r="751" spans="1:15" ht="51" x14ac:dyDescent="0.25">
      <c r="A751" s="85" t="s">
        <v>2888</v>
      </c>
      <c r="B751" s="82" t="s">
        <v>3146</v>
      </c>
      <c r="C751" s="90" t="s">
        <v>3660</v>
      </c>
      <c r="D751" s="82" t="s">
        <v>846</v>
      </c>
      <c r="E751" s="82" t="s">
        <v>3661</v>
      </c>
      <c r="F751" s="94">
        <v>13440000</v>
      </c>
      <c r="G751" s="82" t="s">
        <v>3264</v>
      </c>
      <c r="H751" s="82" t="s">
        <v>3658</v>
      </c>
      <c r="I751" s="82" t="s">
        <v>3638</v>
      </c>
      <c r="J751" s="95">
        <v>1</v>
      </c>
      <c r="K751" s="106">
        <v>17920000</v>
      </c>
      <c r="L751" s="83">
        <v>0</v>
      </c>
      <c r="M751" s="82">
        <v>1</v>
      </c>
      <c r="N751" s="103">
        <v>4480000</v>
      </c>
      <c r="O751" s="85" t="s">
        <v>41</v>
      </c>
    </row>
    <row r="752" spans="1:15" ht="51" x14ac:dyDescent="0.25">
      <c r="A752" s="85" t="s">
        <v>2888</v>
      </c>
      <c r="B752" s="82" t="s">
        <v>3146</v>
      </c>
      <c r="C752" s="82" t="s">
        <v>3662</v>
      </c>
      <c r="D752" s="82" t="s">
        <v>846</v>
      </c>
      <c r="E752" s="82" t="s">
        <v>3663</v>
      </c>
      <c r="F752" s="94">
        <v>13440000</v>
      </c>
      <c r="G752" s="82" t="s">
        <v>3247</v>
      </c>
      <c r="H752" s="82" t="s">
        <v>3658</v>
      </c>
      <c r="I752" s="82" t="s">
        <v>3638</v>
      </c>
      <c r="J752" s="95">
        <v>1</v>
      </c>
      <c r="K752" s="106">
        <v>17920000</v>
      </c>
      <c r="L752" s="83">
        <v>0</v>
      </c>
      <c r="M752" s="82">
        <v>1</v>
      </c>
      <c r="N752" s="103">
        <v>4480000</v>
      </c>
      <c r="O752" s="85" t="s">
        <v>41</v>
      </c>
    </row>
    <row r="753" spans="1:15" ht="51" x14ac:dyDescent="0.25">
      <c r="A753" s="85" t="s">
        <v>2888</v>
      </c>
      <c r="B753" s="82" t="s">
        <v>3459</v>
      </c>
      <c r="C753" s="82" t="s">
        <v>3664</v>
      </c>
      <c r="D753" s="82" t="s">
        <v>846</v>
      </c>
      <c r="E753" s="82" t="s">
        <v>3665</v>
      </c>
      <c r="F753" s="94">
        <v>11040960</v>
      </c>
      <c r="G753" s="82" t="s">
        <v>3462</v>
      </c>
      <c r="H753" s="82" t="s">
        <v>3666</v>
      </c>
      <c r="I753" s="82" t="s">
        <v>3638</v>
      </c>
      <c r="J753" s="95">
        <v>1</v>
      </c>
      <c r="K753" s="106">
        <v>14721280</v>
      </c>
      <c r="L753" s="83">
        <v>0</v>
      </c>
      <c r="M753" s="82">
        <v>1</v>
      </c>
      <c r="N753" s="103">
        <v>3680320</v>
      </c>
      <c r="O753" s="85" t="s">
        <v>41</v>
      </c>
    </row>
    <row r="754" spans="1:15" ht="51" x14ac:dyDescent="0.25">
      <c r="A754" s="85" t="s">
        <v>2888</v>
      </c>
      <c r="B754" s="82" t="s">
        <v>3667</v>
      </c>
      <c r="C754" s="82" t="s">
        <v>3668</v>
      </c>
      <c r="D754" s="82" t="s">
        <v>846</v>
      </c>
      <c r="E754" s="82" t="s">
        <v>3669</v>
      </c>
      <c r="F754" s="94">
        <v>16200000</v>
      </c>
      <c r="G754" s="82" t="s">
        <v>3251</v>
      </c>
      <c r="H754" s="82" t="s">
        <v>3670</v>
      </c>
      <c r="I754" s="82" t="s">
        <v>3638</v>
      </c>
      <c r="J754" s="95">
        <v>1</v>
      </c>
      <c r="K754" s="106">
        <v>21600000</v>
      </c>
      <c r="L754" s="83">
        <v>0</v>
      </c>
      <c r="M754" s="82">
        <v>1</v>
      </c>
      <c r="N754" s="83">
        <v>5400000</v>
      </c>
      <c r="O754" s="85" t="s">
        <v>41</v>
      </c>
    </row>
    <row r="755" spans="1:15" ht="51" x14ac:dyDescent="0.25">
      <c r="A755" s="85" t="s">
        <v>2888</v>
      </c>
      <c r="B755" s="82" t="s">
        <v>3144</v>
      </c>
      <c r="C755" s="82" t="s">
        <v>3671</v>
      </c>
      <c r="D755" s="82" t="s">
        <v>846</v>
      </c>
      <c r="E755" s="82" t="s">
        <v>3672</v>
      </c>
      <c r="F755" s="94">
        <v>12751200</v>
      </c>
      <c r="G755" s="82" t="s">
        <v>3673</v>
      </c>
      <c r="H755" s="82" t="s">
        <v>3674</v>
      </c>
      <c r="I755" s="82" t="s">
        <v>3675</v>
      </c>
      <c r="J755" s="95">
        <v>1</v>
      </c>
      <c r="K755" s="106">
        <v>12751200</v>
      </c>
      <c r="L755" s="83">
        <v>0</v>
      </c>
      <c r="M755" s="82">
        <v>0</v>
      </c>
      <c r="N755" s="103">
        <v>0</v>
      </c>
      <c r="O755" s="85" t="s">
        <v>41</v>
      </c>
    </row>
    <row r="756" spans="1:15" ht="63.75" x14ac:dyDescent="0.25">
      <c r="A756" s="85" t="s">
        <v>2888</v>
      </c>
      <c r="B756" s="82" t="s">
        <v>3676</v>
      </c>
      <c r="C756" s="82" t="s">
        <v>3677</v>
      </c>
      <c r="D756" s="82" t="s">
        <v>846</v>
      </c>
      <c r="E756" s="82" t="s">
        <v>3678</v>
      </c>
      <c r="F756" s="94">
        <v>13641600</v>
      </c>
      <c r="G756" s="82" t="s">
        <v>3233</v>
      </c>
      <c r="H756" s="82" t="s">
        <v>3674</v>
      </c>
      <c r="I756" s="82" t="s">
        <v>3638</v>
      </c>
      <c r="J756" s="95">
        <v>1</v>
      </c>
      <c r="K756" s="106">
        <v>18188800</v>
      </c>
      <c r="L756" s="83">
        <v>0</v>
      </c>
      <c r="M756" s="82">
        <v>1</v>
      </c>
      <c r="N756" s="103">
        <v>4547200</v>
      </c>
      <c r="O756" s="85" t="s">
        <v>41</v>
      </c>
    </row>
    <row r="757" spans="1:15" ht="63.75" x14ac:dyDescent="0.25">
      <c r="A757" s="85" t="s">
        <v>2888</v>
      </c>
      <c r="B757" s="82" t="s">
        <v>3679</v>
      </c>
      <c r="C757" s="82" t="s">
        <v>3680</v>
      </c>
      <c r="D757" s="82" t="s">
        <v>846</v>
      </c>
      <c r="E757" s="82" t="s">
        <v>3681</v>
      </c>
      <c r="F757" s="94">
        <v>16282560</v>
      </c>
      <c r="G757" s="82" t="s">
        <v>3467</v>
      </c>
      <c r="H757" s="82" t="s">
        <v>3674</v>
      </c>
      <c r="I757" s="82" t="s">
        <v>3638</v>
      </c>
      <c r="J757" s="95">
        <v>1</v>
      </c>
      <c r="K757" s="106">
        <v>21710080</v>
      </c>
      <c r="L757" s="83">
        <v>0</v>
      </c>
      <c r="M757" s="82">
        <v>1</v>
      </c>
      <c r="N757" s="103">
        <v>5427520</v>
      </c>
      <c r="O757" s="85" t="s">
        <v>41</v>
      </c>
    </row>
    <row r="758" spans="1:15" ht="63.75" x14ac:dyDescent="0.25">
      <c r="A758" s="85" t="s">
        <v>2888</v>
      </c>
      <c r="B758" s="82" t="s">
        <v>3491</v>
      </c>
      <c r="C758" s="82" t="s">
        <v>3682</v>
      </c>
      <c r="D758" s="82" t="s">
        <v>846</v>
      </c>
      <c r="E758" s="82" t="s">
        <v>3683</v>
      </c>
      <c r="F758" s="94">
        <v>16282560</v>
      </c>
      <c r="G758" s="82" t="s">
        <v>3216</v>
      </c>
      <c r="H758" s="82" t="s">
        <v>3684</v>
      </c>
      <c r="I758" s="82" t="s">
        <v>3675</v>
      </c>
      <c r="J758" s="95">
        <v>1</v>
      </c>
      <c r="K758" s="106">
        <v>16282560</v>
      </c>
      <c r="L758" s="83">
        <v>0</v>
      </c>
      <c r="M758" s="82">
        <v>0</v>
      </c>
      <c r="N758" s="103">
        <v>0</v>
      </c>
      <c r="O758" s="85" t="s">
        <v>41</v>
      </c>
    </row>
    <row r="759" spans="1:15" ht="76.5" x14ac:dyDescent="0.25">
      <c r="A759" s="85" t="s">
        <v>2888</v>
      </c>
      <c r="B759" s="82" t="s">
        <v>3685</v>
      </c>
      <c r="C759" s="82" t="s">
        <v>3686</v>
      </c>
      <c r="D759" s="82" t="s">
        <v>846</v>
      </c>
      <c r="E759" s="82" t="s">
        <v>3687</v>
      </c>
      <c r="F759" s="94">
        <v>43970500</v>
      </c>
      <c r="G759" s="82" t="s">
        <v>3688</v>
      </c>
      <c r="H759" s="82" t="s">
        <v>3684</v>
      </c>
      <c r="I759" s="82" t="s">
        <v>3689</v>
      </c>
      <c r="J759" s="95">
        <v>1</v>
      </c>
      <c r="K759" s="96">
        <v>43970500</v>
      </c>
      <c r="L759" s="83">
        <v>0</v>
      </c>
      <c r="M759" s="82">
        <v>0</v>
      </c>
      <c r="N759" s="103">
        <v>0</v>
      </c>
      <c r="O759" s="85" t="s">
        <v>41</v>
      </c>
    </row>
    <row r="760" spans="1:15" ht="102" x14ac:dyDescent="0.25">
      <c r="A760" s="85" t="s">
        <v>2888</v>
      </c>
      <c r="B760" s="82" t="s">
        <v>3690</v>
      </c>
      <c r="C760" s="82" t="s">
        <v>3691</v>
      </c>
      <c r="D760" s="82" t="s">
        <v>846</v>
      </c>
      <c r="E760" s="82" t="s">
        <v>3692</v>
      </c>
      <c r="F760" s="94">
        <v>28955000</v>
      </c>
      <c r="G760" s="82" t="s">
        <v>3693</v>
      </c>
      <c r="H760" s="82" t="s">
        <v>3694</v>
      </c>
      <c r="I760" s="82" t="s">
        <v>3293</v>
      </c>
      <c r="J760" s="95">
        <v>1</v>
      </c>
      <c r="K760" s="96">
        <v>28955000</v>
      </c>
      <c r="L760" s="83">
        <v>0</v>
      </c>
      <c r="M760" s="82">
        <v>0</v>
      </c>
      <c r="N760" s="103">
        <v>0</v>
      </c>
      <c r="O760" s="85" t="s">
        <v>41</v>
      </c>
    </row>
    <row r="761" spans="1:15" ht="38.25" x14ac:dyDescent="0.25">
      <c r="A761" s="85" t="s">
        <v>2888</v>
      </c>
      <c r="B761" s="82" t="s">
        <v>3695</v>
      </c>
      <c r="C761" s="82" t="s">
        <v>3696</v>
      </c>
      <c r="D761" s="82" t="s">
        <v>846</v>
      </c>
      <c r="E761" s="82" t="s">
        <v>3697</v>
      </c>
      <c r="F761" s="94">
        <v>125032450</v>
      </c>
      <c r="G761" s="82" t="s">
        <v>3698</v>
      </c>
      <c r="H761" s="82" t="s">
        <v>3699</v>
      </c>
      <c r="I761" s="82" t="s">
        <v>3675</v>
      </c>
      <c r="J761" s="95">
        <v>0.79</v>
      </c>
      <c r="K761" s="96">
        <v>98955530</v>
      </c>
      <c r="L761" s="83">
        <v>26076920</v>
      </c>
      <c r="M761" s="82">
        <v>0</v>
      </c>
      <c r="N761" s="103">
        <v>0</v>
      </c>
      <c r="O761" s="85" t="s">
        <v>41</v>
      </c>
    </row>
    <row r="762" spans="1:15" ht="38.25" x14ac:dyDescent="0.25">
      <c r="A762" s="85" t="s">
        <v>2888</v>
      </c>
      <c r="B762" s="82" t="s">
        <v>3700</v>
      </c>
      <c r="C762" s="82" t="s">
        <v>3701</v>
      </c>
      <c r="D762" s="82" t="s">
        <v>846</v>
      </c>
      <c r="E762" s="82" t="s">
        <v>3702</v>
      </c>
      <c r="F762" s="94">
        <v>9747000</v>
      </c>
      <c r="G762" s="82" t="s">
        <v>3394</v>
      </c>
      <c r="H762" s="82" t="s">
        <v>3699</v>
      </c>
      <c r="I762" s="82" t="s">
        <v>3293</v>
      </c>
      <c r="J762" s="95">
        <v>1</v>
      </c>
      <c r="K762" s="96">
        <v>9747000</v>
      </c>
      <c r="L762" s="83">
        <v>0</v>
      </c>
      <c r="M762" s="82">
        <v>0</v>
      </c>
      <c r="N762" s="103">
        <v>0</v>
      </c>
      <c r="O762" s="85" t="s">
        <v>41</v>
      </c>
    </row>
    <row r="763" spans="1:15" ht="76.5" x14ac:dyDescent="0.25">
      <c r="A763" s="85" t="s">
        <v>2888</v>
      </c>
      <c r="B763" s="82" t="s">
        <v>3703</v>
      </c>
      <c r="C763" s="82" t="s">
        <v>3704</v>
      </c>
      <c r="D763" s="82" t="s">
        <v>846</v>
      </c>
      <c r="E763" s="82" t="s">
        <v>3705</v>
      </c>
      <c r="F763" s="94">
        <v>12751200</v>
      </c>
      <c r="G763" s="82" t="s">
        <v>3507</v>
      </c>
      <c r="H763" s="82" t="s">
        <v>3706</v>
      </c>
      <c r="I763" s="82" t="s">
        <v>3293</v>
      </c>
      <c r="J763" s="95">
        <v>1</v>
      </c>
      <c r="K763" s="96">
        <v>12751200</v>
      </c>
      <c r="L763" s="83">
        <v>0</v>
      </c>
      <c r="M763" s="82">
        <v>0</v>
      </c>
      <c r="N763" s="103">
        <v>0</v>
      </c>
      <c r="O763" s="85" t="s">
        <v>41</v>
      </c>
    </row>
    <row r="764" spans="1:15" ht="51" x14ac:dyDescent="0.25">
      <c r="A764" s="85" t="s">
        <v>2888</v>
      </c>
      <c r="B764" s="82" t="s">
        <v>3707</v>
      </c>
      <c r="C764" s="82" t="s">
        <v>3708</v>
      </c>
      <c r="D764" s="82" t="s">
        <v>846</v>
      </c>
      <c r="E764" s="82" t="s">
        <v>3709</v>
      </c>
      <c r="F764" s="94">
        <v>16282560</v>
      </c>
      <c r="G764" s="82" t="s">
        <v>3271</v>
      </c>
      <c r="H764" s="82" t="s">
        <v>3710</v>
      </c>
      <c r="I764" s="82" t="s">
        <v>3293</v>
      </c>
      <c r="J764" s="95">
        <v>1</v>
      </c>
      <c r="K764" s="96">
        <v>16282560</v>
      </c>
      <c r="L764" s="83">
        <v>0</v>
      </c>
      <c r="M764" s="82">
        <v>0</v>
      </c>
      <c r="N764" s="103">
        <v>0</v>
      </c>
      <c r="O764" s="85" t="s">
        <v>41</v>
      </c>
    </row>
    <row r="765" spans="1:15" ht="51" x14ac:dyDescent="0.25">
      <c r="A765" s="85" t="s">
        <v>2888</v>
      </c>
      <c r="B765" s="82" t="s">
        <v>3711</v>
      </c>
      <c r="C765" s="82" t="s">
        <v>3712</v>
      </c>
      <c r="D765" s="82" t="s">
        <v>846</v>
      </c>
      <c r="E765" s="82" t="s">
        <v>3713</v>
      </c>
      <c r="F765" s="94">
        <v>11776800</v>
      </c>
      <c r="G765" s="82" t="s">
        <v>3714</v>
      </c>
      <c r="H765" s="82" t="s">
        <v>3715</v>
      </c>
      <c r="I765" s="82" t="s">
        <v>3293</v>
      </c>
      <c r="J765" s="95">
        <v>1</v>
      </c>
      <c r="K765" s="96">
        <v>11776800</v>
      </c>
      <c r="L765" s="83">
        <v>0</v>
      </c>
      <c r="M765" s="82">
        <v>0</v>
      </c>
      <c r="N765" s="103">
        <v>0</v>
      </c>
      <c r="O765" s="85" t="s">
        <v>41</v>
      </c>
    </row>
    <row r="766" spans="1:15" ht="51" x14ac:dyDescent="0.25">
      <c r="A766" s="85" t="s">
        <v>2888</v>
      </c>
      <c r="B766" s="82" t="s">
        <v>3716</v>
      </c>
      <c r="C766" s="82" t="s">
        <v>3717</v>
      </c>
      <c r="D766" s="82" t="s">
        <v>846</v>
      </c>
      <c r="E766" s="82" t="s">
        <v>3718</v>
      </c>
      <c r="F766" s="94">
        <v>12532800</v>
      </c>
      <c r="G766" s="82" t="s">
        <v>3259</v>
      </c>
      <c r="H766" s="82" t="s">
        <v>3719</v>
      </c>
      <c r="I766" s="82" t="s">
        <v>3293</v>
      </c>
      <c r="J766" s="95">
        <v>1</v>
      </c>
      <c r="K766" s="96">
        <v>12532800</v>
      </c>
      <c r="L766" s="83">
        <v>0</v>
      </c>
      <c r="M766" s="82">
        <v>0</v>
      </c>
      <c r="N766" s="103">
        <v>0</v>
      </c>
      <c r="O766" s="85" t="s">
        <v>41</v>
      </c>
    </row>
    <row r="767" spans="1:15" ht="51" x14ac:dyDescent="0.25">
      <c r="A767" s="85" t="s">
        <v>2888</v>
      </c>
      <c r="B767" s="82" t="s">
        <v>3720</v>
      </c>
      <c r="C767" s="82" t="s">
        <v>3721</v>
      </c>
      <c r="D767" s="82" t="s">
        <v>846</v>
      </c>
      <c r="E767" s="82" t="s">
        <v>3722</v>
      </c>
      <c r="F767" s="94">
        <v>12532800</v>
      </c>
      <c r="G767" s="82" t="s">
        <v>3723</v>
      </c>
      <c r="H767" s="82" t="s">
        <v>3534</v>
      </c>
      <c r="I767" s="82" t="s">
        <v>3293</v>
      </c>
      <c r="J767" s="95">
        <v>1</v>
      </c>
      <c r="K767" s="96">
        <v>12532800</v>
      </c>
      <c r="L767" s="83">
        <v>0</v>
      </c>
      <c r="M767" s="82">
        <v>0</v>
      </c>
      <c r="N767" s="103">
        <v>0</v>
      </c>
      <c r="O767" s="85" t="s">
        <v>41</v>
      </c>
    </row>
    <row r="768" spans="1:15" ht="38.25" x14ac:dyDescent="0.25">
      <c r="A768" s="85" t="s">
        <v>2888</v>
      </c>
      <c r="B768" s="82" t="s">
        <v>3724</v>
      </c>
      <c r="C768" s="82" t="s">
        <v>3725</v>
      </c>
      <c r="D768" s="82" t="s">
        <v>846</v>
      </c>
      <c r="E768" s="82" t="s">
        <v>3726</v>
      </c>
      <c r="F768" s="94">
        <v>21000000</v>
      </c>
      <c r="G768" s="82" t="s">
        <v>3727</v>
      </c>
      <c r="H768" s="82" t="s">
        <v>3728</v>
      </c>
      <c r="I768" s="82" t="s">
        <v>3638</v>
      </c>
      <c r="J768" s="95">
        <v>1</v>
      </c>
      <c r="K768" s="96">
        <v>21000000</v>
      </c>
      <c r="L768" s="83">
        <v>0</v>
      </c>
      <c r="M768" s="82">
        <v>0</v>
      </c>
      <c r="N768" s="103">
        <v>0</v>
      </c>
      <c r="O768" s="85" t="s">
        <v>41</v>
      </c>
    </row>
    <row r="769" spans="1:15" ht="51" x14ac:dyDescent="0.25">
      <c r="A769" s="85" t="s">
        <v>2888</v>
      </c>
      <c r="B769" s="82" t="s">
        <v>3729</v>
      </c>
      <c r="C769" s="82" t="s">
        <v>3730</v>
      </c>
      <c r="D769" s="82" t="s">
        <v>846</v>
      </c>
      <c r="E769" s="82" t="s">
        <v>3731</v>
      </c>
      <c r="F769" s="94">
        <v>13750000</v>
      </c>
      <c r="G769" s="82" t="s">
        <v>3476</v>
      </c>
      <c r="H769" s="82" t="s">
        <v>3715</v>
      </c>
      <c r="I769" s="82" t="s">
        <v>3293</v>
      </c>
      <c r="J769" s="95">
        <v>1</v>
      </c>
      <c r="K769" s="96">
        <v>13750000</v>
      </c>
      <c r="L769" s="83">
        <v>0</v>
      </c>
      <c r="M769" s="82">
        <v>0</v>
      </c>
      <c r="N769" s="103">
        <v>0</v>
      </c>
      <c r="O769" s="85" t="s">
        <v>41</v>
      </c>
    </row>
    <row r="770" spans="1:15" ht="51" x14ac:dyDescent="0.25">
      <c r="A770" s="85" t="s">
        <v>2888</v>
      </c>
      <c r="B770" s="82" t="s">
        <v>3530</v>
      </c>
      <c r="C770" s="82" t="s">
        <v>3732</v>
      </c>
      <c r="D770" s="82" t="s">
        <v>846</v>
      </c>
      <c r="E770" s="82" t="s">
        <v>3733</v>
      </c>
      <c r="F770" s="94">
        <v>12800000</v>
      </c>
      <c r="G770" s="82" t="s">
        <v>3096</v>
      </c>
      <c r="H770" s="82" t="s">
        <v>3734</v>
      </c>
      <c r="I770" s="82" t="s">
        <v>3293</v>
      </c>
      <c r="J770" s="95">
        <v>1</v>
      </c>
      <c r="K770" s="96">
        <v>12800000</v>
      </c>
      <c r="L770" s="83">
        <v>0</v>
      </c>
      <c r="M770" s="82">
        <v>0</v>
      </c>
      <c r="N770" s="103">
        <v>0</v>
      </c>
      <c r="O770" s="85" t="s">
        <v>41</v>
      </c>
    </row>
    <row r="771" spans="1:15" ht="51" x14ac:dyDescent="0.25">
      <c r="A771" s="85" t="s">
        <v>2888</v>
      </c>
      <c r="B771" s="82" t="s">
        <v>3735</v>
      </c>
      <c r="C771" s="82" t="s">
        <v>3736</v>
      </c>
      <c r="D771" s="82" t="s">
        <v>846</v>
      </c>
      <c r="E771" s="82" t="s">
        <v>3737</v>
      </c>
      <c r="F771" s="94">
        <v>8355200</v>
      </c>
      <c r="G771" s="82" t="s">
        <v>3738</v>
      </c>
      <c r="H771" s="82" t="s">
        <v>3734</v>
      </c>
      <c r="I771" s="82" t="s">
        <v>3293</v>
      </c>
      <c r="J771" s="95">
        <v>1</v>
      </c>
      <c r="K771" s="96">
        <v>8355200</v>
      </c>
      <c r="L771" s="83">
        <v>0</v>
      </c>
      <c r="M771" s="82">
        <v>0</v>
      </c>
      <c r="N771" s="103">
        <v>0</v>
      </c>
      <c r="O771" s="85" t="s">
        <v>41</v>
      </c>
    </row>
    <row r="772" spans="1:15" ht="76.5" x14ac:dyDescent="0.25">
      <c r="A772" s="85" t="s">
        <v>2888</v>
      </c>
      <c r="B772" s="82" t="s">
        <v>3739</v>
      </c>
      <c r="C772" s="82" t="s">
        <v>3740</v>
      </c>
      <c r="D772" s="82" t="s">
        <v>846</v>
      </c>
      <c r="E772" s="82" t="s">
        <v>3741</v>
      </c>
      <c r="F772" s="94">
        <v>13958700</v>
      </c>
      <c r="G772" s="82" t="s">
        <v>3742</v>
      </c>
      <c r="H772" s="82" t="s">
        <v>3743</v>
      </c>
      <c r="I772" s="82" t="s">
        <v>3293</v>
      </c>
      <c r="J772" s="95">
        <v>1</v>
      </c>
      <c r="K772" s="96">
        <v>13958700</v>
      </c>
      <c r="L772" s="83">
        <v>0</v>
      </c>
      <c r="M772" s="82">
        <v>0</v>
      </c>
      <c r="N772" s="103">
        <v>0</v>
      </c>
      <c r="O772" s="85" t="s">
        <v>41</v>
      </c>
    </row>
    <row r="773" spans="1:15" ht="63.75" x14ac:dyDescent="0.25">
      <c r="A773" s="85" t="s">
        <v>3814</v>
      </c>
      <c r="B773" s="85" t="s">
        <v>3819</v>
      </c>
      <c r="C773" s="85" t="s">
        <v>3820</v>
      </c>
      <c r="D773" s="85" t="s">
        <v>3821</v>
      </c>
      <c r="E773" s="85" t="s">
        <v>3822</v>
      </c>
      <c r="F773" s="109">
        <v>22580715555</v>
      </c>
      <c r="G773" s="85" t="s">
        <v>3823</v>
      </c>
      <c r="H773" s="88">
        <v>44560</v>
      </c>
      <c r="I773" s="85">
        <v>44926</v>
      </c>
      <c r="J773" s="85">
        <v>1</v>
      </c>
      <c r="K773" s="85">
        <v>22580715555</v>
      </c>
      <c r="L773" s="85">
        <v>0</v>
      </c>
      <c r="M773" s="85">
        <v>1</v>
      </c>
      <c r="N773" s="85">
        <v>0</v>
      </c>
      <c r="O773" s="85" t="s">
        <v>3824</v>
      </c>
    </row>
    <row r="774" spans="1:15" ht="51" x14ac:dyDescent="0.25">
      <c r="A774" s="85" t="s">
        <v>3814</v>
      </c>
      <c r="B774" s="85" t="s">
        <v>3841</v>
      </c>
      <c r="C774" s="85" t="s">
        <v>3842</v>
      </c>
      <c r="D774" s="85" t="s">
        <v>846</v>
      </c>
      <c r="E774" s="85" t="s">
        <v>3843</v>
      </c>
      <c r="F774" s="109">
        <v>16652877805</v>
      </c>
      <c r="G774" s="85" t="s">
        <v>3844</v>
      </c>
      <c r="H774" s="88">
        <v>45085</v>
      </c>
      <c r="I774" s="85">
        <v>45260</v>
      </c>
      <c r="J774" s="85">
        <f>K774/F774</f>
        <v>0.41004233129902556</v>
      </c>
      <c r="K774" s="85">
        <v>6828384838</v>
      </c>
      <c r="L774" s="85">
        <f>F774-K774</f>
        <v>9824492967</v>
      </c>
      <c r="M774" s="85">
        <v>2</v>
      </c>
      <c r="N774" s="85">
        <v>0</v>
      </c>
      <c r="O774" s="85" t="s">
        <v>3845</v>
      </c>
    </row>
    <row r="775" spans="1:15" ht="51" x14ac:dyDescent="0.25">
      <c r="A775" s="85" t="s">
        <v>3814</v>
      </c>
      <c r="B775" s="85" t="s">
        <v>3850</v>
      </c>
      <c r="C775" s="85" t="s">
        <v>3851</v>
      </c>
      <c r="D775" s="85" t="s">
        <v>846</v>
      </c>
      <c r="E775" s="85" t="s">
        <v>3852</v>
      </c>
      <c r="F775" s="109">
        <v>528951430</v>
      </c>
      <c r="G775" s="85" t="s">
        <v>3853</v>
      </c>
      <c r="H775" s="88">
        <v>45139</v>
      </c>
      <c r="I775" s="85">
        <v>45291</v>
      </c>
      <c r="J775" s="85">
        <v>0</v>
      </c>
      <c r="K775" s="85">
        <v>0</v>
      </c>
      <c r="L775" s="85">
        <v>0</v>
      </c>
      <c r="M775" s="85">
        <v>3</v>
      </c>
      <c r="N775" s="85">
        <v>0</v>
      </c>
      <c r="O775" s="85" t="s">
        <v>3854</v>
      </c>
    </row>
    <row r="776" spans="1:15" ht="25.5" x14ac:dyDescent="0.25">
      <c r="A776" s="85" t="s">
        <v>3814</v>
      </c>
      <c r="B776" s="85" t="s">
        <v>3855</v>
      </c>
      <c r="C776" s="85" t="s">
        <v>3856</v>
      </c>
      <c r="D776" s="85" t="s">
        <v>846</v>
      </c>
      <c r="E776" s="85" t="s">
        <v>3857</v>
      </c>
      <c r="F776" s="109">
        <v>150001999</v>
      </c>
      <c r="G776" s="85" t="s">
        <v>3858</v>
      </c>
      <c r="H776" s="88">
        <v>45163</v>
      </c>
      <c r="I776" s="85">
        <v>45223</v>
      </c>
      <c r="J776" s="85">
        <f>K776/F776</f>
        <v>0.98334672193268569</v>
      </c>
      <c r="K776" s="85">
        <f>38993920+108510054</f>
        <v>147503974</v>
      </c>
      <c r="L776" s="85">
        <f>F776-K776</f>
        <v>2498025</v>
      </c>
      <c r="M776" s="85">
        <v>1</v>
      </c>
      <c r="N776" s="85"/>
      <c r="O776" s="85" t="s">
        <v>3859</v>
      </c>
    </row>
    <row r="777" spans="1:15" ht="63.75" x14ac:dyDescent="0.25">
      <c r="A777" s="85" t="s">
        <v>3814</v>
      </c>
      <c r="B777" s="85" t="s">
        <v>3860</v>
      </c>
      <c r="C777" s="85" t="s">
        <v>3861</v>
      </c>
      <c r="D777" s="85" t="s">
        <v>3847</v>
      </c>
      <c r="E777" s="85" t="s">
        <v>3862</v>
      </c>
      <c r="F777" s="109">
        <v>899948593</v>
      </c>
      <c r="G777" s="85" t="s">
        <v>3863</v>
      </c>
      <c r="H777" s="88">
        <v>45160</v>
      </c>
      <c r="I777" s="85">
        <v>45291</v>
      </c>
      <c r="J777" s="85">
        <v>1</v>
      </c>
      <c r="K777" s="85">
        <v>899948593</v>
      </c>
      <c r="L777" s="85">
        <v>0</v>
      </c>
      <c r="M777" s="85">
        <v>1</v>
      </c>
      <c r="N777" s="85">
        <v>0</v>
      </c>
      <c r="O777" s="85" t="s">
        <v>3864</v>
      </c>
    </row>
    <row r="778" spans="1:15" ht="51" x14ac:dyDescent="0.25">
      <c r="A778" s="85" t="s">
        <v>3814</v>
      </c>
      <c r="B778" s="85" t="s">
        <v>3881</v>
      </c>
      <c r="C778" s="85" t="s">
        <v>3886</v>
      </c>
      <c r="D778" s="85" t="s">
        <v>846</v>
      </c>
      <c r="E778" s="85" t="s">
        <v>3887</v>
      </c>
      <c r="F778" s="109">
        <v>290479000</v>
      </c>
      <c r="G778" s="85" t="s">
        <v>3888</v>
      </c>
      <c r="H778" s="88">
        <v>45232</v>
      </c>
      <c r="I778" s="85" t="s">
        <v>3889</v>
      </c>
      <c r="J778" s="85">
        <v>1</v>
      </c>
      <c r="K778" s="85">
        <v>290479000</v>
      </c>
      <c r="L778" s="85">
        <v>0</v>
      </c>
      <c r="M778" s="85"/>
      <c r="N778" s="85">
        <v>0</v>
      </c>
      <c r="O778" s="85" t="s">
        <v>3890</v>
      </c>
    </row>
    <row r="779" spans="1:15" ht="76.5" x14ac:dyDescent="0.25">
      <c r="A779" s="85" t="s">
        <v>3814</v>
      </c>
      <c r="B779" s="85" t="s">
        <v>3891</v>
      </c>
      <c r="C779" s="85" t="s">
        <v>3892</v>
      </c>
      <c r="D779" s="85" t="s">
        <v>3847</v>
      </c>
      <c r="E779" s="85" t="s">
        <v>3893</v>
      </c>
      <c r="F779" s="109">
        <v>24990000</v>
      </c>
      <c r="G779" s="85" t="s">
        <v>3853</v>
      </c>
      <c r="H779" s="88">
        <v>45357</v>
      </c>
      <c r="I779" s="85">
        <v>45657</v>
      </c>
      <c r="J779" s="85">
        <v>1</v>
      </c>
      <c r="K779" s="85">
        <v>24990000</v>
      </c>
      <c r="L779" s="85">
        <v>0</v>
      </c>
      <c r="M779" s="85"/>
      <c r="N779" s="85">
        <v>0</v>
      </c>
      <c r="O779" s="85" t="s">
        <v>3876</v>
      </c>
    </row>
    <row r="780" spans="1:15" ht="89.25" x14ac:dyDescent="0.25">
      <c r="A780" s="85" t="s">
        <v>3814</v>
      </c>
      <c r="B780" s="85" t="s">
        <v>3894</v>
      </c>
      <c r="C780" s="85" t="s">
        <v>3895</v>
      </c>
      <c r="D780" s="85" t="s">
        <v>846</v>
      </c>
      <c r="E780" s="85" t="s">
        <v>3896</v>
      </c>
      <c r="F780" s="109">
        <v>662875290</v>
      </c>
      <c r="G780" s="85" t="s">
        <v>3897</v>
      </c>
      <c r="H780" s="88">
        <v>45362</v>
      </c>
      <c r="I780" s="85">
        <v>45657</v>
      </c>
      <c r="J780" s="85">
        <v>0.65400000000000003</v>
      </c>
      <c r="K780" s="85">
        <v>229144755</v>
      </c>
      <c r="L780" s="85">
        <f>+F780-K780</f>
        <v>433730535</v>
      </c>
      <c r="M780" s="85"/>
      <c r="N780" s="85">
        <v>0</v>
      </c>
      <c r="O780" s="85" t="s">
        <v>3898</v>
      </c>
    </row>
    <row r="781" spans="1:15" ht="38.25" x14ac:dyDescent="0.25">
      <c r="A781" s="85" t="s">
        <v>3814</v>
      </c>
      <c r="B781" s="85" t="s">
        <v>3899</v>
      </c>
      <c r="C781" s="85" t="s">
        <v>3900</v>
      </c>
      <c r="D781" s="85" t="s">
        <v>846</v>
      </c>
      <c r="E781" s="85" t="s">
        <v>3901</v>
      </c>
      <c r="F781" s="109">
        <v>12314915</v>
      </c>
      <c r="G781" s="85" t="s">
        <v>3902</v>
      </c>
      <c r="H781" s="88">
        <v>45405</v>
      </c>
      <c r="I781" s="85">
        <v>45466</v>
      </c>
      <c r="J781" s="85">
        <v>1</v>
      </c>
      <c r="K781" s="85">
        <v>12314915</v>
      </c>
      <c r="L781" s="85">
        <v>0</v>
      </c>
      <c r="M781" s="85"/>
      <c r="N781" s="85">
        <v>0</v>
      </c>
      <c r="O781" s="85" t="s">
        <v>3903</v>
      </c>
    </row>
    <row r="782" spans="1:15" ht="25.5" x14ac:dyDescent="0.25">
      <c r="A782" s="85" t="s">
        <v>3814</v>
      </c>
      <c r="B782" s="85" t="s">
        <v>3908</v>
      </c>
      <c r="C782" s="85" t="s">
        <v>3909</v>
      </c>
      <c r="D782" s="85" t="s">
        <v>3905</v>
      </c>
      <c r="E782" s="85" t="s">
        <v>3910</v>
      </c>
      <c r="F782" s="109">
        <v>58161838</v>
      </c>
      <c r="G782" s="85" t="s">
        <v>3911</v>
      </c>
      <c r="H782" s="88">
        <v>45432</v>
      </c>
      <c r="I782" s="85">
        <v>45433</v>
      </c>
      <c r="J782" s="85">
        <v>1</v>
      </c>
      <c r="K782" s="85">
        <v>58161838</v>
      </c>
      <c r="L782" s="85">
        <v>0</v>
      </c>
      <c r="M782" s="85"/>
      <c r="N782" s="85">
        <v>0</v>
      </c>
      <c r="O782" s="85" t="s">
        <v>3885</v>
      </c>
    </row>
    <row r="783" spans="1:15" ht="89.25" x14ac:dyDescent="0.25">
      <c r="A783" s="85" t="s">
        <v>3814</v>
      </c>
      <c r="B783" s="85" t="s">
        <v>3912</v>
      </c>
      <c r="C783" s="85" t="s">
        <v>3913</v>
      </c>
      <c r="D783" s="85" t="s">
        <v>846</v>
      </c>
      <c r="E783" s="85" t="s">
        <v>3914</v>
      </c>
      <c r="F783" s="109">
        <v>1511784259</v>
      </c>
      <c r="G783" s="85" t="s">
        <v>3915</v>
      </c>
      <c r="H783" s="88">
        <v>45418</v>
      </c>
      <c r="I783" s="85">
        <v>45469</v>
      </c>
      <c r="J783" s="85">
        <v>0.56699999999999995</v>
      </c>
      <c r="K783" s="85">
        <f>+F783-L783</f>
        <v>857511775</v>
      </c>
      <c r="L783" s="85">
        <v>654272484</v>
      </c>
      <c r="M783" s="85">
        <v>1</v>
      </c>
      <c r="N783" s="85">
        <v>0</v>
      </c>
      <c r="O783" s="85" t="s">
        <v>3916</v>
      </c>
    </row>
    <row r="784" spans="1:15" ht="38.25" x14ac:dyDescent="0.25">
      <c r="A784" s="85" t="s">
        <v>3814</v>
      </c>
      <c r="B784" s="85" t="s">
        <v>3917</v>
      </c>
      <c r="C784" s="85" t="s">
        <v>3918</v>
      </c>
      <c r="D784" s="85" t="s">
        <v>3847</v>
      </c>
      <c r="E784" s="85" t="s">
        <v>3919</v>
      </c>
      <c r="F784" s="109">
        <v>348813990</v>
      </c>
      <c r="G784" s="85" t="s">
        <v>3920</v>
      </c>
      <c r="H784" s="88">
        <v>45435</v>
      </c>
      <c r="I784" s="85">
        <v>45624</v>
      </c>
      <c r="J784" s="85">
        <v>1</v>
      </c>
      <c r="K784" s="85">
        <v>0</v>
      </c>
      <c r="L784" s="85">
        <v>0</v>
      </c>
      <c r="M784" s="85"/>
      <c r="N784" s="85">
        <v>0</v>
      </c>
      <c r="O784" s="85" t="s">
        <v>3921</v>
      </c>
    </row>
    <row r="785" spans="1:15" ht="38.25" x14ac:dyDescent="0.25">
      <c r="A785" s="85" t="s">
        <v>3814</v>
      </c>
      <c r="B785" s="85" t="s">
        <v>3922</v>
      </c>
      <c r="C785" s="85" t="s">
        <v>3923</v>
      </c>
      <c r="D785" s="85" t="s">
        <v>846</v>
      </c>
      <c r="E785" s="85" t="s">
        <v>3924</v>
      </c>
      <c r="F785" s="109">
        <v>3600221</v>
      </c>
      <c r="G785" s="85" t="s">
        <v>3925</v>
      </c>
      <c r="H785" s="88">
        <v>45406</v>
      </c>
      <c r="I785" s="85">
        <v>45465</v>
      </c>
      <c r="J785" s="85">
        <v>1</v>
      </c>
      <c r="K785" s="85">
        <v>36002221</v>
      </c>
      <c r="L785" s="85">
        <v>0</v>
      </c>
      <c r="M785" s="85"/>
      <c r="N785" s="85">
        <v>0</v>
      </c>
      <c r="O785" s="85" t="s">
        <v>3854</v>
      </c>
    </row>
    <row r="786" spans="1:15" ht="25.5" x14ac:dyDescent="0.25">
      <c r="A786" s="85" t="s">
        <v>3814</v>
      </c>
      <c r="B786" s="85" t="s">
        <v>3926</v>
      </c>
      <c r="C786" s="85" t="s">
        <v>3927</v>
      </c>
      <c r="D786" s="85" t="s">
        <v>846</v>
      </c>
      <c r="E786" s="85" t="s">
        <v>3928</v>
      </c>
      <c r="F786" s="109">
        <v>48837600</v>
      </c>
      <c r="G786" s="85" t="s">
        <v>3902</v>
      </c>
      <c r="H786" s="88">
        <v>45440</v>
      </c>
      <c r="I786" s="85">
        <v>45528</v>
      </c>
      <c r="J786" s="85">
        <v>1</v>
      </c>
      <c r="K786" s="85">
        <v>48837600</v>
      </c>
      <c r="L786" s="85">
        <v>0</v>
      </c>
      <c r="M786" s="85"/>
      <c r="N786" s="85">
        <v>0</v>
      </c>
      <c r="O786" s="85" t="s">
        <v>3876</v>
      </c>
    </row>
    <row r="787" spans="1:15" ht="51" x14ac:dyDescent="0.25">
      <c r="A787" s="85" t="s">
        <v>3814</v>
      </c>
      <c r="B787" s="85" t="s">
        <v>3929</v>
      </c>
      <c r="C787" s="85" t="s">
        <v>3930</v>
      </c>
      <c r="D787" s="85" t="s">
        <v>3847</v>
      </c>
      <c r="E787" s="85" t="s">
        <v>3931</v>
      </c>
      <c r="F787" s="109">
        <v>12098492</v>
      </c>
      <c r="G787" s="85" t="s">
        <v>3932</v>
      </c>
      <c r="H787" s="88">
        <v>45468</v>
      </c>
      <c r="I787" s="85">
        <v>45529</v>
      </c>
      <c r="J787" s="85">
        <v>1</v>
      </c>
      <c r="K787" s="85">
        <f>+F787</f>
        <v>12098492</v>
      </c>
      <c r="L787" s="85">
        <v>0</v>
      </c>
      <c r="M787" s="85"/>
      <c r="N787" s="85">
        <v>0</v>
      </c>
      <c r="O787" s="85" t="s">
        <v>3933</v>
      </c>
    </row>
    <row r="788" spans="1:15" ht="38.25" x14ac:dyDescent="0.25">
      <c r="A788" s="85" t="s">
        <v>3814</v>
      </c>
      <c r="B788" s="85" t="s">
        <v>3934</v>
      </c>
      <c r="C788" s="85" t="s">
        <v>3935</v>
      </c>
      <c r="D788" s="85" t="s">
        <v>846</v>
      </c>
      <c r="E788" s="85" t="s">
        <v>3936</v>
      </c>
      <c r="F788" s="109">
        <v>12126100</v>
      </c>
      <c r="G788" s="85" t="s">
        <v>3853</v>
      </c>
      <c r="H788" s="88">
        <v>45477</v>
      </c>
      <c r="I788" s="85">
        <v>45566</v>
      </c>
      <c r="J788" s="85">
        <v>1</v>
      </c>
      <c r="K788" s="85">
        <v>12126100</v>
      </c>
      <c r="L788" s="85">
        <v>0</v>
      </c>
      <c r="M788" s="85"/>
      <c r="N788" s="85">
        <v>0</v>
      </c>
      <c r="O788" s="85" t="s">
        <v>3937</v>
      </c>
    </row>
    <row r="789" spans="1:15" ht="38.25" x14ac:dyDescent="0.25">
      <c r="A789" s="85" t="s">
        <v>3814</v>
      </c>
      <c r="B789" s="85" t="s">
        <v>3938</v>
      </c>
      <c r="C789" s="85" t="s">
        <v>3939</v>
      </c>
      <c r="D789" s="85" t="s">
        <v>846</v>
      </c>
      <c r="E789" s="85" t="s">
        <v>3940</v>
      </c>
      <c r="F789" s="109">
        <v>3927000</v>
      </c>
      <c r="G789" s="85" t="s">
        <v>3941</v>
      </c>
      <c r="H789" s="88">
        <v>45478</v>
      </c>
      <c r="I789" s="85">
        <v>45567</v>
      </c>
      <c r="J789" s="85">
        <v>1</v>
      </c>
      <c r="K789" s="85">
        <f>+F789</f>
        <v>3927000</v>
      </c>
      <c r="L789" s="85">
        <v>0</v>
      </c>
      <c r="M789" s="85"/>
      <c r="N789" s="85">
        <v>0</v>
      </c>
      <c r="O789" s="85" t="s">
        <v>3937</v>
      </c>
    </row>
    <row r="790" spans="1:15" ht="25.5" x14ac:dyDescent="0.25">
      <c r="A790" s="85" t="s">
        <v>3814</v>
      </c>
      <c r="B790" s="85" t="s">
        <v>3942</v>
      </c>
      <c r="C790" s="85" t="s">
        <v>3943</v>
      </c>
      <c r="D790" s="85" t="s">
        <v>846</v>
      </c>
      <c r="E790" s="85" t="s">
        <v>3944</v>
      </c>
      <c r="F790" s="109">
        <v>5140800</v>
      </c>
      <c r="G790" s="85" t="s">
        <v>3945</v>
      </c>
      <c r="H790" s="88">
        <v>45477</v>
      </c>
      <c r="I790" s="85">
        <v>45566</v>
      </c>
      <c r="J790" s="85">
        <v>1</v>
      </c>
      <c r="K790" s="85">
        <f>+F790</f>
        <v>5140800</v>
      </c>
      <c r="L790" s="85">
        <v>0</v>
      </c>
      <c r="M790" s="85"/>
      <c r="N790" s="85">
        <v>0</v>
      </c>
      <c r="O790" s="85" t="s">
        <v>3937</v>
      </c>
    </row>
    <row r="791" spans="1:15" ht="357" x14ac:dyDescent="0.25">
      <c r="A791" s="85" t="s">
        <v>3814</v>
      </c>
      <c r="B791" s="85" t="s">
        <v>3946</v>
      </c>
      <c r="C791" s="85" t="s">
        <v>41</v>
      </c>
      <c r="D791" s="85" t="s">
        <v>3947</v>
      </c>
      <c r="E791" s="85" t="s">
        <v>3948</v>
      </c>
      <c r="F791" s="109" t="s">
        <v>3949</v>
      </c>
      <c r="G791" s="85" t="s">
        <v>3950</v>
      </c>
      <c r="H791" s="88" t="s">
        <v>3951</v>
      </c>
      <c r="I791" s="85" t="s">
        <v>3952</v>
      </c>
      <c r="J791" s="85">
        <v>0</v>
      </c>
      <c r="K791" s="85" t="s">
        <v>41</v>
      </c>
      <c r="L791" s="85" t="s">
        <v>41</v>
      </c>
      <c r="M791" s="85" t="s">
        <v>41</v>
      </c>
      <c r="N791" s="85" t="s">
        <v>41</v>
      </c>
      <c r="O791" s="85" t="s">
        <v>3953</v>
      </c>
    </row>
    <row r="792" spans="1:15" ht="357" x14ac:dyDescent="0.25">
      <c r="A792" s="85" t="s">
        <v>3814</v>
      </c>
      <c r="B792" s="85" t="s">
        <v>3946</v>
      </c>
      <c r="C792" s="85" t="s">
        <v>41</v>
      </c>
      <c r="D792" s="85" t="s">
        <v>3947</v>
      </c>
      <c r="E792" s="85" t="s">
        <v>3954</v>
      </c>
      <c r="F792" s="109" t="s">
        <v>3949</v>
      </c>
      <c r="G792" s="85" t="s">
        <v>3955</v>
      </c>
      <c r="H792" s="88" t="s">
        <v>3951</v>
      </c>
      <c r="I792" s="85" t="s">
        <v>3952</v>
      </c>
      <c r="J792" s="85">
        <v>0</v>
      </c>
      <c r="K792" s="85" t="s">
        <v>41</v>
      </c>
      <c r="L792" s="85" t="s">
        <v>41</v>
      </c>
      <c r="M792" s="85" t="s">
        <v>41</v>
      </c>
      <c r="N792" s="85" t="s">
        <v>41</v>
      </c>
      <c r="O792" s="85" t="s">
        <v>3953</v>
      </c>
    </row>
    <row r="793" spans="1:15" ht="357" x14ac:dyDescent="0.25">
      <c r="A793" s="85" t="s">
        <v>3814</v>
      </c>
      <c r="B793" s="85" t="s">
        <v>3946</v>
      </c>
      <c r="C793" s="85" t="s">
        <v>41</v>
      </c>
      <c r="D793" s="85" t="s">
        <v>3947</v>
      </c>
      <c r="E793" s="85" t="s">
        <v>3956</v>
      </c>
      <c r="F793" s="109" t="s">
        <v>3949</v>
      </c>
      <c r="G793" s="85" t="s">
        <v>3957</v>
      </c>
      <c r="H793" s="88" t="s">
        <v>459</v>
      </c>
      <c r="I793" s="85" t="s">
        <v>3958</v>
      </c>
      <c r="J793" s="85">
        <v>0</v>
      </c>
      <c r="K793" s="85" t="s">
        <v>41</v>
      </c>
      <c r="L793" s="85" t="s">
        <v>41</v>
      </c>
      <c r="M793" s="85" t="s">
        <v>41</v>
      </c>
      <c r="N793" s="85" t="s">
        <v>41</v>
      </c>
      <c r="O793" s="85" t="s">
        <v>3953</v>
      </c>
    </row>
    <row r="794" spans="1:15" ht="357" x14ac:dyDescent="0.25">
      <c r="A794" s="85" t="s">
        <v>3814</v>
      </c>
      <c r="B794" s="85" t="s">
        <v>3946</v>
      </c>
      <c r="C794" s="85" t="s">
        <v>41</v>
      </c>
      <c r="D794" s="85" t="s">
        <v>3947</v>
      </c>
      <c r="E794" s="85" t="s">
        <v>3959</v>
      </c>
      <c r="F794" s="109" t="s">
        <v>3949</v>
      </c>
      <c r="G794" s="85" t="s">
        <v>3960</v>
      </c>
      <c r="H794" s="88" t="s">
        <v>3951</v>
      </c>
      <c r="I794" s="85" t="s">
        <v>3952</v>
      </c>
      <c r="J794" s="85">
        <v>0</v>
      </c>
      <c r="K794" s="85" t="s">
        <v>41</v>
      </c>
      <c r="L794" s="85" t="s">
        <v>41</v>
      </c>
      <c r="M794" s="85" t="s">
        <v>41</v>
      </c>
      <c r="N794" s="85" t="s">
        <v>41</v>
      </c>
      <c r="O794" s="85" t="s">
        <v>3961</v>
      </c>
    </row>
    <row r="795" spans="1:15" ht="357" x14ac:dyDescent="0.25">
      <c r="A795" s="85" t="s">
        <v>3814</v>
      </c>
      <c r="B795" s="85" t="s">
        <v>3946</v>
      </c>
      <c r="C795" s="85" t="s">
        <v>41</v>
      </c>
      <c r="D795" s="85" t="s">
        <v>3947</v>
      </c>
      <c r="E795" s="85" t="s">
        <v>3962</v>
      </c>
      <c r="F795" s="109" t="s">
        <v>3949</v>
      </c>
      <c r="G795" s="85" t="s">
        <v>3963</v>
      </c>
      <c r="H795" s="88" t="s">
        <v>3951</v>
      </c>
      <c r="I795" s="85" t="s">
        <v>3952</v>
      </c>
      <c r="J795" s="85">
        <v>0</v>
      </c>
      <c r="K795" s="85" t="s">
        <v>41</v>
      </c>
      <c r="L795" s="85" t="s">
        <v>41</v>
      </c>
      <c r="M795" s="85" t="s">
        <v>41</v>
      </c>
      <c r="N795" s="85" t="s">
        <v>41</v>
      </c>
      <c r="O795" s="85" t="s">
        <v>3961</v>
      </c>
    </row>
    <row r="796" spans="1:15" ht="395.25" x14ac:dyDescent="0.25">
      <c r="A796" s="85" t="s">
        <v>3814</v>
      </c>
      <c r="B796" s="85" t="s">
        <v>3964</v>
      </c>
      <c r="C796" s="85" t="s">
        <v>41</v>
      </c>
      <c r="D796" s="85" t="s">
        <v>3965</v>
      </c>
      <c r="E796" s="85" t="s">
        <v>3966</v>
      </c>
      <c r="F796" s="109" t="s">
        <v>3949</v>
      </c>
      <c r="G796" s="85" t="s">
        <v>3967</v>
      </c>
      <c r="H796" s="88" t="s">
        <v>3968</v>
      </c>
      <c r="I796" s="85" t="s">
        <v>3968</v>
      </c>
      <c r="J796" s="85">
        <v>0</v>
      </c>
      <c r="K796" s="85" t="s">
        <v>41</v>
      </c>
      <c r="L796" s="85" t="s">
        <v>41</v>
      </c>
      <c r="M796" s="85" t="s">
        <v>41</v>
      </c>
      <c r="N796" s="85" t="s">
        <v>41</v>
      </c>
      <c r="O796" s="85" t="s">
        <v>41</v>
      </c>
    </row>
    <row r="797" spans="1:15" ht="25.5" x14ac:dyDescent="0.25">
      <c r="A797" s="85" t="s">
        <v>3814</v>
      </c>
      <c r="B797" s="85" t="s">
        <v>3969</v>
      </c>
      <c r="C797" s="85" t="s">
        <v>3970</v>
      </c>
      <c r="D797" s="85" t="s">
        <v>41</v>
      </c>
      <c r="E797" s="85" t="s">
        <v>3970</v>
      </c>
      <c r="F797" s="109">
        <v>60000000</v>
      </c>
      <c r="G797" s="85" t="s">
        <v>3971</v>
      </c>
      <c r="H797" s="88">
        <v>45567</v>
      </c>
      <c r="I797" s="85">
        <v>45657</v>
      </c>
      <c r="J797" s="85">
        <v>1</v>
      </c>
      <c r="K797" s="85">
        <v>60000000</v>
      </c>
      <c r="L797" s="85">
        <v>0</v>
      </c>
      <c r="M797" s="85" t="s">
        <v>41</v>
      </c>
      <c r="N797" s="85" t="s">
        <v>41</v>
      </c>
      <c r="O797" s="85" t="s">
        <v>3972</v>
      </c>
    </row>
    <row r="798" spans="1:15" ht="89.25" x14ac:dyDescent="0.25">
      <c r="A798" s="85" t="s">
        <v>3814</v>
      </c>
      <c r="B798" s="85" t="s">
        <v>3973</v>
      </c>
      <c r="C798" s="85" t="s">
        <v>3974</v>
      </c>
      <c r="D798" s="85" t="s">
        <v>41</v>
      </c>
      <c r="E798" s="85" t="s">
        <v>3974</v>
      </c>
      <c r="F798" s="109">
        <v>313500000</v>
      </c>
      <c r="G798" s="85" t="s">
        <v>3975</v>
      </c>
      <c r="H798" s="88">
        <v>45567</v>
      </c>
      <c r="I798" s="85">
        <v>45657</v>
      </c>
      <c r="J798" s="85">
        <v>1</v>
      </c>
      <c r="K798" s="85">
        <v>313500000</v>
      </c>
      <c r="L798" s="85">
        <v>0</v>
      </c>
      <c r="M798" s="85" t="s">
        <v>41</v>
      </c>
      <c r="N798" s="85" t="s">
        <v>41</v>
      </c>
      <c r="O798" s="85" t="s">
        <v>3972</v>
      </c>
    </row>
    <row r="799" spans="1:15" ht="89.25" x14ac:dyDescent="0.25">
      <c r="A799" s="85" t="s">
        <v>3814</v>
      </c>
      <c r="B799" s="85" t="s">
        <v>3976</v>
      </c>
      <c r="C799" s="85" t="s">
        <v>3977</v>
      </c>
      <c r="D799" s="85" t="s">
        <v>41</v>
      </c>
      <c r="E799" s="85" t="s">
        <v>3977</v>
      </c>
      <c r="F799" s="109">
        <v>340000000</v>
      </c>
      <c r="G799" s="85" t="s">
        <v>3975</v>
      </c>
      <c r="H799" s="88">
        <v>45567</v>
      </c>
      <c r="I799" s="85">
        <v>45657</v>
      </c>
      <c r="J799" s="85">
        <v>1</v>
      </c>
      <c r="K799" s="85">
        <v>340000000</v>
      </c>
      <c r="L799" s="85">
        <v>0</v>
      </c>
      <c r="M799" s="85" t="s">
        <v>41</v>
      </c>
      <c r="N799" s="85" t="s">
        <v>41</v>
      </c>
      <c r="O799" s="85" t="s">
        <v>3972</v>
      </c>
    </row>
    <row r="800" spans="1:15" ht="89.25" x14ac:dyDescent="0.25">
      <c r="A800" s="85" t="s">
        <v>3814</v>
      </c>
      <c r="B800" s="85" t="s">
        <v>3978</v>
      </c>
      <c r="C800" s="85" t="s">
        <v>3979</v>
      </c>
      <c r="D800" s="85" t="s">
        <v>41</v>
      </c>
      <c r="E800" s="85" t="s">
        <v>3979</v>
      </c>
      <c r="F800" s="109">
        <v>340500000</v>
      </c>
      <c r="G800" s="85" t="s">
        <v>3975</v>
      </c>
      <c r="H800" s="88">
        <v>45567</v>
      </c>
      <c r="I800" s="85">
        <v>45657</v>
      </c>
      <c r="J800" s="85">
        <v>1</v>
      </c>
      <c r="K800" s="85">
        <v>340500000</v>
      </c>
      <c r="L800" s="85">
        <v>0</v>
      </c>
      <c r="M800" s="85" t="s">
        <v>41</v>
      </c>
      <c r="N800" s="85" t="s">
        <v>41</v>
      </c>
      <c r="O800" s="85" t="s">
        <v>3972</v>
      </c>
    </row>
    <row r="801" spans="1:15" ht="89.25" x14ac:dyDescent="0.25">
      <c r="A801" s="85" t="s">
        <v>3814</v>
      </c>
      <c r="B801" s="85" t="s">
        <v>3980</v>
      </c>
      <c r="C801" s="85" t="s">
        <v>3981</v>
      </c>
      <c r="D801" s="85" t="s">
        <v>41</v>
      </c>
      <c r="E801" s="85" t="s">
        <v>3981</v>
      </c>
      <c r="F801" s="109">
        <v>447000000</v>
      </c>
      <c r="G801" s="85" t="s">
        <v>3975</v>
      </c>
      <c r="H801" s="88">
        <v>45567</v>
      </c>
      <c r="I801" s="85">
        <v>45657</v>
      </c>
      <c r="J801" s="85">
        <v>1</v>
      </c>
      <c r="K801" s="85">
        <v>447000000</v>
      </c>
      <c r="L801" s="85">
        <v>0</v>
      </c>
      <c r="M801" s="85" t="s">
        <v>41</v>
      </c>
      <c r="N801" s="85" t="s">
        <v>41</v>
      </c>
      <c r="O801" s="85" t="s">
        <v>3972</v>
      </c>
    </row>
    <row r="802" spans="1:15" ht="89.25" x14ac:dyDescent="0.25">
      <c r="A802" s="85" t="s">
        <v>3814</v>
      </c>
      <c r="B802" s="85" t="s">
        <v>3982</v>
      </c>
      <c r="C802" s="85" t="s">
        <v>3983</v>
      </c>
      <c r="D802" s="85" t="s">
        <v>41</v>
      </c>
      <c r="E802" s="85" t="s">
        <v>3983</v>
      </c>
      <c r="F802" s="109">
        <v>454000000</v>
      </c>
      <c r="G802" s="85" t="s">
        <v>3975</v>
      </c>
      <c r="H802" s="88">
        <v>45567</v>
      </c>
      <c r="I802" s="85">
        <v>45657</v>
      </c>
      <c r="J802" s="85">
        <v>1</v>
      </c>
      <c r="K802" s="85">
        <v>454000000</v>
      </c>
      <c r="L802" s="85">
        <v>0</v>
      </c>
      <c r="M802" s="85" t="s">
        <v>41</v>
      </c>
      <c r="N802" s="85" t="s">
        <v>41</v>
      </c>
      <c r="O802" s="85" t="s">
        <v>3972</v>
      </c>
    </row>
    <row r="803" spans="1:15" ht="89.25" x14ac:dyDescent="0.25">
      <c r="A803" s="85" t="s">
        <v>3814</v>
      </c>
      <c r="B803" s="85" t="s">
        <v>3984</v>
      </c>
      <c r="C803" s="85" t="s">
        <v>3985</v>
      </c>
      <c r="D803" s="85" t="s">
        <v>41</v>
      </c>
      <c r="E803" s="85" t="s">
        <v>3985</v>
      </c>
      <c r="F803" s="109">
        <v>374000000</v>
      </c>
      <c r="G803" s="85" t="s">
        <v>3975</v>
      </c>
      <c r="H803" s="88">
        <v>45567</v>
      </c>
      <c r="I803" s="85">
        <v>45657</v>
      </c>
      <c r="J803" s="85">
        <v>1</v>
      </c>
      <c r="K803" s="85">
        <v>374000000</v>
      </c>
      <c r="L803" s="85">
        <v>0</v>
      </c>
      <c r="M803" s="85" t="s">
        <v>41</v>
      </c>
      <c r="N803" s="85" t="s">
        <v>41</v>
      </c>
      <c r="O803" s="85" t="s">
        <v>3972</v>
      </c>
    </row>
    <row r="804" spans="1:15" ht="89.25" x14ac:dyDescent="0.25">
      <c r="A804" s="85" t="s">
        <v>3814</v>
      </c>
      <c r="B804" s="85" t="s">
        <v>3986</v>
      </c>
      <c r="C804" s="85" t="s">
        <v>3987</v>
      </c>
      <c r="D804" s="85" t="s">
        <v>41</v>
      </c>
      <c r="E804" s="85" t="s">
        <v>3987</v>
      </c>
      <c r="F804" s="109">
        <v>407500000</v>
      </c>
      <c r="G804" s="85" t="s">
        <v>3975</v>
      </c>
      <c r="H804" s="88">
        <v>45567</v>
      </c>
      <c r="I804" s="85">
        <v>45657</v>
      </c>
      <c r="J804" s="85">
        <v>1</v>
      </c>
      <c r="K804" s="85">
        <v>407500000</v>
      </c>
      <c r="L804" s="85">
        <v>0</v>
      </c>
      <c r="M804" s="85" t="s">
        <v>41</v>
      </c>
      <c r="N804" s="85" t="s">
        <v>41</v>
      </c>
      <c r="O804" s="85" t="s">
        <v>3972</v>
      </c>
    </row>
    <row r="805" spans="1:15" ht="89.25" x14ac:dyDescent="0.25">
      <c r="A805" s="85" t="s">
        <v>3814</v>
      </c>
      <c r="B805" s="85" t="s">
        <v>3988</v>
      </c>
      <c r="C805" s="85" t="s">
        <v>3989</v>
      </c>
      <c r="D805" s="85" t="s">
        <v>41</v>
      </c>
      <c r="E805" s="85" t="s">
        <v>3989</v>
      </c>
      <c r="F805" s="109">
        <v>229000000</v>
      </c>
      <c r="G805" s="85" t="s">
        <v>3975</v>
      </c>
      <c r="H805" s="88">
        <v>45567</v>
      </c>
      <c r="I805" s="85">
        <v>45657</v>
      </c>
      <c r="J805" s="85">
        <v>1</v>
      </c>
      <c r="K805" s="85">
        <v>229000000</v>
      </c>
      <c r="L805" s="85">
        <v>0</v>
      </c>
      <c r="M805" s="85" t="s">
        <v>41</v>
      </c>
      <c r="N805" s="85" t="s">
        <v>41</v>
      </c>
      <c r="O805" s="85" t="s">
        <v>3972</v>
      </c>
    </row>
    <row r="806" spans="1:15" ht="25.5" x14ac:dyDescent="0.25">
      <c r="A806" s="85" t="s">
        <v>3814</v>
      </c>
      <c r="B806" s="85" t="s">
        <v>3990</v>
      </c>
      <c r="C806" s="85" t="s">
        <v>3991</v>
      </c>
      <c r="D806" s="85" t="s">
        <v>41</v>
      </c>
      <c r="E806" s="85" t="s">
        <v>3991</v>
      </c>
      <c r="F806" s="109">
        <v>501000000</v>
      </c>
      <c r="G806" s="85" t="s">
        <v>3975</v>
      </c>
      <c r="H806" s="88">
        <v>45576</v>
      </c>
      <c r="I806" s="85">
        <v>45657</v>
      </c>
      <c r="J806" s="85">
        <v>1</v>
      </c>
      <c r="K806" s="85">
        <v>430000000</v>
      </c>
      <c r="L806" s="85">
        <v>0</v>
      </c>
      <c r="M806" s="85" t="s">
        <v>41</v>
      </c>
      <c r="N806" s="85" t="s">
        <v>41</v>
      </c>
      <c r="O806" s="85" t="s">
        <v>3972</v>
      </c>
    </row>
    <row r="807" spans="1:15" ht="25.5" x14ac:dyDescent="0.25">
      <c r="A807" s="85" t="s">
        <v>3814</v>
      </c>
      <c r="B807" s="85" t="s">
        <v>3992</v>
      </c>
      <c r="C807" s="85" t="s">
        <v>3993</v>
      </c>
      <c r="D807" s="85" t="s">
        <v>41</v>
      </c>
      <c r="E807" s="85" t="s">
        <v>3993</v>
      </c>
      <c r="F807" s="109">
        <v>576500000</v>
      </c>
      <c r="G807" s="85" t="s">
        <v>3975</v>
      </c>
      <c r="H807" s="88">
        <v>45576</v>
      </c>
      <c r="I807" s="85">
        <v>45657</v>
      </c>
      <c r="J807" s="85">
        <v>1</v>
      </c>
      <c r="K807" s="85">
        <v>501000000</v>
      </c>
      <c r="L807" s="85">
        <v>0</v>
      </c>
      <c r="M807" s="85" t="s">
        <v>41</v>
      </c>
      <c r="N807" s="85" t="s">
        <v>41</v>
      </c>
      <c r="O807" s="85" t="s">
        <v>3972</v>
      </c>
    </row>
    <row r="808" spans="1:15" ht="25.5" x14ac:dyDescent="0.25">
      <c r="A808" s="85" t="s">
        <v>3814</v>
      </c>
      <c r="B808" s="85" t="s">
        <v>3994</v>
      </c>
      <c r="C808" s="85" t="s">
        <v>3995</v>
      </c>
      <c r="D808" s="85" t="s">
        <v>41</v>
      </c>
      <c r="E808" s="85" t="s">
        <v>3995</v>
      </c>
      <c r="F808" s="109">
        <v>335000000</v>
      </c>
      <c r="G808" s="85" t="s">
        <v>3975</v>
      </c>
      <c r="H808" s="88">
        <v>45576</v>
      </c>
      <c r="I808" s="85">
        <v>45657</v>
      </c>
      <c r="J808" s="85">
        <v>1</v>
      </c>
      <c r="K808" s="85">
        <v>335000000</v>
      </c>
      <c r="L808" s="85">
        <v>0</v>
      </c>
      <c r="M808" s="85" t="s">
        <v>41</v>
      </c>
      <c r="N808" s="85" t="s">
        <v>41</v>
      </c>
      <c r="O808" s="85" t="s">
        <v>3972</v>
      </c>
    </row>
    <row r="809" spans="1:15" ht="25.5" x14ac:dyDescent="0.25">
      <c r="A809" s="85" t="s">
        <v>3814</v>
      </c>
      <c r="B809" s="85" t="s">
        <v>3996</v>
      </c>
      <c r="C809" s="85" t="s">
        <v>3997</v>
      </c>
      <c r="D809" s="85" t="s">
        <v>41</v>
      </c>
      <c r="E809" s="85" t="s">
        <v>3997</v>
      </c>
      <c r="F809" s="109">
        <v>430000000</v>
      </c>
      <c r="G809" s="85" t="s">
        <v>3975</v>
      </c>
      <c r="H809" s="88">
        <v>45576</v>
      </c>
      <c r="I809" s="85">
        <v>45657</v>
      </c>
      <c r="J809" s="85">
        <v>1</v>
      </c>
      <c r="K809" s="85">
        <v>55000000</v>
      </c>
      <c r="L809" s="85">
        <v>0</v>
      </c>
      <c r="M809" s="85" t="s">
        <v>41</v>
      </c>
      <c r="N809" s="85" t="s">
        <v>41</v>
      </c>
      <c r="O809" s="85" t="s">
        <v>3972</v>
      </c>
    </row>
    <row r="810" spans="1:15" ht="25.5" x14ac:dyDescent="0.25">
      <c r="A810" s="85" t="s">
        <v>3814</v>
      </c>
      <c r="B810" s="85" t="s">
        <v>3998</v>
      </c>
      <c r="C810" s="85" t="s">
        <v>3999</v>
      </c>
      <c r="D810" s="85" t="s">
        <v>41</v>
      </c>
      <c r="E810" s="85" t="s">
        <v>3999</v>
      </c>
      <c r="F810" s="109">
        <v>55000000</v>
      </c>
      <c r="G810" s="85" t="s">
        <v>3975</v>
      </c>
      <c r="H810" s="88">
        <v>45576</v>
      </c>
      <c r="I810" s="85">
        <v>45657</v>
      </c>
      <c r="J810" s="85">
        <v>1</v>
      </c>
      <c r="K810" s="85">
        <v>576500000</v>
      </c>
      <c r="L810" s="85">
        <v>0</v>
      </c>
      <c r="M810" s="85" t="s">
        <v>41</v>
      </c>
      <c r="N810" s="85" t="s">
        <v>41</v>
      </c>
      <c r="O810" s="85" t="s">
        <v>3972</v>
      </c>
    </row>
    <row r="811" spans="1:15" ht="25.5" x14ac:dyDescent="0.25">
      <c r="A811" s="85" t="s">
        <v>3814</v>
      </c>
      <c r="B811" s="85" t="s">
        <v>4000</v>
      </c>
      <c r="C811" s="85" t="s">
        <v>4001</v>
      </c>
      <c r="D811" s="85" t="s">
        <v>41</v>
      </c>
      <c r="E811" s="85" t="s">
        <v>4001</v>
      </c>
      <c r="F811" s="109">
        <v>95000000</v>
      </c>
      <c r="G811" s="85" t="s">
        <v>4002</v>
      </c>
      <c r="H811" s="88">
        <v>45595</v>
      </c>
      <c r="I811" s="85">
        <v>45657</v>
      </c>
      <c r="J811" s="85">
        <v>1</v>
      </c>
      <c r="K811" s="85">
        <v>95000000</v>
      </c>
      <c r="L811" s="85">
        <v>0</v>
      </c>
      <c r="M811" s="85" t="s">
        <v>41</v>
      </c>
      <c r="N811" s="85" t="s">
        <v>41</v>
      </c>
      <c r="O811" s="85" t="s">
        <v>3972</v>
      </c>
    </row>
    <row r="812" spans="1:15" ht="25.5" x14ac:dyDescent="0.25">
      <c r="A812" s="85" t="s">
        <v>3814</v>
      </c>
      <c r="B812" s="85" t="s">
        <v>4003</v>
      </c>
      <c r="C812" s="85" t="s">
        <v>4004</v>
      </c>
      <c r="D812" s="85" t="s">
        <v>41</v>
      </c>
      <c r="E812" s="85" t="s">
        <v>4004</v>
      </c>
      <c r="F812" s="109">
        <v>220000000</v>
      </c>
      <c r="G812" s="85" t="s">
        <v>4002</v>
      </c>
      <c r="H812" s="88">
        <v>45595</v>
      </c>
      <c r="I812" s="88">
        <v>45657</v>
      </c>
      <c r="J812" s="85">
        <v>1</v>
      </c>
      <c r="K812" s="85">
        <v>220000000</v>
      </c>
      <c r="L812" s="85">
        <v>0</v>
      </c>
      <c r="M812" s="85" t="s">
        <v>41</v>
      </c>
      <c r="N812" s="85" t="s">
        <v>41</v>
      </c>
      <c r="O812" s="85" t="s">
        <v>3972</v>
      </c>
    </row>
    <row r="813" spans="1:15" ht="25.5" x14ac:dyDescent="0.25">
      <c r="A813" s="85" t="s">
        <v>3814</v>
      </c>
      <c r="B813" s="85" t="s">
        <v>4005</v>
      </c>
      <c r="C813" s="85" t="s">
        <v>4006</v>
      </c>
      <c r="D813" s="85" t="s">
        <v>41</v>
      </c>
      <c r="E813" s="85" t="s">
        <v>4006</v>
      </c>
      <c r="F813" s="109">
        <v>360000000</v>
      </c>
      <c r="G813" s="85" t="s">
        <v>4002</v>
      </c>
      <c r="H813" s="88">
        <v>45595</v>
      </c>
      <c r="I813" s="88">
        <v>45657</v>
      </c>
      <c r="J813" s="85">
        <v>1</v>
      </c>
      <c r="K813" s="85">
        <v>359999999</v>
      </c>
      <c r="L813" s="85">
        <v>0</v>
      </c>
      <c r="M813" s="85" t="s">
        <v>41</v>
      </c>
      <c r="N813" s="85" t="s">
        <v>41</v>
      </c>
      <c r="O813" s="85" t="s">
        <v>3972</v>
      </c>
    </row>
    <row r="814" spans="1:15" ht="102" x14ac:dyDescent="0.25">
      <c r="A814" s="85" t="s">
        <v>3814</v>
      </c>
      <c r="B814" s="85" t="s">
        <v>4007</v>
      </c>
      <c r="C814" s="85" t="s">
        <v>4008</v>
      </c>
      <c r="D814" s="85" t="s">
        <v>41</v>
      </c>
      <c r="E814" s="85" t="s">
        <v>4008</v>
      </c>
      <c r="F814" s="109">
        <v>950000000</v>
      </c>
      <c r="G814" s="85" t="s">
        <v>4009</v>
      </c>
      <c r="H814" s="88">
        <v>45576</v>
      </c>
      <c r="I814" s="88">
        <v>45657</v>
      </c>
      <c r="J814" s="85">
        <v>1</v>
      </c>
      <c r="K814" s="85">
        <v>950000000</v>
      </c>
      <c r="L814" s="85">
        <v>0</v>
      </c>
      <c r="M814" s="85" t="s">
        <v>41</v>
      </c>
      <c r="N814" s="85" t="s">
        <v>41</v>
      </c>
      <c r="O814" s="85" t="s">
        <v>3972</v>
      </c>
    </row>
    <row r="815" spans="1:15" ht="25.5" x14ac:dyDescent="0.25">
      <c r="A815" s="85" t="s">
        <v>3814</v>
      </c>
      <c r="B815" s="85" t="s">
        <v>4010</v>
      </c>
      <c r="C815" s="85" t="s">
        <v>4011</v>
      </c>
      <c r="D815" s="85" t="s">
        <v>41</v>
      </c>
      <c r="E815" s="85" t="s">
        <v>4011</v>
      </c>
      <c r="F815" s="109">
        <v>490000000</v>
      </c>
      <c r="G815" s="85" t="s">
        <v>4012</v>
      </c>
      <c r="H815" s="88">
        <v>45615</v>
      </c>
      <c r="I815" s="88">
        <v>45657</v>
      </c>
      <c r="J815" s="85">
        <v>1</v>
      </c>
      <c r="K815" s="85">
        <v>490000000</v>
      </c>
      <c r="L815" s="85">
        <v>0</v>
      </c>
      <c r="M815" s="85" t="s">
        <v>41</v>
      </c>
      <c r="N815" s="85" t="s">
        <v>41</v>
      </c>
      <c r="O815" s="85" t="s">
        <v>3972</v>
      </c>
    </row>
    <row r="816" spans="1:15" ht="25.5" x14ac:dyDescent="0.25">
      <c r="A816" s="85" t="s">
        <v>3814</v>
      </c>
      <c r="B816" s="85" t="s">
        <v>4013</v>
      </c>
      <c r="C816" s="85" t="s">
        <v>4014</v>
      </c>
      <c r="D816" s="85" t="s">
        <v>41</v>
      </c>
      <c r="E816" s="85" t="s">
        <v>4014</v>
      </c>
      <c r="F816" s="109">
        <v>135000000</v>
      </c>
      <c r="G816" s="85" t="s">
        <v>4015</v>
      </c>
      <c r="H816" s="88">
        <v>45615</v>
      </c>
      <c r="I816" s="88">
        <v>45657</v>
      </c>
      <c r="J816" s="85">
        <v>1</v>
      </c>
      <c r="K816" s="85">
        <v>135000000</v>
      </c>
      <c r="L816" s="85">
        <v>0</v>
      </c>
      <c r="M816" s="85" t="s">
        <v>41</v>
      </c>
      <c r="N816" s="85" t="s">
        <v>41</v>
      </c>
      <c r="O816" s="85" t="s">
        <v>3972</v>
      </c>
    </row>
    <row r="817" spans="1:15" ht="89.25" x14ac:dyDescent="0.25">
      <c r="A817" s="85" t="s">
        <v>3814</v>
      </c>
      <c r="B817" s="85" t="s">
        <v>4016</v>
      </c>
      <c r="C817" s="85" t="s">
        <v>4017</v>
      </c>
      <c r="D817" s="85" t="s">
        <v>41</v>
      </c>
      <c r="E817" s="85" t="s">
        <v>4017</v>
      </c>
      <c r="F817" s="109">
        <v>748000000</v>
      </c>
      <c r="G817" s="85" t="s">
        <v>4018</v>
      </c>
      <c r="H817" s="88">
        <v>45615</v>
      </c>
      <c r="I817" s="88">
        <v>45657</v>
      </c>
      <c r="J817" s="85">
        <v>1</v>
      </c>
      <c r="K817" s="85">
        <v>748000000</v>
      </c>
      <c r="L817" s="85">
        <v>0</v>
      </c>
      <c r="M817" s="85" t="s">
        <v>41</v>
      </c>
      <c r="N817" s="85" t="s">
        <v>41</v>
      </c>
      <c r="O817" s="85" t="s">
        <v>3972</v>
      </c>
    </row>
    <row r="818" spans="1:15" ht="89.25" x14ac:dyDescent="0.25">
      <c r="A818" s="85" t="s">
        <v>3814</v>
      </c>
      <c r="B818" s="85" t="s">
        <v>4019</v>
      </c>
      <c r="C818" s="85" t="s">
        <v>4020</v>
      </c>
      <c r="D818" s="85" t="s">
        <v>41</v>
      </c>
      <c r="E818" s="85" t="s">
        <v>4020</v>
      </c>
      <c r="F818" s="109">
        <v>60000000</v>
      </c>
      <c r="G818" s="85" t="s">
        <v>4021</v>
      </c>
      <c r="H818" s="88">
        <v>45621</v>
      </c>
      <c r="I818" s="88">
        <v>45657</v>
      </c>
      <c r="J818" s="85">
        <v>1</v>
      </c>
      <c r="K818" s="85">
        <v>60000000</v>
      </c>
      <c r="L818" s="85">
        <v>0</v>
      </c>
      <c r="M818" s="85" t="s">
        <v>41</v>
      </c>
      <c r="N818" s="85" t="s">
        <v>41</v>
      </c>
      <c r="O818" s="85" t="s">
        <v>3972</v>
      </c>
    </row>
    <row r="819" spans="1:15" ht="51" x14ac:dyDescent="0.25">
      <c r="A819" s="85" t="s">
        <v>3814</v>
      </c>
      <c r="B819" s="85" t="s">
        <v>4022</v>
      </c>
      <c r="C819" s="85" t="s">
        <v>4023</v>
      </c>
      <c r="D819" s="85" t="s">
        <v>846</v>
      </c>
      <c r="E819" s="85" t="s">
        <v>4024</v>
      </c>
      <c r="F819" s="109">
        <v>30689163</v>
      </c>
      <c r="G819" s="85" t="s">
        <v>4025</v>
      </c>
      <c r="H819" s="88">
        <v>45366</v>
      </c>
      <c r="I819" s="88">
        <v>45641</v>
      </c>
      <c r="J819" s="85">
        <v>1</v>
      </c>
      <c r="K819" s="85">
        <v>30689163</v>
      </c>
      <c r="L819" s="85">
        <v>0</v>
      </c>
      <c r="M819" s="85" t="s">
        <v>41</v>
      </c>
      <c r="N819" s="85" t="s">
        <v>41</v>
      </c>
      <c r="O819" s="85" t="s">
        <v>4026</v>
      </c>
    </row>
    <row r="820" spans="1:15" ht="76.5" x14ac:dyDescent="0.25">
      <c r="A820" s="85" t="s">
        <v>3814</v>
      </c>
      <c r="B820" s="85" t="s">
        <v>4027</v>
      </c>
      <c r="C820" s="85" t="s">
        <v>4028</v>
      </c>
      <c r="D820" s="85" t="s">
        <v>846</v>
      </c>
      <c r="E820" s="85" t="s">
        <v>4029</v>
      </c>
      <c r="F820" s="109">
        <v>130900000</v>
      </c>
      <c r="G820" s="85" t="s">
        <v>4030</v>
      </c>
      <c r="H820" s="88">
        <v>45400</v>
      </c>
      <c r="I820" s="88">
        <v>45657</v>
      </c>
      <c r="J820" s="85">
        <v>1</v>
      </c>
      <c r="K820" s="85">
        <v>130899996</v>
      </c>
      <c r="L820" s="85">
        <v>0</v>
      </c>
      <c r="M820" s="85" t="s">
        <v>41</v>
      </c>
      <c r="N820" s="85" t="s">
        <v>41</v>
      </c>
      <c r="O820" s="85" t="s">
        <v>4031</v>
      </c>
    </row>
    <row r="821" spans="1:15" ht="102" x14ac:dyDescent="0.25">
      <c r="A821" s="85" t="s">
        <v>3814</v>
      </c>
      <c r="B821" s="85" t="s">
        <v>4032</v>
      </c>
      <c r="C821" s="85" t="s">
        <v>4033</v>
      </c>
      <c r="D821" s="85" t="s">
        <v>846</v>
      </c>
      <c r="E821" s="85" t="s">
        <v>4034</v>
      </c>
      <c r="F821" s="109">
        <v>31404800</v>
      </c>
      <c r="G821" s="85" t="s">
        <v>4035</v>
      </c>
      <c r="H821" s="88">
        <v>45426</v>
      </c>
      <c r="I821" s="88">
        <v>45657</v>
      </c>
      <c r="J821" s="85">
        <v>1</v>
      </c>
      <c r="K821" s="85">
        <v>31404800</v>
      </c>
      <c r="L821" s="85">
        <v>0</v>
      </c>
      <c r="M821" s="85" t="s">
        <v>41</v>
      </c>
      <c r="N821" s="85" t="s">
        <v>41</v>
      </c>
      <c r="O821" s="85" t="s">
        <v>4036</v>
      </c>
    </row>
    <row r="822" spans="1:15" ht="63.75" x14ac:dyDescent="0.25">
      <c r="A822" s="85" t="s">
        <v>3814</v>
      </c>
      <c r="B822" s="85" t="s">
        <v>4037</v>
      </c>
      <c r="C822" s="85" t="s">
        <v>4038</v>
      </c>
      <c r="D822" s="85" t="s">
        <v>846</v>
      </c>
      <c r="E822" s="85" t="s">
        <v>4039</v>
      </c>
      <c r="F822" s="109">
        <v>17850000</v>
      </c>
      <c r="G822" s="85" t="s">
        <v>4040</v>
      </c>
      <c r="H822" s="88">
        <v>45449</v>
      </c>
      <c r="I822" s="88">
        <v>45473</v>
      </c>
      <c r="J822" s="85">
        <v>1</v>
      </c>
      <c r="K822" s="85">
        <v>17850000</v>
      </c>
      <c r="L822" s="85">
        <v>0</v>
      </c>
      <c r="M822" s="85" t="s">
        <v>41</v>
      </c>
      <c r="N822" s="85" t="s">
        <v>41</v>
      </c>
      <c r="O822" s="85" t="s">
        <v>4026</v>
      </c>
    </row>
    <row r="823" spans="1:15" ht="76.5" x14ac:dyDescent="0.25">
      <c r="A823" s="85" t="s">
        <v>3814</v>
      </c>
      <c r="B823" s="85" t="s">
        <v>4041</v>
      </c>
      <c r="C823" s="85" t="s">
        <v>4042</v>
      </c>
      <c r="D823" s="85" t="s">
        <v>846</v>
      </c>
      <c r="E823" s="85" t="s">
        <v>4043</v>
      </c>
      <c r="F823" s="109">
        <v>590240000</v>
      </c>
      <c r="G823" s="85" t="s">
        <v>4044</v>
      </c>
      <c r="H823" s="88">
        <v>45457</v>
      </c>
      <c r="I823" s="88">
        <v>45640</v>
      </c>
      <c r="J823" s="85">
        <v>0.67500000000000004</v>
      </c>
      <c r="K823" s="85">
        <f>590239999-191828003</f>
        <v>398411996</v>
      </c>
      <c r="L823" s="85">
        <f>+F823-K823</f>
        <v>191828004</v>
      </c>
      <c r="M823" s="85" t="s">
        <v>41</v>
      </c>
      <c r="N823" s="85" t="s">
        <v>41</v>
      </c>
      <c r="O823" s="85" t="s">
        <v>4045</v>
      </c>
    </row>
    <row r="824" spans="1:15" ht="76.5" x14ac:dyDescent="0.25">
      <c r="A824" s="85" t="s">
        <v>3814</v>
      </c>
      <c r="B824" s="85" t="s">
        <v>4046</v>
      </c>
      <c r="C824" s="85" t="s">
        <v>4047</v>
      </c>
      <c r="D824" s="85" t="s">
        <v>846</v>
      </c>
      <c r="E824" s="85" t="s">
        <v>4048</v>
      </c>
      <c r="F824" s="109">
        <v>10480000</v>
      </c>
      <c r="G824" s="85" t="s">
        <v>4049</v>
      </c>
      <c r="H824" s="88">
        <v>45472</v>
      </c>
      <c r="I824" s="88">
        <v>45565</v>
      </c>
      <c r="J824" s="85">
        <v>1</v>
      </c>
      <c r="K824" s="85">
        <v>10480000</v>
      </c>
      <c r="L824" s="85">
        <v>0</v>
      </c>
      <c r="M824" s="85" t="s">
        <v>41</v>
      </c>
      <c r="N824" s="85" t="s">
        <v>41</v>
      </c>
      <c r="O824" s="85" t="s">
        <v>4050</v>
      </c>
    </row>
    <row r="825" spans="1:15" ht="38.25" x14ac:dyDescent="0.25">
      <c r="A825" s="85" t="s">
        <v>3814</v>
      </c>
      <c r="B825" s="85" t="s">
        <v>4051</v>
      </c>
      <c r="C825" s="85" t="s">
        <v>4052</v>
      </c>
      <c r="D825" s="85" t="s">
        <v>846</v>
      </c>
      <c r="E825" s="85" t="s">
        <v>4053</v>
      </c>
      <c r="F825" s="109">
        <v>3211426820</v>
      </c>
      <c r="G825" s="85" t="s">
        <v>4044</v>
      </c>
      <c r="H825" s="88">
        <v>45537</v>
      </c>
      <c r="I825" s="88">
        <v>45657</v>
      </c>
      <c r="J825" s="85">
        <v>0.95</v>
      </c>
      <c r="K825" s="85">
        <f>+F825-160571341</f>
        <v>3050855479</v>
      </c>
      <c r="L825" s="85">
        <f>+F825-K825</f>
        <v>160571341</v>
      </c>
      <c r="M825" s="85" t="s">
        <v>41</v>
      </c>
      <c r="N825" s="85" t="s">
        <v>41</v>
      </c>
      <c r="O825" s="85" t="s">
        <v>3972</v>
      </c>
    </row>
    <row r="826" spans="1:15" ht="51" x14ac:dyDescent="0.25">
      <c r="A826" s="85" t="s">
        <v>4054</v>
      </c>
      <c r="B826" s="86" t="s">
        <v>4283</v>
      </c>
      <c r="C826" s="85"/>
      <c r="D826" s="85" t="s">
        <v>4284</v>
      </c>
      <c r="E826" s="85" t="s">
        <v>4285</v>
      </c>
      <c r="F826" s="87">
        <v>843124687</v>
      </c>
      <c r="G826" s="86" t="s">
        <v>4286</v>
      </c>
      <c r="H826" s="111">
        <v>45597</v>
      </c>
      <c r="I826" s="111">
        <v>45611</v>
      </c>
      <c r="J826" s="112">
        <v>1</v>
      </c>
      <c r="K826" s="113">
        <v>843124687</v>
      </c>
      <c r="L826" s="113">
        <v>31286830814</v>
      </c>
      <c r="M826" s="110"/>
      <c r="N826" s="113">
        <v>0</v>
      </c>
      <c r="O826" s="86" t="s">
        <v>4287</v>
      </c>
    </row>
    <row r="827" spans="1:15" ht="38.25" x14ac:dyDescent="0.25">
      <c r="A827" s="85" t="s">
        <v>3814</v>
      </c>
      <c r="B827" s="86" t="s">
        <v>4464</v>
      </c>
      <c r="C827" s="115" t="s">
        <v>41</v>
      </c>
      <c r="D827" s="85" t="s">
        <v>4284</v>
      </c>
      <c r="E827" s="85" t="s">
        <v>4465</v>
      </c>
      <c r="F827" s="114">
        <v>25463594</v>
      </c>
      <c r="G827" s="89" t="s">
        <v>4466</v>
      </c>
      <c r="H827" s="88">
        <v>45582</v>
      </c>
      <c r="I827" s="88">
        <v>45586</v>
      </c>
      <c r="J827" s="112">
        <v>1</v>
      </c>
      <c r="K827" s="113">
        <v>25463594</v>
      </c>
      <c r="L827" s="113">
        <v>0</v>
      </c>
      <c r="M827" s="110"/>
      <c r="N827" s="113">
        <v>0</v>
      </c>
      <c r="O827" s="86" t="s">
        <v>4203</v>
      </c>
    </row>
    <row r="828" spans="1:15" ht="45" x14ac:dyDescent="0.25">
      <c r="A828" s="116" t="s">
        <v>4059</v>
      </c>
      <c r="B828" s="117" t="s">
        <v>4470</v>
      </c>
      <c r="C828" s="118" t="s">
        <v>4471</v>
      </c>
      <c r="D828" s="119" t="s">
        <v>4472</v>
      </c>
      <c r="E828" s="118" t="s">
        <v>4473</v>
      </c>
      <c r="F828" s="120">
        <v>11776800</v>
      </c>
      <c r="G828" s="121" t="s">
        <v>4474</v>
      </c>
      <c r="H828" s="118" t="s">
        <v>4475</v>
      </c>
      <c r="I828" s="118" t="s">
        <v>4476</v>
      </c>
      <c r="J828" s="149">
        <v>1</v>
      </c>
      <c r="K828" s="150">
        <v>45144400</v>
      </c>
      <c r="L828" s="151">
        <v>0</v>
      </c>
      <c r="M828" s="122">
        <v>3</v>
      </c>
      <c r="N828" s="120">
        <v>45144400</v>
      </c>
      <c r="O828" s="148" t="s">
        <v>4651</v>
      </c>
    </row>
    <row r="829" spans="1:15" ht="45" x14ac:dyDescent="0.25">
      <c r="A829" s="116" t="s">
        <v>4059</v>
      </c>
      <c r="B829" s="117" t="s">
        <v>4470</v>
      </c>
      <c r="C829" s="118" t="s">
        <v>4477</v>
      </c>
      <c r="D829" s="119" t="s">
        <v>4472</v>
      </c>
      <c r="E829" s="118" t="s">
        <v>4478</v>
      </c>
      <c r="F829" s="120">
        <v>11040960</v>
      </c>
      <c r="G829" s="123" t="s">
        <v>4479</v>
      </c>
      <c r="H829" s="118" t="s">
        <v>4475</v>
      </c>
      <c r="I829" s="118" t="s">
        <v>4476</v>
      </c>
      <c r="J829" s="149">
        <v>1</v>
      </c>
      <c r="K829" s="150">
        <v>42323680</v>
      </c>
      <c r="L829" s="151">
        <v>0</v>
      </c>
      <c r="M829" s="122">
        <v>3</v>
      </c>
      <c r="N829" s="120">
        <v>42323680</v>
      </c>
      <c r="O829" s="148" t="s">
        <v>4653</v>
      </c>
    </row>
    <row r="830" spans="1:15" ht="60" x14ac:dyDescent="0.25">
      <c r="A830" s="116" t="s">
        <v>4059</v>
      </c>
      <c r="B830" s="117" t="s">
        <v>4480</v>
      </c>
      <c r="C830" s="118" t="s">
        <v>4481</v>
      </c>
      <c r="D830" s="119" t="s">
        <v>4472</v>
      </c>
      <c r="E830" s="118" t="s">
        <v>4482</v>
      </c>
      <c r="F830" s="120">
        <v>23553600</v>
      </c>
      <c r="G830" s="121" t="s">
        <v>4483</v>
      </c>
      <c r="H830" s="118" t="s">
        <v>4475</v>
      </c>
      <c r="I830" s="118" t="s">
        <v>4476</v>
      </c>
      <c r="J830" s="149">
        <v>1</v>
      </c>
      <c r="K830" s="150">
        <v>47107200</v>
      </c>
      <c r="L830" s="151">
        <v>0</v>
      </c>
      <c r="M830" s="122">
        <v>2</v>
      </c>
      <c r="N830" s="120">
        <v>47107200</v>
      </c>
      <c r="O830" s="148" t="s">
        <v>4652</v>
      </c>
    </row>
    <row r="831" spans="1:15" ht="90" x14ac:dyDescent="0.25">
      <c r="A831" s="116" t="s">
        <v>4059</v>
      </c>
      <c r="B831" s="117" t="s">
        <v>4484</v>
      </c>
      <c r="C831" s="118" t="s">
        <v>4485</v>
      </c>
      <c r="D831" s="119" t="s">
        <v>4472</v>
      </c>
      <c r="E831" s="118" t="s">
        <v>4486</v>
      </c>
      <c r="F831" s="120">
        <v>187450000</v>
      </c>
      <c r="G831" s="121" t="s">
        <v>4487</v>
      </c>
      <c r="H831" s="118" t="s">
        <v>4488</v>
      </c>
      <c r="I831" s="118" t="s">
        <v>4489</v>
      </c>
      <c r="J831" s="149">
        <v>1</v>
      </c>
      <c r="K831" s="152" t="s">
        <v>4490</v>
      </c>
      <c r="L831" s="151">
        <v>0</v>
      </c>
      <c r="M831" s="116" t="s">
        <v>4491</v>
      </c>
      <c r="N831" s="122" t="s">
        <v>4490</v>
      </c>
      <c r="O831" s="148" t="s">
        <v>4654</v>
      </c>
    </row>
    <row r="832" spans="1:15" ht="75" x14ac:dyDescent="0.25">
      <c r="A832" s="116" t="s">
        <v>4059</v>
      </c>
      <c r="B832" s="117" t="s">
        <v>4492</v>
      </c>
      <c r="C832" s="118" t="s">
        <v>4493</v>
      </c>
      <c r="D832" s="119" t="s">
        <v>4472</v>
      </c>
      <c r="E832" s="118" t="s">
        <v>4494</v>
      </c>
      <c r="F832" s="120">
        <v>161000000</v>
      </c>
      <c r="G832" s="121" t="s">
        <v>4495</v>
      </c>
      <c r="H832" s="118" t="s">
        <v>4496</v>
      </c>
      <c r="I832" s="118" t="s">
        <v>4476</v>
      </c>
      <c r="J832" s="149">
        <v>1</v>
      </c>
      <c r="K832" s="150">
        <v>161000000</v>
      </c>
      <c r="L832" s="151">
        <v>0</v>
      </c>
      <c r="M832" s="116" t="s">
        <v>4491</v>
      </c>
      <c r="N832" s="120">
        <v>161000000</v>
      </c>
      <c r="O832" s="148" t="s">
        <v>4654</v>
      </c>
    </row>
    <row r="833" spans="1:15" ht="45" x14ac:dyDescent="0.25">
      <c r="A833" s="116" t="s">
        <v>4059</v>
      </c>
      <c r="B833" s="124" t="s">
        <v>4497</v>
      </c>
      <c r="C833" s="118" t="s">
        <v>4498</v>
      </c>
      <c r="D833" s="119" t="s">
        <v>4472</v>
      </c>
      <c r="E833" s="118" t="s">
        <v>4499</v>
      </c>
      <c r="F833" s="120">
        <v>23553600</v>
      </c>
      <c r="G833" s="124" t="s">
        <v>4500</v>
      </c>
      <c r="H833" s="118" t="s">
        <v>4475</v>
      </c>
      <c r="I833" s="118" t="s">
        <v>4476</v>
      </c>
      <c r="J833" s="149">
        <v>1</v>
      </c>
      <c r="K833" s="150">
        <v>47107200</v>
      </c>
      <c r="L833" s="151">
        <v>0</v>
      </c>
      <c r="M833" s="122">
        <v>2</v>
      </c>
      <c r="N833" s="120">
        <v>47107200</v>
      </c>
      <c r="O833" s="148" t="s">
        <v>4652</v>
      </c>
    </row>
    <row r="834" spans="1:15" ht="60" x14ac:dyDescent="0.25">
      <c r="A834" s="116" t="s">
        <v>4059</v>
      </c>
      <c r="B834" s="117" t="s">
        <v>4501</v>
      </c>
      <c r="C834" s="118" t="s">
        <v>4502</v>
      </c>
      <c r="D834" s="119" t="s">
        <v>4472</v>
      </c>
      <c r="E834" s="118" t="s">
        <v>4503</v>
      </c>
      <c r="F834" s="120">
        <v>30011520</v>
      </c>
      <c r="G834" s="124" t="s">
        <v>4504</v>
      </c>
      <c r="H834" s="125">
        <v>45537</v>
      </c>
      <c r="I834" s="118" t="s">
        <v>4476</v>
      </c>
      <c r="J834" s="149">
        <v>1</v>
      </c>
      <c r="K834" s="150">
        <v>55021120</v>
      </c>
      <c r="L834" s="151">
        <v>0</v>
      </c>
      <c r="M834" s="122">
        <v>2</v>
      </c>
      <c r="N834" s="120">
        <v>55021120</v>
      </c>
      <c r="O834" s="148" t="s">
        <v>4652</v>
      </c>
    </row>
    <row r="835" spans="1:15" ht="60" x14ac:dyDescent="0.25">
      <c r="A835" s="116" t="s">
        <v>4059</v>
      </c>
      <c r="B835" s="117" t="s">
        <v>4505</v>
      </c>
      <c r="C835" s="118" t="s">
        <v>4506</v>
      </c>
      <c r="D835" s="119" t="s">
        <v>4472</v>
      </c>
      <c r="E835" s="118" t="s">
        <v>4507</v>
      </c>
      <c r="F835" s="120">
        <v>40352400</v>
      </c>
      <c r="G835" s="124" t="s">
        <v>4508</v>
      </c>
      <c r="H835" s="125">
        <v>45537</v>
      </c>
      <c r="I835" s="118" t="s">
        <v>4476</v>
      </c>
      <c r="J835" s="149">
        <v>1</v>
      </c>
      <c r="K835" s="150">
        <v>73979200</v>
      </c>
      <c r="L835" s="151">
        <v>0</v>
      </c>
      <c r="M835" s="122">
        <v>2</v>
      </c>
      <c r="N835" s="120">
        <v>73979200</v>
      </c>
      <c r="O835" s="148" t="s">
        <v>4652</v>
      </c>
    </row>
    <row r="836" spans="1:15" ht="45" x14ac:dyDescent="0.25">
      <c r="A836" s="116" t="s">
        <v>4059</v>
      </c>
      <c r="B836" s="117" t="s">
        <v>4509</v>
      </c>
      <c r="C836" s="126" t="s">
        <v>4510</v>
      </c>
      <c r="D836" s="119" t="s">
        <v>4472</v>
      </c>
      <c r="E836" s="118" t="s">
        <v>4511</v>
      </c>
      <c r="F836" s="120">
        <v>11671742</v>
      </c>
      <c r="G836" s="124" t="s">
        <v>4512</v>
      </c>
      <c r="H836" s="125">
        <v>45537</v>
      </c>
      <c r="I836" s="118" t="s">
        <v>4476</v>
      </c>
      <c r="J836" s="149">
        <v>1</v>
      </c>
      <c r="K836" s="150">
        <v>64194581</v>
      </c>
      <c r="L836" s="151">
        <v>0</v>
      </c>
      <c r="M836" s="122">
        <v>3</v>
      </c>
      <c r="N836" s="120">
        <v>64194581</v>
      </c>
      <c r="O836" s="148" t="s">
        <v>4653</v>
      </c>
    </row>
    <row r="837" spans="1:15" ht="45" x14ac:dyDescent="0.25">
      <c r="A837" s="116" t="s">
        <v>4059</v>
      </c>
      <c r="B837" s="117" t="s">
        <v>4509</v>
      </c>
      <c r="C837" s="126" t="s">
        <v>4513</v>
      </c>
      <c r="D837" s="119" t="s">
        <v>4472</v>
      </c>
      <c r="E837" s="118" t="s">
        <v>4514</v>
      </c>
      <c r="F837" s="120">
        <v>9858000</v>
      </c>
      <c r="G837" s="124" t="s">
        <v>4515</v>
      </c>
      <c r="H837" s="125">
        <v>45537</v>
      </c>
      <c r="I837" s="118" t="s">
        <v>4476</v>
      </c>
      <c r="J837" s="149">
        <v>1</v>
      </c>
      <c r="K837" s="150">
        <v>36146000</v>
      </c>
      <c r="L837" s="151">
        <v>0</v>
      </c>
      <c r="M837" s="122">
        <v>3</v>
      </c>
      <c r="N837" s="120">
        <v>36146000</v>
      </c>
      <c r="O837" s="148" t="s">
        <v>4653</v>
      </c>
    </row>
    <row r="838" spans="1:15" ht="45" x14ac:dyDescent="0.25">
      <c r="A838" s="116" t="s">
        <v>4059</v>
      </c>
      <c r="B838" s="117" t="s">
        <v>4509</v>
      </c>
      <c r="C838" s="126" t="s">
        <v>4516</v>
      </c>
      <c r="D838" s="119" t="s">
        <v>4472</v>
      </c>
      <c r="E838" s="118" t="s">
        <v>4517</v>
      </c>
      <c r="F838" s="120">
        <v>6645886</v>
      </c>
      <c r="G838" s="124" t="s">
        <v>4518</v>
      </c>
      <c r="H838" s="125">
        <v>45537</v>
      </c>
      <c r="I838" s="118" t="s">
        <v>4476</v>
      </c>
      <c r="J838" s="149">
        <v>1</v>
      </c>
      <c r="K838" s="150">
        <v>36552373</v>
      </c>
      <c r="L838" s="151">
        <v>0</v>
      </c>
      <c r="M838" s="122">
        <v>3</v>
      </c>
      <c r="N838" s="120">
        <v>36552373</v>
      </c>
      <c r="O838" s="148" t="s">
        <v>4653</v>
      </c>
    </row>
    <row r="839" spans="1:15" ht="60" x14ac:dyDescent="0.25">
      <c r="A839" s="116" t="s">
        <v>4059</v>
      </c>
      <c r="B839" s="117" t="s">
        <v>4519</v>
      </c>
      <c r="C839" s="126" t="s">
        <v>4520</v>
      </c>
      <c r="D839" s="119" t="s">
        <v>4472</v>
      </c>
      <c r="E839" s="118" t="s">
        <v>4521</v>
      </c>
      <c r="F839" s="120">
        <v>27283200</v>
      </c>
      <c r="G839" s="124" t="s">
        <v>4522</v>
      </c>
      <c r="H839" s="125">
        <v>45537</v>
      </c>
      <c r="I839" s="118" t="s">
        <v>4476</v>
      </c>
      <c r="J839" s="149">
        <v>1</v>
      </c>
      <c r="K839" s="150">
        <v>50019200</v>
      </c>
      <c r="L839" s="151">
        <v>0</v>
      </c>
      <c r="M839" s="122">
        <v>2</v>
      </c>
      <c r="N839" s="120">
        <v>50019200</v>
      </c>
      <c r="O839" s="148" t="s">
        <v>4652</v>
      </c>
    </row>
    <row r="840" spans="1:15" ht="60" x14ac:dyDescent="0.25">
      <c r="A840" s="116" t="s">
        <v>4059</v>
      </c>
      <c r="B840" s="117" t="s">
        <v>4523</v>
      </c>
      <c r="C840" s="126" t="s">
        <v>4524</v>
      </c>
      <c r="D840" s="119" t="s">
        <v>4472</v>
      </c>
      <c r="E840" s="118" t="s">
        <v>4525</v>
      </c>
      <c r="F840" s="120">
        <v>8685600</v>
      </c>
      <c r="G840" s="124" t="s">
        <v>4526</v>
      </c>
      <c r="H840" s="125">
        <v>45628</v>
      </c>
      <c r="I840" s="118" t="s">
        <v>4476</v>
      </c>
      <c r="J840" s="149">
        <v>1</v>
      </c>
      <c r="K840" s="150">
        <v>31847200</v>
      </c>
      <c r="L840" s="151">
        <v>0</v>
      </c>
      <c r="M840" s="122">
        <v>3</v>
      </c>
      <c r="N840" s="120">
        <v>31847200</v>
      </c>
      <c r="O840" s="36"/>
    </row>
    <row r="841" spans="1:15" ht="60" x14ac:dyDescent="0.25">
      <c r="A841" s="116" t="s">
        <v>4059</v>
      </c>
      <c r="B841" s="117" t="s">
        <v>4527</v>
      </c>
      <c r="C841" s="126" t="s">
        <v>4528</v>
      </c>
      <c r="D841" s="119" t="s">
        <v>4472</v>
      </c>
      <c r="E841" s="118" t="s">
        <v>4529</v>
      </c>
      <c r="F841" s="120">
        <v>11600000</v>
      </c>
      <c r="G841" s="127" t="s">
        <v>4530</v>
      </c>
      <c r="H841" s="125">
        <v>45537</v>
      </c>
      <c r="I841" s="118" t="s">
        <v>4476</v>
      </c>
      <c r="J841" s="149">
        <v>1</v>
      </c>
      <c r="K841" s="150">
        <v>63800000</v>
      </c>
      <c r="L841" s="151">
        <v>0</v>
      </c>
      <c r="M841" s="122">
        <v>3</v>
      </c>
      <c r="N841" s="120">
        <v>63800000</v>
      </c>
      <c r="O841" s="148" t="s">
        <v>4652</v>
      </c>
    </row>
    <row r="842" spans="1:15" ht="60" x14ac:dyDescent="0.25">
      <c r="A842" s="116" t="s">
        <v>4059</v>
      </c>
      <c r="B842" s="117" t="s">
        <v>4531</v>
      </c>
      <c r="C842" s="126" t="s">
        <v>4532</v>
      </c>
      <c r="D842" s="119" t="s">
        <v>4472</v>
      </c>
      <c r="E842" s="118" t="s">
        <v>4533</v>
      </c>
      <c r="F842" s="120">
        <v>17371200</v>
      </c>
      <c r="G842" s="127" t="s">
        <v>4534</v>
      </c>
      <c r="H842" s="118" t="s">
        <v>4535</v>
      </c>
      <c r="I842" s="118" t="s">
        <v>4476</v>
      </c>
      <c r="J842" s="149">
        <v>1</v>
      </c>
      <c r="K842" s="150">
        <v>31847200</v>
      </c>
      <c r="L842" s="151">
        <v>0</v>
      </c>
      <c r="M842" s="122">
        <v>2</v>
      </c>
      <c r="N842" s="120">
        <v>31847200</v>
      </c>
      <c r="O842" s="148" t="s">
        <v>4654</v>
      </c>
    </row>
    <row r="843" spans="1:15" ht="60" x14ac:dyDescent="0.25">
      <c r="A843" s="128" t="s">
        <v>4059</v>
      </c>
      <c r="B843" s="129" t="s">
        <v>4536</v>
      </c>
      <c r="C843" s="126" t="s">
        <v>4537</v>
      </c>
      <c r="D843" s="130" t="s">
        <v>4472</v>
      </c>
      <c r="E843" s="131" t="s">
        <v>4538</v>
      </c>
      <c r="F843" s="132">
        <v>7851200</v>
      </c>
      <c r="G843" s="129" t="s">
        <v>4539</v>
      </c>
      <c r="H843" s="131" t="s">
        <v>4540</v>
      </c>
      <c r="I843" s="118" t="s">
        <v>4476</v>
      </c>
      <c r="J843" s="149">
        <v>1</v>
      </c>
      <c r="K843" s="150">
        <v>15702400</v>
      </c>
      <c r="L843" s="151">
        <v>0</v>
      </c>
      <c r="M843" s="128">
        <v>1</v>
      </c>
      <c r="N843" s="120">
        <v>15702400</v>
      </c>
      <c r="O843" s="148" t="s">
        <v>4656</v>
      </c>
    </row>
    <row r="844" spans="1:15" ht="60" x14ac:dyDescent="0.25">
      <c r="A844" s="116" t="s">
        <v>4059</v>
      </c>
      <c r="B844" s="117" t="s">
        <v>4536</v>
      </c>
      <c r="C844" s="126" t="s">
        <v>4541</v>
      </c>
      <c r="D844" s="119" t="s">
        <v>4472</v>
      </c>
      <c r="E844" s="118" t="s">
        <v>4542</v>
      </c>
      <c r="F844" s="120">
        <v>27283200</v>
      </c>
      <c r="G844" s="133" t="s">
        <v>4543</v>
      </c>
      <c r="H844" s="118" t="s">
        <v>4540</v>
      </c>
      <c r="I844" s="118" t="s">
        <v>4476</v>
      </c>
      <c r="J844" s="149">
        <v>1</v>
      </c>
      <c r="K844" s="150">
        <v>50019200</v>
      </c>
      <c r="L844" s="151">
        <v>0</v>
      </c>
      <c r="M844" s="122">
        <v>2</v>
      </c>
      <c r="N844" s="120">
        <v>50019200</v>
      </c>
      <c r="O844" s="148" t="s">
        <v>4652</v>
      </c>
    </row>
    <row r="845" spans="1:15" ht="60" x14ac:dyDescent="0.25">
      <c r="A845" s="116" t="s">
        <v>4059</v>
      </c>
      <c r="B845" s="117" t="s">
        <v>4544</v>
      </c>
      <c r="C845" s="126" t="s">
        <v>4545</v>
      </c>
      <c r="D845" s="119" t="s">
        <v>4472</v>
      </c>
      <c r="E845" s="118" t="s">
        <v>4546</v>
      </c>
      <c r="F845" s="120">
        <v>19488000</v>
      </c>
      <c r="G845" s="133" t="s">
        <v>4547</v>
      </c>
      <c r="H845" s="118" t="s">
        <v>4540</v>
      </c>
      <c r="I845" s="118" t="s">
        <v>4476</v>
      </c>
      <c r="J845" s="149">
        <v>1</v>
      </c>
      <c r="K845" s="150">
        <v>19488000</v>
      </c>
      <c r="L845" s="151">
        <v>0</v>
      </c>
      <c r="M845" s="122">
        <v>1</v>
      </c>
      <c r="N845" s="120">
        <v>19488000</v>
      </c>
      <c r="O845" s="148" t="s">
        <v>4655</v>
      </c>
    </row>
    <row r="846" spans="1:15" ht="90" x14ac:dyDescent="0.25">
      <c r="A846" s="116" t="s">
        <v>4059</v>
      </c>
      <c r="B846" s="117" t="s">
        <v>4548</v>
      </c>
      <c r="C846" s="126" t="s">
        <v>4549</v>
      </c>
      <c r="D846" s="119" t="s">
        <v>4472</v>
      </c>
      <c r="E846" s="118" t="s">
        <v>4550</v>
      </c>
      <c r="F846" s="120">
        <v>198000000</v>
      </c>
      <c r="G846" s="134" t="s">
        <v>4551</v>
      </c>
      <c r="H846" s="118" t="s">
        <v>4552</v>
      </c>
      <c r="I846" s="118" t="s">
        <v>4476</v>
      </c>
      <c r="J846" s="149">
        <v>1</v>
      </c>
      <c r="K846" s="150">
        <v>198000000</v>
      </c>
      <c r="L846" s="151">
        <v>0</v>
      </c>
      <c r="M846" s="122" t="s">
        <v>4491</v>
      </c>
      <c r="N846" s="120">
        <v>198000000</v>
      </c>
      <c r="O846" s="148" t="s">
        <v>4654</v>
      </c>
    </row>
    <row r="847" spans="1:15" ht="60" x14ac:dyDescent="0.25">
      <c r="A847" s="116" t="s">
        <v>4059</v>
      </c>
      <c r="B847" s="134" t="s">
        <v>4519</v>
      </c>
      <c r="C847" s="126" t="s">
        <v>4553</v>
      </c>
      <c r="D847" s="119" t="s">
        <v>4472</v>
      </c>
      <c r="E847" s="135" t="s">
        <v>4554</v>
      </c>
      <c r="F847" s="136">
        <v>9094400</v>
      </c>
      <c r="G847" s="127" t="s">
        <v>4555</v>
      </c>
      <c r="H847" s="135" t="s">
        <v>4540</v>
      </c>
      <c r="I847" s="118" t="s">
        <v>4476</v>
      </c>
      <c r="J847" s="149">
        <v>1</v>
      </c>
      <c r="K847" s="150">
        <v>31830400</v>
      </c>
      <c r="L847" s="151">
        <v>0</v>
      </c>
      <c r="M847" s="122">
        <v>1</v>
      </c>
      <c r="N847" s="120">
        <v>31830400</v>
      </c>
      <c r="O847" s="148" t="s">
        <v>4653</v>
      </c>
    </row>
    <row r="848" spans="1:15" ht="60" x14ac:dyDescent="0.25">
      <c r="A848" s="116" t="s">
        <v>4059</v>
      </c>
      <c r="B848" s="121" t="s">
        <v>4556</v>
      </c>
      <c r="C848" s="126" t="s">
        <v>4557</v>
      </c>
      <c r="D848" s="119" t="s">
        <v>4472</v>
      </c>
      <c r="E848" s="118" t="s">
        <v>4558</v>
      </c>
      <c r="F848" s="137">
        <v>9094400</v>
      </c>
      <c r="G848" s="138" t="s">
        <v>4559</v>
      </c>
      <c r="H848" s="139">
        <v>45415</v>
      </c>
      <c r="I848" s="118" t="s">
        <v>4476</v>
      </c>
      <c r="J848" s="149">
        <v>1</v>
      </c>
      <c r="K848" s="150">
        <v>50019200</v>
      </c>
      <c r="L848" s="151">
        <v>0</v>
      </c>
      <c r="M848" s="122">
        <v>3</v>
      </c>
      <c r="N848" s="120">
        <v>50019200</v>
      </c>
      <c r="O848" s="148" t="s">
        <v>4653</v>
      </c>
    </row>
    <row r="849" spans="1:15" ht="60" x14ac:dyDescent="0.25">
      <c r="A849" s="116" t="s">
        <v>4059</v>
      </c>
      <c r="B849" s="121" t="s">
        <v>4536</v>
      </c>
      <c r="C849" s="126" t="s">
        <v>4560</v>
      </c>
      <c r="D849" s="119" t="s">
        <v>4472</v>
      </c>
      <c r="E849" s="135" t="s">
        <v>4561</v>
      </c>
      <c r="F849" s="140">
        <v>25009600</v>
      </c>
      <c r="G849" s="121" t="s">
        <v>4562</v>
      </c>
      <c r="H849" s="139">
        <v>45415</v>
      </c>
      <c r="I849" s="118" t="s">
        <v>4476</v>
      </c>
      <c r="J849" s="149">
        <v>1</v>
      </c>
      <c r="K849" s="150">
        <v>47745600</v>
      </c>
      <c r="L849" s="151">
        <v>0</v>
      </c>
      <c r="M849" s="122">
        <v>2</v>
      </c>
      <c r="N849" s="120">
        <v>47745600</v>
      </c>
      <c r="O849" s="148" t="s">
        <v>4655</v>
      </c>
    </row>
    <row r="850" spans="1:15" ht="60" x14ac:dyDescent="0.25">
      <c r="A850" s="116" t="s">
        <v>4059</v>
      </c>
      <c r="B850" s="141" t="s">
        <v>4544</v>
      </c>
      <c r="C850" s="126" t="s">
        <v>4563</v>
      </c>
      <c r="D850" s="119" t="s">
        <v>4472</v>
      </c>
      <c r="E850" s="135" t="s">
        <v>4564</v>
      </c>
      <c r="F850" s="140">
        <v>20241760</v>
      </c>
      <c r="G850" s="142" t="s">
        <v>4565</v>
      </c>
      <c r="H850" s="143">
        <v>45415</v>
      </c>
      <c r="I850" s="118" t="s">
        <v>4476</v>
      </c>
      <c r="J850" s="149">
        <v>1</v>
      </c>
      <c r="K850" s="150">
        <v>38643360</v>
      </c>
      <c r="L850" s="151">
        <v>0</v>
      </c>
      <c r="M850" s="122">
        <v>2</v>
      </c>
      <c r="N850" s="120">
        <v>38643360</v>
      </c>
      <c r="O850" s="148" t="s">
        <v>4652</v>
      </c>
    </row>
    <row r="851" spans="1:15" ht="60" x14ac:dyDescent="0.25">
      <c r="A851" s="116" t="s">
        <v>4059</v>
      </c>
      <c r="B851" s="141" t="s">
        <v>4519</v>
      </c>
      <c r="C851" s="126" t="s">
        <v>4566</v>
      </c>
      <c r="D851" s="119" t="s">
        <v>4472</v>
      </c>
      <c r="E851" s="135" t="s">
        <v>4567</v>
      </c>
      <c r="F851" s="140">
        <v>33627000</v>
      </c>
      <c r="G851" s="142" t="s">
        <v>4568</v>
      </c>
      <c r="H851" s="143">
        <v>45599</v>
      </c>
      <c r="I851" s="118" t="s">
        <v>4476</v>
      </c>
      <c r="J851" s="149">
        <v>1</v>
      </c>
      <c r="K851" s="150">
        <v>67254000</v>
      </c>
      <c r="L851" s="151">
        <v>0</v>
      </c>
      <c r="M851" s="122">
        <v>2</v>
      </c>
      <c r="N851" s="120">
        <v>67254000</v>
      </c>
      <c r="O851" s="148" t="s">
        <v>4652</v>
      </c>
    </row>
    <row r="852" spans="1:15" ht="60" x14ac:dyDescent="0.25">
      <c r="A852" s="116" t="s">
        <v>4059</v>
      </c>
      <c r="B852" s="141" t="s">
        <v>4536</v>
      </c>
      <c r="C852" s="126" t="s">
        <v>4569</v>
      </c>
      <c r="D852" s="119" t="s">
        <v>4472</v>
      </c>
      <c r="E852" s="135" t="s">
        <v>4570</v>
      </c>
      <c r="F852" s="140">
        <v>67254000</v>
      </c>
      <c r="G852" s="121" t="s">
        <v>4571</v>
      </c>
      <c r="H852" s="126" t="s">
        <v>4572</v>
      </c>
      <c r="I852" s="118" t="s">
        <v>4476</v>
      </c>
      <c r="J852" s="149">
        <v>1</v>
      </c>
      <c r="K852" s="150">
        <v>67254000</v>
      </c>
      <c r="L852" s="151">
        <v>0</v>
      </c>
      <c r="M852" s="122" t="s">
        <v>4491</v>
      </c>
      <c r="N852" s="120">
        <v>67254000</v>
      </c>
      <c r="O852" s="148" t="s">
        <v>4656</v>
      </c>
    </row>
    <row r="853" spans="1:15" ht="90" x14ac:dyDescent="0.25">
      <c r="A853" s="116" t="s">
        <v>4059</v>
      </c>
      <c r="B853" s="141" t="s">
        <v>4573</v>
      </c>
      <c r="C853" s="126" t="s">
        <v>4574</v>
      </c>
      <c r="D853" s="119" t="s">
        <v>4472</v>
      </c>
      <c r="E853" s="135" t="s">
        <v>4575</v>
      </c>
      <c r="F853" s="140">
        <v>16240000</v>
      </c>
      <c r="G853" s="121" t="s">
        <v>4576</v>
      </c>
      <c r="H853" s="126" t="s">
        <v>4572</v>
      </c>
      <c r="I853" s="118" t="s">
        <v>4476</v>
      </c>
      <c r="J853" s="149">
        <v>1</v>
      </c>
      <c r="K853" s="150">
        <v>19488000</v>
      </c>
      <c r="L853" s="151">
        <v>0</v>
      </c>
      <c r="M853" s="122">
        <v>1</v>
      </c>
      <c r="N853" s="120">
        <v>19488000</v>
      </c>
      <c r="O853" s="148" t="s">
        <v>4654</v>
      </c>
    </row>
    <row r="854" spans="1:15" ht="60" x14ac:dyDescent="0.25">
      <c r="A854" s="116" t="s">
        <v>4059</v>
      </c>
      <c r="B854" s="141" t="s">
        <v>4536</v>
      </c>
      <c r="C854" s="126" t="s">
        <v>4577</v>
      </c>
      <c r="D854" s="119" t="s">
        <v>4472</v>
      </c>
      <c r="E854" s="135" t="s">
        <v>4578</v>
      </c>
      <c r="F854" s="140">
        <v>24423840</v>
      </c>
      <c r="G854" s="121" t="s">
        <v>4579</v>
      </c>
      <c r="H854" s="139">
        <v>45326</v>
      </c>
      <c r="I854" s="118" t="s">
        <v>4476</v>
      </c>
      <c r="J854" s="149">
        <v>1</v>
      </c>
      <c r="K854" s="150">
        <v>27137520</v>
      </c>
      <c r="L854" s="151">
        <v>0</v>
      </c>
      <c r="M854" s="122">
        <v>1</v>
      </c>
      <c r="N854" s="120">
        <v>27137520</v>
      </c>
      <c r="O854" s="148" t="s">
        <v>4654</v>
      </c>
    </row>
    <row r="855" spans="1:15" ht="60" x14ac:dyDescent="0.25">
      <c r="A855" s="116" t="s">
        <v>4059</v>
      </c>
      <c r="B855" s="141" t="s">
        <v>4580</v>
      </c>
      <c r="C855" s="126" t="s">
        <v>4581</v>
      </c>
      <c r="D855" s="119" t="s">
        <v>4472</v>
      </c>
      <c r="E855" s="135" t="s">
        <v>4582</v>
      </c>
      <c r="F855" s="140">
        <v>24423840</v>
      </c>
      <c r="G855" s="121" t="s">
        <v>4583</v>
      </c>
      <c r="H855" s="139">
        <v>45326</v>
      </c>
      <c r="I855" s="118" t="s">
        <v>4476</v>
      </c>
      <c r="J855" s="149">
        <v>1</v>
      </c>
      <c r="K855" s="150">
        <v>48847680</v>
      </c>
      <c r="L855" s="151">
        <v>0</v>
      </c>
      <c r="M855" s="122">
        <v>2</v>
      </c>
      <c r="N855" s="120">
        <v>48847680</v>
      </c>
      <c r="O855" s="148" t="s">
        <v>4654</v>
      </c>
    </row>
    <row r="856" spans="1:15" ht="60" x14ac:dyDescent="0.25">
      <c r="A856" s="116" t="s">
        <v>4059</v>
      </c>
      <c r="B856" s="127" t="s">
        <v>4580</v>
      </c>
      <c r="C856" s="126" t="s">
        <v>4584</v>
      </c>
      <c r="D856" s="119" t="s">
        <v>4472</v>
      </c>
      <c r="E856" s="135" t="s">
        <v>4585</v>
      </c>
      <c r="F856" s="140">
        <v>20462400</v>
      </c>
      <c r="G856" s="142" t="s">
        <v>4586</v>
      </c>
      <c r="H856" s="143">
        <v>45326</v>
      </c>
      <c r="I856" s="118" t="s">
        <v>4476</v>
      </c>
      <c r="J856" s="149">
        <v>1</v>
      </c>
      <c r="K856" s="150">
        <v>22736000</v>
      </c>
      <c r="L856" s="151">
        <v>0</v>
      </c>
      <c r="M856" s="122">
        <v>1</v>
      </c>
      <c r="N856" s="120">
        <v>22736000</v>
      </c>
      <c r="O856" s="148" t="s">
        <v>4654</v>
      </c>
    </row>
    <row r="857" spans="1:15" ht="60" x14ac:dyDescent="0.25">
      <c r="A857" s="116" t="s">
        <v>4059</v>
      </c>
      <c r="B857" s="127" t="s">
        <v>4536</v>
      </c>
      <c r="C857" s="126" t="s">
        <v>4589</v>
      </c>
      <c r="D857" s="119" t="s">
        <v>4472</v>
      </c>
      <c r="E857" s="135" t="s">
        <v>4590</v>
      </c>
      <c r="F857" s="137">
        <v>22750000</v>
      </c>
      <c r="G857" s="142" t="s">
        <v>4591</v>
      </c>
      <c r="H857" s="126" t="s">
        <v>4588</v>
      </c>
      <c r="I857" s="118" t="s">
        <v>4476</v>
      </c>
      <c r="J857" s="149">
        <v>1</v>
      </c>
      <c r="K857" s="150">
        <v>29250000</v>
      </c>
      <c r="L857" s="151">
        <v>0</v>
      </c>
      <c r="M857" s="122"/>
      <c r="N857" s="120">
        <v>29250000</v>
      </c>
      <c r="O857" s="148" t="s">
        <v>4654</v>
      </c>
    </row>
    <row r="858" spans="1:15" ht="60" x14ac:dyDescent="0.25">
      <c r="A858" s="116" t="s">
        <v>4059</v>
      </c>
      <c r="B858" s="127" t="s">
        <v>4536</v>
      </c>
      <c r="C858" s="126" t="s">
        <v>4587</v>
      </c>
      <c r="D858" s="119" t="s">
        <v>4472</v>
      </c>
      <c r="E858" s="135" t="s">
        <v>4592</v>
      </c>
      <c r="F858" s="137">
        <v>22750000</v>
      </c>
      <c r="G858" s="142" t="s">
        <v>4593</v>
      </c>
      <c r="H858" s="126" t="s">
        <v>4588</v>
      </c>
      <c r="I858" s="118" t="s">
        <v>4476</v>
      </c>
      <c r="J858" s="149">
        <v>1</v>
      </c>
      <c r="K858" s="150">
        <v>22750000</v>
      </c>
      <c r="L858" s="151">
        <v>0</v>
      </c>
      <c r="M858" s="122">
        <v>1</v>
      </c>
      <c r="N858" s="120">
        <v>22750000</v>
      </c>
      <c r="O858" s="148" t="s">
        <v>4652</v>
      </c>
    </row>
    <row r="859" spans="1:15" ht="60" x14ac:dyDescent="0.25">
      <c r="A859" s="116" t="s">
        <v>4059</v>
      </c>
      <c r="B859" s="127" t="s">
        <v>4594</v>
      </c>
      <c r="C859" s="126" t="s">
        <v>4595</v>
      </c>
      <c r="D859" s="119" t="s">
        <v>4472</v>
      </c>
      <c r="E859" s="135" t="s">
        <v>4596</v>
      </c>
      <c r="F859" s="144">
        <v>15000000</v>
      </c>
      <c r="G859" s="142" t="s">
        <v>4597</v>
      </c>
      <c r="H859" s="126" t="s">
        <v>4598</v>
      </c>
      <c r="I859" s="118" t="s">
        <v>4476</v>
      </c>
      <c r="J859" s="149">
        <v>1</v>
      </c>
      <c r="K859" s="150">
        <v>40000000</v>
      </c>
      <c r="L859" s="151">
        <v>0</v>
      </c>
      <c r="M859" s="122">
        <v>2</v>
      </c>
      <c r="N859" s="120">
        <v>40000000</v>
      </c>
      <c r="O859" s="148" t="s">
        <v>4652</v>
      </c>
    </row>
    <row r="860" spans="1:15" ht="60" x14ac:dyDescent="0.25">
      <c r="A860" s="116" t="s">
        <v>4059</v>
      </c>
      <c r="B860" s="127" t="s">
        <v>4594</v>
      </c>
      <c r="C860" s="126" t="s">
        <v>4599</v>
      </c>
      <c r="D860" s="119" t="s">
        <v>4472</v>
      </c>
      <c r="E860" s="135" t="s">
        <v>4600</v>
      </c>
      <c r="F860" s="144">
        <v>18000000</v>
      </c>
      <c r="G860" s="142" t="s">
        <v>4601</v>
      </c>
      <c r="H860" s="139">
        <v>45478</v>
      </c>
      <c r="I860" s="118" t="s">
        <v>4476</v>
      </c>
      <c r="J860" s="149">
        <v>1</v>
      </c>
      <c r="K860" s="150">
        <v>48000000</v>
      </c>
      <c r="L860" s="151">
        <v>0</v>
      </c>
      <c r="M860" s="122">
        <v>2</v>
      </c>
      <c r="N860" s="120">
        <v>48000000</v>
      </c>
      <c r="O860" s="148" t="s">
        <v>4652</v>
      </c>
    </row>
    <row r="861" spans="1:15" ht="75" x14ac:dyDescent="0.25">
      <c r="A861" s="116" t="s">
        <v>4059</v>
      </c>
      <c r="B861" s="127" t="s">
        <v>4602</v>
      </c>
      <c r="C861" s="145" t="s">
        <v>4603</v>
      </c>
      <c r="D861" s="119" t="s">
        <v>4472</v>
      </c>
      <c r="E861" s="135" t="s">
        <v>4604</v>
      </c>
      <c r="F861" s="144">
        <v>34287000</v>
      </c>
      <c r="G861" s="142" t="s">
        <v>4605</v>
      </c>
      <c r="H861" s="145" t="s">
        <v>4606</v>
      </c>
      <c r="I861" s="118" t="s">
        <v>4476</v>
      </c>
      <c r="J861" s="149">
        <v>1</v>
      </c>
      <c r="K861" s="150">
        <v>34287000</v>
      </c>
      <c r="L861" s="151">
        <v>0</v>
      </c>
      <c r="M861" s="122">
        <v>1</v>
      </c>
      <c r="N861" s="120">
        <v>34287000</v>
      </c>
      <c r="O861" s="148" t="s">
        <v>4654</v>
      </c>
    </row>
    <row r="862" spans="1:15" ht="60" x14ac:dyDescent="0.25">
      <c r="A862" s="116" t="s">
        <v>4059</v>
      </c>
      <c r="B862" s="124" t="s">
        <v>4594</v>
      </c>
      <c r="C862" s="126" t="s">
        <v>4607</v>
      </c>
      <c r="D862" s="119" t="s">
        <v>4472</v>
      </c>
      <c r="E862" s="118" t="s">
        <v>4608</v>
      </c>
      <c r="F862" s="144">
        <v>20176200</v>
      </c>
      <c r="G862" s="121" t="s">
        <v>4609</v>
      </c>
      <c r="H862" s="146">
        <v>45509</v>
      </c>
      <c r="I862" s="118" t="s">
        <v>4476</v>
      </c>
      <c r="J862" s="149">
        <v>1</v>
      </c>
      <c r="K862" s="150">
        <v>53803000</v>
      </c>
      <c r="L862" s="151">
        <v>0</v>
      </c>
      <c r="M862" s="122">
        <v>2</v>
      </c>
      <c r="N862" s="120">
        <v>53803000</v>
      </c>
      <c r="O862" s="148" t="s">
        <v>4652</v>
      </c>
    </row>
    <row r="863" spans="1:15" ht="409.5" x14ac:dyDescent="0.25">
      <c r="A863" s="116" t="s">
        <v>4059</v>
      </c>
      <c r="B863" s="124" t="s">
        <v>4610</v>
      </c>
      <c r="C863" s="126" t="s">
        <v>4611</v>
      </c>
      <c r="D863" s="119" t="s">
        <v>4472</v>
      </c>
      <c r="E863" s="118" t="s">
        <v>4612</v>
      </c>
      <c r="F863" s="144">
        <v>15005760</v>
      </c>
      <c r="G863" s="121" t="s">
        <v>4613</v>
      </c>
      <c r="H863" s="146">
        <v>45516</v>
      </c>
      <c r="I863" s="118" t="s">
        <v>4476</v>
      </c>
      <c r="J863" s="149">
        <v>1</v>
      </c>
      <c r="K863" s="150">
        <v>25009600</v>
      </c>
      <c r="L863" s="151">
        <v>0</v>
      </c>
      <c r="M863" s="122">
        <v>1</v>
      </c>
      <c r="N863" s="120">
        <v>25009600</v>
      </c>
      <c r="O863" s="148" t="s">
        <v>4654</v>
      </c>
    </row>
    <row r="864" spans="1:15" ht="409.5" x14ac:dyDescent="0.25">
      <c r="A864" s="116" t="s">
        <v>4059</v>
      </c>
      <c r="B864" s="124" t="s">
        <v>4614</v>
      </c>
      <c r="C864" s="126" t="s">
        <v>4615</v>
      </c>
      <c r="D864" s="119" t="s">
        <v>4472</v>
      </c>
      <c r="E864" s="118" t="s">
        <v>4616</v>
      </c>
      <c r="F864" s="144">
        <v>20176200</v>
      </c>
      <c r="G864" s="121" t="s">
        <v>4617</v>
      </c>
      <c r="H864" s="146">
        <v>45516</v>
      </c>
      <c r="I864" s="118" t="s">
        <v>4476</v>
      </c>
      <c r="J864" s="149">
        <v>1</v>
      </c>
      <c r="K864" s="150">
        <v>33627000</v>
      </c>
      <c r="L864" s="151">
        <v>0</v>
      </c>
      <c r="M864" s="122">
        <v>1</v>
      </c>
      <c r="N864" s="120">
        <v>33627000</v>
      </c>
      <c r="O864" s="148" t="s">
        <v>4654</v>
      </c>
    </row>
    <row r="865" spans="1:15" ht="75" x14ac:dyDescent="0.25">
      <c r="A865" s="116" t="s">
        <v>4059</v>
      </c>
      <c r="B865" s="124" t="s">
        <v>4618</v>
      </c>
      <c r="C865" s="126" t="s">
        <v>4619</v>
      </c>
      <c r="D865" s="119" t="s">
        <v>4472</v>
      </c>
      <c r="E865" s="118" t="s">
        <v>4620</v>
      </c>
      <c r="F865" s="144">
        <v>32000000</v>
      </c>
      <c r="G865" s="121" t="s">
        <v>4621</v>
      </c>
      <c r="H865" s="146">
        <v>45541</v>
      </c>
      <c r="I865" s="118" t="s">
        <v>4476</v>
      </c>
      <c r="J865" s="149">
        <v>1</v>
      </c>
      <c r="K865" s="150">
        <v>32000000</v>
      </c>
      <c r="L865" s="151">
        <v>0</v>
      </c>
      <c r="M865" s="116" t="s">
        <v>4622</v>
      </c>
      <c r="N865" s="120">
        <v>32000000</v>
      </c>
      <c r="O865" s="148" t="s">
        <v>4654</v>
      </c>
    </row>
    <row r="866" spans="1:15" ht="60" x14ac:dyDescent="0.25">
      <c r="A866" s="116" t="s">
        <v>4059</v>
      </c>
      <c r="B866" s="124" t="s">
        <v>4623</v>
      </c>
      <c r="C866" s="126" t="s">
        <v>4624</v>
      </c>
      <c r="D866" s="119" t="s">
        <v>4472</v>
      </c>
      <c r="E866" s="118" t="s">
        <v>4625</v>
      </c>
      <c r="F866" s="144">
        <v>21710080</v>
      </c>
      <c r="G866" s="121" t="s">
        <v>4586</v>
      </c>
      <c r="H866" s="146">
        <v>45541</v>
      </c>
      <c r="I866" s="118" t="s">
        <v>4476</v>
      </c>
      <c r="J866" s="149">
        <v>1</v>
      </c>
      <c r="K866" s="150">
        <v>21710080</v>
      </c>
      <c r="L866" s="151">
        <v>0</v>
      </c>
      <c r="M866" s="116" t="s">
        <v>4622</v>
      </c>
      <c r="N866" s="120">
        <v>21710080</v>
      </c>
      <c r="O866" s="148" t="s">
        <v>4654</v>
      </c>
    </row>
    <row r="867" spans="1:15" ht="75" x14ac:dyDescent="0.25">
      <c r="A867" s="116" t="s">
        <v>4059</v>
      </c>
      <c r="B867" s="124" t="s">
        <v>4626</v>
      </c>
      <c r="C867" s="126" t="s">
        <v>4627</v>
      </c>
      <c r="D867" s="119" t="s">
        <v>4472</v>
      </c>
      <c r="E867" s="147" t="s">
        <v>4628</v>
      </c>
      <c r="F867" s="144">
        <v>16710400</v>
      </c>
      <c r="G867" s="121" t="s">
        <v>4576</v>
      </c>
      <c r="H867" s="146">
        <v>45541</v>
      </c>
      <c r="I867" s="118" t="s">
        <v>4476</v>
      </c>
      <c r="J867" s="149">
        <v>1</v>
      </c>
      <c r="K867" s="150">
        <v>16710400</v>
      </c>
      <c r="L867" s="151">
        <v>0</v>
      </c>
      <c r="M867" s="116" t="s">
        <v>4622</v>
      </c>
      <c r="N867" s="120">
        <v>16710400</v>
      </c>
      <c r="O867" s="148" t="s">
        <v>4654</v>
      </c>
    </row>
    <row r="868" spans="1:15" ht="60" x14ac:dyDescent="0.25">
      <c r="A868" s="116" t="s">
        <v>4059</v>
      </c>
      <c r="B868" s="124" t="s">
        <v>4519</v>
      </c>
      <c r="C868" s="126" t="s">
        <v>4629</v>
      </c>
      <c r="D868" s="119" t="s">
        <v>4472</v>
      </c>
      <c r="E868" s="118" t="s">
        <v>4630</v>
      </c>
      <c r="F868" s="144">
        <v>21710080</v>
      </c>
      <c r="G868" s="121" t="s">
        <v>4555</v>
      </c>
      <c r="H868" s="146">
        <v>45541</v>
      </c>
      <c r="I868" s="118" t="s">
        <v>4476</v>
      </c>
      <c r="J868" s="149">
        <v>1</v>
      </c>
      <c r="K868" s="150">
        <v>21710080</v>
      </c>
      <c r="L868" s="151">
        <v>0</v>
      </c>
      <c r="M868" s="116" t="s">
        <v>4622</v>
      </c>
      <c r="N868" s="120">
        <v>21710080</v>
      </c>
      <c r="O868" s="148" t="s">
        <v>4653</v>
      </c>
    </row>
    <row r="869" spans="1:15" ht="75" x14ac:dyDescent="0.25">
      <c r="A869" s="116" t="s">
        <v>4059</v>
      </c>
      <c r="B869" s="124" t="s">
        <v>4492</v>
      </c>
      <c r="C869" s="126" t="s">
        <v>4631</v>
      </c>
      <c r="D869" s="119" t="s">
        <v>4472</v>
      </c>
      <c r="E869" s="118" t="s">
        <v>4632</v>
      </c>
      <c r="F869" s="144">
        <v>45716000</v>
      </c>
      <c r="G869" s="121" t="s">
        <v>4579</v>
      </c>
      <c r="H869" s="146">
        <v>45541</v>
      </c>
      <c r="I869" s="118" t="s">
        <v>4476</v>
      </c>
      <c r="J869" s="149">
        <v>1</v>
      </c>
      <c r="K869" s="150">
        <v>45716000</v>
      </c>
      <c r="L869" s="151">
        <v>0</v>
      </c>
      <c r="M869" s="116" t="s">
        <v>4622</v>
      </c>
      <c r="N869" s="120">
        <v>45716000</v>
      </c>
      <c r="O869" s="148" t="s">
        <v>4654</v>
      </c>
    </row>
    <row r="870" spans="1:15" ht="60" x14ac:dyDescent="0.25">
      <c r="A870" s="116" t="s">
        <v>4059</v>
      </c>
      <c r="B870" s="124" t="s">
        <v>4536</v>
      </c>
      <c r="C870" s="126" t="s">
        <v>4633</v>
      </c>
      <c r="D870" s="119" t="s">
        <v>4472</v>
      </c>
      <c r="E870" s="118" t="s">
        <v>4634</v>
      </c>
      <c r="F870" s="144">
        <v>18188800</v>
      </c>
      <c r="G870" s="121" t="s">
        <v>4635</v>
      </c>
      <c r="H870" s="146">
        <v>45541</v>
      </c>
      <c r="I870" s="118" t="s">
        <v>4476</v>
      </c>
      <c r="J870" s="149">
        <v>1</v>
      </c>
      <c r="K870" s="150">
        <v>18188800</v>
      </c>
      <c r="L870" s="151">
        <v>0</v>
      </c>
      <c r="M870" s="116" t="s">
        <v>4622</v>
      </c>
      <c r="N870" s="120">
        <v>18188800</v>
      </c>
      <c r="O870" s="148" t="s">
        <v>4656</v>
      </c>
    </row>
    <row r="871" spans="1:15" ht="60" x14ac:dyDescent="0.25">
      <c r="A871" s="116" t="s">
        <v>4059</v>
      </c>
      <c r="B871" s="124" t="s">
        <v>4636</v>
      </c>
      <c r="C871" s="126" t="s">
        <v>4637</v>
      </c>
      <c r="D871" s="119" t="s">
        <v>4472</v>
      </c>
      <c r="E871" s="118" t="s">
        <v>4638</v>
      </c>
      <c r="F871" s="144">
        <v>11580800</v>
      </c>
      <c r="G871" s="121" t="s">
        <v>4639</v>
      </c>
      <c r="H871" s="146">
        <v>45541</v>
      </c>
      <c r="I871" s="118" t="s">
        <v>4476</v>
      </c>
      <c r="J871" s="149">
        <v>1</v>
      </c>
      <c r="K871" s="150">
        <v>11580800</v>
      </c>
      <c r="L871" s="151">
        <v>0</v>
      </c>
      <c r="M871" s="116" t="s">
        <v>4622</v>
      </c>
      <c r="N871" s="120">
        <v>11580800</v>
      </c>
      <c r="O871" s="148" t="s">
        <v>4654</v>
      </c>
    </row>
    <row r="872" spans="1:15" ht="75" x14ac:dyDescent="0.25">
      <c r="A872" s="116" t="s">
        <v>4059</v>
      </c>
      <c r="B872" s="124" t="s">
        <v>4640</v>
      </c>
      <c r="C872" s="126" t="s">
        <v>4641</v>
      </c>
      <c r="D872" s="119" t="s">
        <v>4472</v>
      </c>
      <c r="E872" s="118" t="s">
        <v>4642</v>
      </c>
      <c r="F872" s="144">
        <v>18900000</v>
      </c>
      <c r="G872" s="121" t="s">
        <v>4643</v>
      </c>
      <c r="H872" s="146">
        <v>45574</v>
      </c>
      <c r="I872" s="118" t="s">
        <v>4476</v>
      </c>
      <c r="J872" s="149">
        <v>1</v>
      </c>
      <c r="K872" s="150">
        <v>18900000</v>
      </c>
      <c r="L872" s="151">
        <v>0</v>
      </c>
      <c r="M872" s="116" t="s">
        <v>4622</v>
      </c>
      <c r="N872" s="120">
        <v>18900000</v>
      </c>
      <c r="O872" s="148" t="s">
        <v>4654</v>
      </c>
    </row>
    <row r="873" spans="1:15" ht="75" x14ac:dyDescent="0.25">
      <c r="A873" s="116" t="s">
        <v>4059</v>
      </c>
      <c r="B873" s="124" t="s">
        <v>4618</v>
      </c>
      <c r="C873" s="126" t="s">
        <v>4644</v>
      </c>
      <c r="D873" s="119" t="s">
        <v>4472</v>
      </c>
      <c r="E873" s="118" t="s">
        <v>4645</v>
      </c>
      <c r="F873" s="144">
        <v>24000000</v>
      </c>
      <c r="G873" s="121" t="s">
        <v>4646</v>
      </c>
      <c r="H873" s="146">
        <v>45574</v>
      </c>
      <c r="I873" s="118" t="s">
        <v>4476</v>
      </c>
      <c r="J873" s="149">
        <v>1</v>
      </c>
      <c r="K873" s="150">
        <v>24000000</v>
      </c>
      <c r="L873" s="151">
        <v>0</v>
      </c>
      <c r="M873" s="116" t="s">
        <v>4622</v>
      </c>
      <c r="N873" s="120">
        <v>24000000</v>
      </c>
      <c r="O873" s="148" t="s">
        <v>4654</v>
      </c>
    </row>
    <row r="874" spans="1:15" ht="45" x14ac:dyDescent="0.25">
      <c r="A874" s="116" t="s">
        <v>4059</v>
      </c>
      <c r="B874" s="124" t="s">
        <v>4647</v>
      </c>
      <c r="C874" s="126" t="s">
        <v>4648</v>
      </c>
      <c r="D874" s="119" t="s">
        <v>4472</v>
      </c>
      <c r="E874" s="118" t="s">
        <v>4649</v>
      </c>
      <c r="F874" s="144">
        <v>24000000</v>
      </c>
      <c r="G874" s="121" t="s">
        <v>4650</v>
      </c>
      <c r="H874" s="146">
        <v>45574</v>
      </c>
      <c r="I874" s="118" t="s">
        <v>4476</v>
      </c>
      <c r="J874" s="149">
        <v>1</v>
      </c>
      <c r="K874" s="150">
        <v>24000000</v>
      </c>
      <c r="L874" s="151">
        <v>0</v>
      </c>
      <c r="M874" s="116" t="s">
        <v>4622</v>
      </c>
      <c r="N874" s="120">
        <v>24000000</v>
      </c>
      <c r="O874" s="148" t="s">
        <v>4654</v>
      </c>
    </row>
    <row r="875" spans="1:15" ht="60" x14ac:dyDescent="0.25">
      <c r="A875" s="116" t="s">
        <v>2888</v>
      </c>
      <c r="B875" s="124" t="s">
        <v>4657</v>
      </c>
      <c r="C875" s="116" t="s">
        <v>2889</v>
      </c>
      <c r="D875" s="116" t="s">
        <v>2890</v>
      </c>
      <c r="E875" s="116" t="s">
        <v>2891</v>
      </c>
      <c r="F875" s="116">
        <v>194952335</v>
      </c>
      <c r="G875" s="116" t="s">
        <v>2892</v>
      </c>
      <c r="H875" s="116">
        <v>45484</v>
      </c>
      <c r="I875" s="116">
        <v>45657</v>
      </c>
      <c r="J875" s="116">
        <v>0.52292810445178817</v>
      </c>
      <c r="K875" s="116">
        <v>101946055</v>
      </c>
      <c r="L875" s="116">
        <v>0</v>
      </c>
      <c r="M875" s="116">
        <v>1</v>
      </c>
      <c r="N875" s="116">
        <v>0</v>
      </c>
      <c r="O875" s="116" t="s">
        <v>2893</v>
      </c>
    </row>
    <row r="876" spans="1:15" ht="75" x14ac:dyDescent="0.25">
      <c r="A876" s="116" t="s">
        <v>2888</v>
      </c>
      <c r="B876" s="124" t="s">
        <v>4658</v>
      </c>
      <c r="C876" s="116" t="s">
        <v>2894</v>
      </c>
      <c r="D876" s="116" t="s">
        <v>2895</v>
      </c>
      <c r="E876" s="116" t="s">
        <v>2896</v>
      </c>
      <c r="F876" s="116">
        <v>220899819</v>
      </c>
      <c r="G876" s="116" t="s">
        <v>2897</v>
      </c>
      <c r="H876" s="116">
        <v>45489</v>
      </c>
      <c r="I876" s="116">
        <v>45657</v>
      </c>
      <c r="J876" s="116">
        <v>0.96332083911757305</v>
      </c>
      <c r="K876" s="116">
        <v>212797399</v>
      </c>
      <c r="L876" s="116">
        <v>0</v>
      </c>
      <c r="M876" s="116" t="s">
        <v>2898</v>
      </c>
      <c r="N876" s="116">
        <v>0</v>
      </c>
      <c r="O876" s="116" t="s">
        <v>2899</v>
      </c>
    </row>
    <row r="877" spans="1:15" ht="45" x14ac:dyDescent="0.25">
      <c r="A877" s="116" t="s">
        <v>2888</v>
      </c>
      <c r="B877" s="124" t="s">
        <v>2900</v>
      </c>
      <c r="C877" s="116" t="s">
        <v>2901</v>
      </c>
      <c r="D877" s="116" t="s">
        <v>2902</v>
      </c>
      <c r="E877" s="116" t="s">
        <v>2903</v>
      </c>
      <c r="F877" s="116">
        <v>180000000</v>
      </c>
      <c r="G877" s="116" t="s">
        <v>2904</v>
      </c>
      <c r="H877" s="116">
        <v>45488</v>
      </c>
      <c r="I877" s="116">
        <v>45657</v>
      </c>
      <c r="J877" s="116">
        <v>0.53620228888888888</v>
      </c>
      <c r="K877" s="116">
        <v>96516412</v>
      </c>
      <c r="L877" s="116">
        <v>0</v>
      </c>
      <c r="M877" s="116" t="s">
        <v>2898</v>
      </c>
      <c r="N877" s="116">
        <v>0</v>
      </c>
      <c r="O877" s="116" t="s">
        <v>2905</v>
      </c>
    </row>
    <row r="878" spans="1:15" ht="45" x14ac:dyDescent="0.25">
      <c r="A878" s="116" t="s">
        <v>2888</v>
      </c>
      <c r="B878" s="124" t="s">
        <v>4659</v>
      </c>
      <c r="C878" s="116" t="s">
        <v>2906</v>
      </c>
      <c r="D878" s="116" t="s">
        <v>2895</v>
      </c>
      <c r="E878" s="116" t="s">
        <v>2907</v>
      </c>
      <c r="F878" s="116">
        <v>53768391</v>
      </c>
      <c r="G878" s="116" t="s">
        <v>2908</v>
      </c>
      <c r="H878" s="116">
        <v>45533</v>
      </c>
      <c r="I878" s="116">
        <v>45625</v>
      </c>
      <c r="J878" s="116">
        <v>1</v>
      </c>
      <c r="K878" s="116">
        <v>53768391</v>
      </c>
      <c r="L878" s="116">
        <v>0</v>
      </c>
      <c r="M878" s="116" t="s">
        <v>2898</v>
      </c>
      <c r="N878" s="116">
        <v>0</v>
      </c>
      <c r="O878" s="116" t="s">
        <v>2909</v>
      </c>
    </row>
    <row r="879" spans="1:15" ht="45" x14ac:dyDescent="0.25">
      <c r="A879" s="116" t="s">
        <v>2888</v>
      </c>
      <c r="B879" s="124" t="s">
        <v>4659</v>
      </c>
      <c r="C879" s="116" t="s">
        <v>2910</v>
      </c>
      <c r="D879" s="116" t="s">
        <v>2895</v>
      </c>
      <c r="E879" s="116" t="s">
        <v>2911</v>
      </c>
      <c r="F879" s="116">
        <v>68450823</v>
      </c>
      <c r="G879" s="116" t="s">
        <v>2912</v>
      </c>
      <c r="H879" s="116">
        <v>45532</v>
      </c>
      <c r="I879" s="116">
        <v>45625</v>
      </c>
      <c r="J879" s="116">
        <v>1</v>
      </c>
      <c r="K879" s="116">
        <v>68450823</v>
      </c>
      <c r="L879" s="116">
        <v>0</v>
      </c>
      <c r="M879" s="116" t="s">
        <v>2898</v>
      </c>
      <c r="N879" s="116">
        <v>0</v>
      </c>
      <c r="O879" s="116" t="s">
        <v>2909</v>
      </c>
    </row>
    <row r="880" spans="1:15" ht="90" x14ac:dyDescent="0.25">
      <c r="A880" s="116" t="s">
        <v>2888</v>
      </c>
      <c r="B880" s="124" t="s">
        <v>4660</v>
      </c>
      <c r="C880" s="116" t="s">
        <v>2913</v>
      </c>
      <c r="D880" s="116" t="s">
        <v>2895</v>
      </c>
      <c r="E880" s="116" t="s">
        <v>2914</v>
      </c>
      <c r="F880" s="116">
        <v>2200000000</v>
      </c>
      <c r="G880" s="116" t="s">
        <v>2915</v>
      </c>
      <c r="H880" s="116">
        <v>45517</v>
      </c>
      <c r="I880" s="116">
        <v>45657</v>
      </c>
      <c r="J880" s="116">
        <v>0.74026167727272729</v>
      </c>
      <c r="K880" s="116">
        <v>1743457714</v>
      </c>
      <c r="L880" s="116">
        <v>0</v>
      </c>
      <c r="M880" s="116" t="s">
        <v>2898</v>
      </c>
      <c r="N880" s="116">
        <v>0</v>
      </c>
      <c r="O880" s="116" t="s">
        <v>2916</v>
      </c>
    </row>
    <row r="881" spans="1:15" ht="60" x14ac:dyDescent="0.25">
      <c r="A881" s="116" t="s">
        <v>2888</v>
      </c>
      <c r="B881" s="124" t="s">
        <v>4661</v>
      </c>
      <c r="C881" s="116" t="s">
        <v>2917</v>
      </c>
      <c r="D881" s="116" t="s">
        <v>2895</v>
      </c>
      <c r="E881" s="116" t="s">
        <v>2918</v>
      </c>
      <c r="F881" s="116">
        <v>76146209</v>
      </c>
      <c r="G881" s="116" t="s">
        <v>2919</v>
      </c>
      <c r="H881" s="116">
        <v>45516</v>
      </c>
      <c r="I881" s="116">
        <v>45657</v>
      </c>
      <c r="J881" s="116">
        <v>0.84419724690430753</v>
      </c>
      <c r="K881" s="116">
        <v>64282420</v>
      </c>
      <c r="L881" s="116">
        <v>0</v>
      </c>
      <c r="M881" s="116" t="s">
        <v>2898</v>
      </c>
      <c r="N881" s="116">
        <v>0</v>
      </c>
      <c r="O881" s="116" t="s">
        <v>2920</v>
      </c>
    </row>
    <row r="882" spans="1:15" ht="45" x14ac:dyDescent="0.25">
      <c r="A882" s="116" t="s">
        <v>2888</v>
      </c>
      <c r="B882" s="124" t="s">
        <v>4662</v>
      </c>
      <c r="C882" s="116" t="s">
        <v>41</v>
      </c>
      <c r="D882" s="116" t="s">
        <v>2895</v>
      </c>
      <c r="E882" s="116" t="s">
        <v>2921</v>
      </c>
      <c r="F882" s="116">
        <v>369275015</v>
      </c>
      <c r="G882" s="116" t="s">
        <v>2922</v>
      </c>
      <c r="H882" s="116">
        <v>45502</v>
      </c>
      <c r="I882" s="116">
        <v>45533</v>
      </c>
      <c r="J882" s="116">
        <v>0.92098698851857064</v>
      </c>
      <c r="K882" s="116">
        <v>340097484</v>
      </c>
      <c r="L882" s="116">
        <v>0</v>
      </c>
      <c r="M882" s="116" t="s">
        <v>2898</v>
      </c>
      <c r="N882" s="116">
        <v>0</v>
      </c>
      <c r="O882" s="116" t="s">
        <v>2923</v>
      </c>
    </row>
    <row r="883" spans="1:15" ht="60" x14ac:dyDescent="0.25">
      <c r="A883" s="116" t="s">
        <v>2888</v>
      </c>
      <c r="B883" s="124" t="s">
        <v>4663</v>
      </c>
      <c r="C883" s="116" t="s">
        <v>2924</v>
      </c>
      <c r="D883" s="116" t="s">
        <v>2895</v>
      </c>
      <c r="E883" s="116" t="s">
        <v>2925</v>
      </c>
      <c r="F883" s="116">
        <v>57377040</v>
      </c>
      <c r="G883" s="116" t="s">
        <v>2926</v>
      </c>
      <c r="H883" s="116">
        <v>45527</v>
      </c>
      <c r="I883" s="116">
        <v>45564</v>
      </c>
      <c r="J883" s="116">
        <v>1</v>
      </c>
      <c r="K883" s="116">
        <v>57377040</v>
      </c>
      <c r="L883" s="116">
        <v>0</v>
      </c>
      <c r="M883" s="116" t="s">
        <v>2898</v>
      </c>
      <c r="N883" s="116">
        <v>0</v>
      </c>
      <c r="O883" s="116" t="s">
        <v>2927</v>
      </c>
    </row>
    <row r="884" spans="1:15" ht="75" x14ac:dyDescent="0.25">
      <c r="A884" s="116" t="s">
        <v>2888</v>
      </c>
      <c r="B884" s="124" t="s">
        <v>4664</v>
      </c>
      <c r="C884" s="116" t="s">
        <v>2928</v>
      </c>
      <c r="D884" s="116" t="s">
        <v>2895</v>
      </c>
      <c r="E884" s="116" t="s">
        <v>2929</v>
      </c>
      <c r="F884" s="116">
        <v>1546279052</v>
      </c>
      <c r="G884" s="116" t="s">
        <v>2930</v>
      </c>
      <c r="H884" s="116">
        <v>45551</v>
      </c>
      <c r="I884" s="116">
        <v>45657</v>
      </c>
      <c r="J884" s="116">
        <v>0.99999937398104255</v>
      </c>
      <c r="K884" s="116">
        <v>1546278084</v>
      </c>
      <c r="L884" s="116">
        <v>0</v>
      </c>
      <c r="M884" s="116" t="s">
        <v>2898</v>
      </c>
      <c r="N884" s="116">
        <v>0</v>
      </c>
      <c r="O884" s="116" t="s">
        <v>2931</v>
      </c>
    </row>
    <row r="885" spans="1:15" ht="105" x14ac:dyDescent="0.25">
      <c r="A885" s="116" t="s">
        <v>2888</v>
      </c>
      <c r="B885" s="124" t="s">
        <v>4665</v>
      </c>
      <c r="C885" s="116" t="s">
        <v>2932</v>
      </c>
      <c r="D885" s="116" t="s">
        <v>2895</v>
      </c>
      <c r="E885" s="116" t="s">
        <v>2933</v>
      </c>
      <c r="F885" s="116">
        <v>26127000</v>
      </c>
      <c r="G885" s="116" t="s">
        <v>2934</v>
      </c>
      <c r="H885" s="116">
        <v>45586</v>
      </c>
      <c r="I885" s="116">
        <v>46081</v>
      </c>
      <c r="J885" s="116">
        <v>0.15773077659126575</v>
      </c>
      <c r="K885" s="116">
        <v>4121032</v>
      </c>
      <c r="L885" s="116">
        <v>22005968</v>
      </c>
      <c r="M885" s="116" t="s">
        <v>2898</v>
      </c>
      <c r="N885" s="116">
        <v>0</v>
      </c>
      <c r="O885" s="116" t="s">
        <v>2935</v>
      </c>
    </row>
    <row r="886" spans="1:15" ht="30" x14ac:dyDescent="0.25">
      <c r="A886" s="116" t="s">
        <v>2888</v>
      </c>
      <c r="B886" s="124" t="s">
        <v>2936</v>
      </c>
      <c r="C886" s="116" t="s">
        <v>2937</v>
      </c>
      <c r="D886" s="116" t="s">
        <v>2895</v>
      </c>
      <c r="E886" s="116" t="s">
        <v>2938</v>
      </c>
      <c r="F886" s="116">
        <v>21701930</v>
      </c>
      <c r="G886" s="116" t="s">
        <v>2939</v>
      </c>
      <c r="H886" s="116">
        <v>45519</v>
      </c>
      <c r="I886" s="116">
        <v>45595</v>
      </c>
      <c r="J886" s="116">
        <v>1</v>
      </c>
      <c r="K886" s="116">
        <v>21701930</v>
      </c>
      <c r="L886" s="116">
        <v>0</v>
      </c>
      <c r="M886" s="116">
        <v>1</v>
      </c>
      <c r="N886" s="116">
        <v>0</v>
      </c>
      <c r="O886" s="116" t="s">
        <v>2940</v>
      </c>
    </row>
    <row r="887" spans="1:15" ht="30" x14ac:dyDescent="0.25">
      <c r="A887" s="116" t="s">
        <v>2888</v>
      </c>
      <c r="B887" s="124" t="s">
        <v>4666</v>
      </c>
      <c r="C887" s="116" t="s">
        <v>2941</v>
      </c>
      <c r="D887" s="116" t="s">
        <v>2895</v>
      </c>
      <c r="E887" s="116" t="s">
        <v>2942</v>
      </c>
      <c r="F887" s="116">
        <v>92382112</v>
      </c>
      <c r="G887" s="116" t="s">
        <v>2943</v>
      </c>
      <c r="H887" s="116">
        <v>45509</v>
      </c>
      <c r="I887" s="116">
        <v>45596</v>
      </c>
      <c r="J887" s="116">
        <v>1</v>
      </c>
      <c r="K887" s="116">
        <v>92382112</v>
      </c>
      <c r="L887" s="116">
        <v>0</v>
      </c>
      <c r="M887" s="116" t="s">
        <v>2898</v>
      </c>
      <c r="N887" s="116">
        <v>0</v>
      </c>
      <c r="O887" s="116" t="s">
        <v>2940</v>
      </c>
    </row>
    <row r="888" spans="1:15" ht="60" x14ac:dyDescent="0.25">
      <c r="A888" s="116" t="s">
        <v>2888</v>
      </c>
      <c r="B888" s="124" t="s">
        <v>4667</v>
      </c>
      <c r="C888" s="116" t="s">
        <v>2944</v>
      </c>
      <c r="D888" s="116" t="s">
        <v>2895</v>
      </c>
      <c r="E888" s="116" t="s">
        <v>2945</v>
      </c>
      <c r="F888" s="116">
        <v>31962967</v>
      </c>
      <c r="G888" s="116" t="s">
        <v>2946</v>
      </c>
      <c r="H888" s="116">
        <v>45551</v>
      </c>
      <c r="I888" s="116">
        <v>45595</v>
      </c>
      <c r="J888" s="116">
        <v>0.99999962456551672</v>
      </c>
      <c r="K888" s="116">
        <v>31962955</v>
      </c>
      <c r="L888" s="116">
        <v>0</v>
      </c>
      <c r="M888" s="116" t="s">
        <v>2898</v>
      </c>
      <c r="N888" s="116">
        <v>0</v>
      </c>
      <c r="O888" s="116" t="s">
        <v>2947</v>
      </c>
    </row>
    <row r="889" spans="1:15" ht="75" x14ac:dyDescent="0.25">
      <c r="A889" s="116" t="s">
        <v>2888</v>
      </c>
      <c r="B889" s="124" t="s">
        <v>2948</v>
      </c>
      <c r="C889" s="116" t="s">
        <v>2949</v>
      </c>
      <c r="D889" s="116" t="s">
        <v>2895</v>
      </c>
      <c r="E889" s="116" t="s">
        <v>2950</v>
      </c>
      <c r="F889" s="116">
        <v>307459905</v>
      </c>
      <c r="G889" s="116" t="s">
        <v>2951</v>
      </c>
      <c r="H889" s="116">
        <v>45505</v>
      </c>
      <c r="I889" s="116">
        <v>45657</v>
      </c>
      <c r="J889" s="116">
        <v>0.60091242791478783</v>
      </c>
      <c r="K889" s="116">
        <v>184756478</v>
      </c>
      <c r="L889" s="116">
        <v>0</v>
      </c>
      <c r="M889" s="116">
        <v>1</v>
      </c>
      <c r="N889" s="116">
        <v>0</v>
      </c>
      <c r="O889" s="116" t="s">
        <v>2893</v>
      </c>
    </row>
    <row r="890" spans="1:15" ht="30" x14ac:dyDescent="0.25">
      <c r="A890" s="116" t="s">
        <v>2888</v>
      </c>
      <c r="B890" s="124" t="s">
        <v>4668</v>
      </c>
      <c r="C890" s="116" t="s">
        <v>2952</v>
      </c>
      <c r="D890" s="116" t="s">
        <v>2895</v>
      </c>
      <c r="E890" s="116" t="s">
        <v>2953</v>
      </c>
      <c r="F890" s="116">
        <v>7540500</v>
      </c>
      <c r="G890" s="116" t="s">
        <v>2954</v>
      </c>
      <c r="H890" s="116">
        <v>45597</v>
      </c>
      <c r="I890" s="116">
        <v>45657</v>
      </c>
      <c r="J890" s="116">
        <v>1</v>
      </c>
      <c r="K890" s="116">
        <v>7540500</v>
      </c>
      <c r="L890" s="116">
        <v>0</v>
      </c>
      <c r="M890" s="116" t="s">
        <v>2898</v>
      </c>
      <c r="N890" s="116">
        <v>0</v>
      </c>
      <c r="O890" s="116" t="s">
        <v>2931</v>
      </c>
    </row>
    <row r="891" spans="1:15" ht="30" x14ac:dyDescent="0.25">
      <c r="A891" s="116" t="s">
        <v>2888</v>
      </c>
      <c r="B891" s="124" t="s">
        <v>4669</v>
      </c>
      <c r="C891" s="116" t="s">
        <v>2955</v>
      </c>
      <c r="D891" s="116" t="s">
        <v>2895</v>
      </c>
      <c r="E891" s="116" t="s">
        <v>2956</v>
      </c>
      <c r="F891" s="116">
        <v>565097591</v>
      </c>
      <c r="G891" s="116" t="s">
        <v>2957</v>
      </c>
      <c r="H891" s="116">
        <v>45604</v>
      </c>
      <c r="I891" s="116">
        <v>45653</v>
      </c>
      <c r="J891" s="116">
        <v>0.99823421119485889</v>
      </c>
      <c r="K891" s="116">
        <v>564099748</v>
      </c>
      <c r="L891" s="116">
        <v>0</v>
      </c>
      <c r="M891" s="116" t="s">
        <v>2898</v>
      </c>
      <c r="N891" s="116">
        <v>0</v>
      </c>
      <c r="O891" s="116" t="s">
        <v>2958</v>
      </c>
    </row>
    <row r="892" spans="1:15" ht="75" x14ac:dyDescent="0.25">
      <c r="A892" s="116" t="s">
        <v>2888</v>
      </c>
      <c r="B892" s="124" t="s">
        <v>4670</v>
      </c>
      <c r="C892" s="116" t="s">
        <v>2959</v>
      </c>
      <c r="D892" s="116" t="s">
        <v>2895</v>
      </c>
      <c r="E892" s="116" t="s">
        <v>2960</v>
      </c>
      <c r="F892" s="116">
        <v>15216723685</v>
      </c>
      <c r="G892" s="116" t="s">
        <v>2961</v>
      </c>
      <c r="H892" s="116">
        <v>45612</v>
      </c>
      <c r="I892" s="116">
        <v>45745</v>
      </c>
      <c r="J892" s="116">
        <v>0.31378477613461375</v>
      </c>
      <c r="K892" s="116">
        <v>4774776235</v>
      </c>
      <c r="L892" s="116">
        <v>10441947450</v>
      </c>
      <c r="M892" s="116" t="s">
        <v>2898</v>
      </c>
      <c r="N892" s="116">
        <v>0</v>
      </c>
      <c r="O892" s="116" t="s">
        <v>2931</v>
      </c>
    </row>
    <row r="893" spans="1:15" ht="75" x14ac:dyDescent="0.25">
      <c r="A893" s="116" t="s">
        <v>2888</v>
      </c>
      <c r="B893" s="124" t="s">
        <v>4671</v>
      </c>
      <c r="C893" s="116" t="s">
        <v>2962</v>
      </c>
      <c r="D893" s="116" t="s">
        <v>2895</v>
      </c>
      <c r="E893" s="116" t="s">
        <v>2963</v>
      </c>
      <c r="F893" s="116">
        <v>1180194263</v>
      </c>
      <c r="G893" s="116" t="s">
        <v>2964</v>
      </c>
      <c r="H893" s="116">
        <v>45617</v>
      </c>
      <c r="I893" s="116">
        <v>45716</v>
      </c>
      <c r="J893" s="116">
        <v>0</v>
      </c>
      <c r="K893" s="116">
        <v>0</v>
      </c>
      <c r="L893" s="116">
        <v>1180194263</v>
      </c>
      <c r="M893" s="116" t="s">
        <v>2898</v>
      </c>
      <c r="N893" s="116">
        <v>0</v>
      </c>
      <c r="O893" s="116" t="s">
        <v>2931</v>
      </c>
    </row>
    <row r="894" spans="1:15" ht="30" x14ac:dyDescent="0.25">
      <c r="A894" s="116" t="s">
        <v>2888</v>
      </c>
      <c r="B894" s="124" t="s">
        <v>4672</v>
      </c>
      <c r="C894" s="116" t="s">
        <v>2965</v>
      </c>
      <c r="D894" s="116" t="s">
        <v>2895</v>
      </c>
      <c r="E894" s="116" t="s">
        <v>2966</v>
      </c>
      <c r="F894" s="116">
        <v>491064246</v>
      </c>
      <c r="G894" s="116" t="s">
        <v>2967</v>
      </c>
      <c r="H894" s="116">
        <v>45643</v>
      </c>
      <c r="I894" s="116">
        <v>45657</v>
      </c>
      <c r="J894" s="116">
        <v>1</v>
      </c>
      <c r="K894" s="116">
        <v>491064246</v>
      </c>
      <c r="L894" s="116">
        <v>0</v>
      </c>
      <c r="M894" s="116" t="s">
        <v>2898</v>
      </c>
      <c r="N894" s="116">
        <v>0</v>
      </c>
      <c r="O894" s="116" t="s">
        <v>2923</v>
      </c>
    </row>
    <row r="895" spans="1:15" ht="30" x14ac:dyDescent="0.25">
      <c r="A895" s="116" t="s">
        <v>2888</v>
      </c>
      <c r="B895" s="124" t="s">
        <v>4673</v>
      </c>
      <c r="C895" s="116" t="s">
        <v>2968</v>
      </c>
      <c r="D895" s="116" t="s">
        <v>2895</v>
      </c>
      <c r="E895" s="116" t="s">
        <v>2969</v>
      </c>
      <c r="F895" s="116">
        <v>1438462485</v>
      </c>
      <c r="G895" s="116" t="s">
        <v>2946</v>
      </c>
      <c r="H895" s="116">
        <v>45621</v>
      </c>
      <c r="I895" s="116">
        <v>45684</v>
      </c>
      <c r="J895" s="116">
        <v>0.99806350667532395</v>
      </c>
      <c r="K895" s="116">
        <v>1435676912</v>
      </c>
      <c r="L895" s="116">
        <v>0</v>
      </c>
      <c r="M895" s="116" t="s">
        <v>2898</v>
      </c>
      <c r="N895" s="116">
        <v>0</v>
      </c>
      <c r="O895" s="116" t="s">
        <v>2958</v>
      </c>
    </row>
    <row r="896" spans="1:15" ht="45" x14ac:dyDescent="0.25">
      <c r="A896" s="116" t="s">
        <v>2888</v>
      </c>
      <c r="B896" s="124" t="s">
        <v>4674</v>
      </c>
      <c r="C896" s="116" t="s">
        <v>2970</v>
      </c>
      <c r="D896" s="116" t="s">
        <v>2971</v>
      </c>
      <c r="E896" s="116" t="s">
        <v>2972</v>
      </c>
      <c r="F896" s="116">
        <v>300000000</v>
      </c>
      <c r="G896" s="116" t="s">
        <v>2973</v>
      </c>
      <c r="H896" s="116">
        <v>45638</v>
      </c>
      <c r="I896" s="116">
        <v>45639</v>
      </c>
      <c r="J896" s="116">
        <v>1</v>
      </c>
      <c r="K896" s="116">
        <v>300000000</v>
      </c>
      <c r="L896" s="116">
        <v>0</v>
      </c>
      <c r="M896" s="116" t="s">
        <v>2898</v>
      </c>
      <c r="N896" s="116">
        <v>0</v>
      </c>
      <c r="O896" s="116" t="s">
        <v>2974</v>
      </c>
    </row>
    <row r="897" spans="1:15" ht="60" x14ac:dyDescent="0.25">
      <c r="A897" s="116" t="s">
        <v>2888</v>
      </c>
      <c r="B897" s="124" t="s">
        <v>4675</v>
      </c>
      <c r="C897" s="116" t="s">
        <v>2975</v>
      </c>
      <c r="D897" s="116" t="s">
        <v>2895</v>
      </c>
      <c r="E897" s="116" t="s">
        <v>2976</v>
      </c>
      <c r="F897" s="116">
        <v>154162345</v>
      </c>
      <c r="G897" s="116" t="s">
        <v>2977</v>
      </c>
      <c r="H897" s="116">
        <v>45656</v>
      </c>
      <c r="I897" s="116">
        <v>46081</v>
      </c>
      <c r="J897" s="116">
        <v>0</v>
      </c>
      <c r="K897" s="116">
        <v>0</v>
      </c>
      <c r="L897" s="116">
        <v>154162345</v>
      </c>
      <c r="M897" s="116" t="s">
        <v>2898</v>
      </c>
      <c r="N897" s="116">
        <v>0</v>
      </c>
      <c r="O897" s="116" t="s">
        <v>2978</v>
      </c>
    </row>
    <row r="898" spans="1:15" ht="45" x14ac:dyDescent="0.25">
      <c r="A898" s="116" t="s">
        <v>2888</v>
      </c>
      <c r="B898" s="124" t="s">
        <v>4676</v>
      </c>
      <c r="C898" s="116" t="s">
        <v>2979</v>
      </c>
      <c r="D898" s="116" t="s">
        <v>2895</v>
      </c>
      <c r="E898" s="116" t="s">
        <v>2980</v>
      </c>
      <c r="F898" s="116">
        <v>2569518806</v>
      </c>
      <c r="G898" s="116" t="s">
        <v>2981</v>
      </c>
      <c r="H898" s="116">
        <v>45643</v>
      </c>
      <c r="I898" s="116">
        <v>45649</v>
      </c>
      <c r="J898" s="116">
        <v>0.92068923156968718</v>
      </c>
      <c r="K898" s="116">
        <v>2365728295</v>
      </c>
      <c r="L898" s="116">
        <v>0</v>
      </c>
      <c r="M898" s="116" t="s">
        <v>2898</v>
      </c>
      <c r="N898" s="116">
        <v>0</v>
      </c>
      <c r="O898" s="116" t="s">
        <v>2958</v>
      </c>
    </row>
    <row r="899" spans="1:15" ht="75" x14ac:dyDescent="0.25">
      <c r="A899" s="116" t="s">
        <v>2888</v>
      </c>
      <c r="B899" s="124" t="s">
        <v>4677</v>
      </c>
      <c r="C899" s="116" t="s">
        <v>2982</v>
      </c>
      <c r="D899" s="116" t="s">
        <v>2895</v>
      </c>
      <c r="E899" s="116" t="s">
        <v>2983</v>
      </c>
      <c r="F899" s="116">
        <v>664146099</v>
      </c>
      <c r="G899" s="116" t="s">
        <v>2984</v>
      </c>
      <c r="H899" s="116">
        <v>45537</v>
      </c>
      <c r="I899" s="116">
        <v>45657</v>
      </c>
      <c r="J899" s="116">
        <v>0.21358230397435499</v>
      </c>
      <c r="K899" s="116">
        <v>141849854</v>
      </c>
      <c r="L899" s="116">
        <v>0</v>
      </c>
      <c r="M899" s="116" t="s">
        <v>2898</v>
      </c>
      <c r="N899" s="116">
        <v>0</v>
      </c>
      <c r="O899" s="116" t="s">
        <v>2985</v>
      </c>
    </row>
    <row r="900" spans="1:15" ht="45" x14ac:dyDescent="0.25">
      <c r="A900" s="116" t="s">
        <v>2888</v>
      </c>
      <c r="B900" s="124" t="s">
        <v>4678</v>
      </c>
      <c r="C900" s="116" t="s">
        <v>2986</v>
      </c>
      <c r="D900" s="116" t="s">
        <v>2895</v>
      </c>
      <c r="E900" s="116">
        <v>137584</v>
      </c>
      <c r="F900" s="116">
        <v>2431499000</v>
      </c>
      <c r="G900" s="116" t="s">
        <v>2987</v>
      </c>
      <c r="H900" s="116">
        <v>45628</v>
      </c>
      <c r="I900" s="116">
        <v>45838</v>
      </c>
      <c r="J900" s="116">
        <v>9.9685533903160151E-2</v>
      </c>
      <c r="K900" s="116">
        <v>242385276</v>
      </c>
      <c r="L900" s="116">
        <v>2189113724</v>
      </c>
      <c r="M900" s="116" t="s">
        <v>2898</v>
      </c>
      <c r="N900" s="116">
        <v>0</v>
      </c>
      <c r="O900" s="116" t="s">
        <v>2988</v>
      </c>
    </row>
    <row r="901" spans="1:15" ht="45" x14ac:dyDescent="0.25">
      <c r="A901" s="116" t="s">
        <v>2888</v>
      </c>
      <c r="B901" s="124" t="s">
        <v>4679</v>
      </c>
      <c r="C901" s="116" t="s">
        <v>2989</v>
      </c>
      <c r="D901" s="116" t="s">
        <v>2895</v>
      </c>
      <c r="E901" s="116" t="s">
        <v>2990</v>
      </c>
      <c r="F901" s="116">
        <v>16243500</v>
      </c>
      <c r="G901" s="116" t="s">
        <v>2991</v>
      </c>
      <c r="H901" s="116">
        <v>45572</v>
      </c>
      <c r="I901" s="116">
        <v>45641</v>
      </c>
      <c r="J901" s="116">
        <v>0.98571428571428577</v>
      </c>
      <c r="K901" s="116">
        <v>16011450</v>
      </c>
      <c r="L901" s="116">
        <v>0</v>
      </c>
      <c r="M901" s="116" t="s">
        <v>2898</v>
      </c>
      <c r="N901" s="116">
        <v>0</v>
      </c>
      <c r="O901" s="116" t="s">
        <v>2992</v>
      </c>
    </row>
    <row r="902" spans="1:15" ht="45" x14ac:dyDescent="0.25">
      <c r="A902" s="116" t="s">
        <v>2888</v>
      </c>
      <c r="B902" s="124" t="s">
        <v>4680</v>
      </c>
      <c r="C902" s="116" t="s">
        <v>2993</v>
      </c>
      <c r="D902" s="116" t="s">
        <v>2895</v>
      </c>
      <c r="E902" s="116" t="s">
        <v>2994</v>
      </c>
      <c r="F902" s="116">
        <v>22255827</v>
      </c>
      <c r="G902" s="116" t="s">
        <v>2995</v>
      </c>
      <c r="H902" s="116" t="s">
        <v>41</v>
      </c>
      <c r="I902" s="116">
        <v>45657</v>
      </c>
      <c r="J902" s="116">
        <v>0</v>
      </c>
      <c r="K902" s="116">
        <v>0</v>
      </c>
      <c r="L902" s="116">
        <v>0</v>
      </c>
      <c r="M902" s="116" t="s">
        <v>2898</v>
      </c>
      <c r="N902" s="116">
        <v>0</v>
      </c>
      <c r="O902" s="116" t="s">
        <v>41</v>
      </c>
    </row>
    <row r="903" spans="1:15" ht="45" x14ac:dyDescent="0.25">
      <c r="A903" s="116" t="s">
        <v>3744</v>
      </c>
      <c r="B903" s="124" t="s">
        <v>4681</v>
      </c>
      <c r="C903" s="116" t="s">
        <v>3745</v>
      </c>
      <c r="D903" s="116" t="s">
        <v>2902</v>
      </c>
      <c r="E903" s="116" t="s">
        <v>3746</v>
      </c>
      <c r="F903" s="116">
        <v>11900000</v>
      </c>
      <c r="G903" s="116" t="s">
        <v>3747</v>
      </c>
      <c r="H903" s="116">
        <v>45482</v>
      </c>
      <c r="I903" s="116">
        <v>45492</v>
      </c>
      <c r="J903" s="116">
        <v>1</v>
      </c>
      <c r="K903" s="116">
        <v>11900000</v>
      </c>
      <c r="L903" s="116">
        <v>0</v>
      </c>
      <c r="M903" s="116" t="s">
        <v>2898</v>
      </c>
      <c r="N903" s="116">
        <v>0</v>
      </c>
      <c r="O903" s="116" t="s">
        <v>3748</v>
      </c>
    </row>
    <row r="904" spans="1:15" ht="60" x14ac:dyDescent="0.25">
      <c r="A904" s="116" t="s">
        <v>3744</v>
      </c>
      <c r="B904" s="124" t="s">
        <v>4682</v>
      </c>
      <c r="C904" s="116" t="s">
        <v>3749</v>
      </c>
      <c r="D904" s="116" t="s">
        <v>2902</v>
      </c>
      <c r="E904" s="116" t="s">
        <v>3750</v>
      </c>
      <c r="F904" s="116">
        <v>1276899000</v>
      </c>
      <c r="G904" s="116" t="s">
        <v>3751</v>
      </c>
      <c r="H904" s="116">
        <v>45483</v>
      </c>
      <c r="I904" s="116">
        <v>45657</v>
      </c>
      <c r="J904" s="116">
        <v>0.99821961643011703</v>
      </c>
      <c r="K904" s="116">
        <v>1274625630</v>
      </c>
      <c r="L904" s="116">
        <v>0</v>
      </c>
      <c r="M904" s="116">
        <v>1</v>
      </c>
      <c r="N904" s="116">
        <v>370000000</v>
      </c>
      <c r="O904" s="116" t="s">
        <v>3752</v>
      </c>
    </row>
    <row r="905" spans="1:15" ht="45" x14ac:dyDescent="0.25">
      <c r="A905" s="116" t="s">
        <v>3744</v>
      </c>
      <c r="B905" s="124" t="s">
        <v>3753</v>
      </c>
      <c r="C905" s="116" t="s">
        <v>3754</v>
      </c>
      <c r="D905" s="116" t="s">
        <v>2902</v>
      </c>
      <c r="E905" s="116" t="s">
        <v>3755</v>
      </c>
      <c r="F905" s="116">
        <v>65807000</v>
      </c>
      <c r="G905" s="116" t="s">
        <v>3756</v>
      </c>
      <c r="H905" s="116">
        <v>45503</v>
      </c>
      <c r="I905" s="116">
        <v>45541</v>
      </c>
      <c r="J905" s="116">
        <v>1</v>
      </c>
      <c r="K905" s="116">
        <v>65807000</v>
      </c>
      <c r="L905" s="116">
        <v>0</v>
      </c>
      <c r="M905" s="116" t="s">
        <v>2898</v>
      </c>
      <c r="N905" s="116">
        <v>0</v>
      </c>
      <c r="O905" s="116" t="s">
        <v>3752</v>
      </c>
    </row>
    <row r="906" spans="1:15" ht="45" x14ac:dyDescent="0.25">
      <c r="A906" s="116" t="s">
        <v>3744</v>
      </c>
      <c r="B906" s="124" t="s">
        <v>3757</v>
      </c>
      <c r="C906" s="116" t="s">
        <v>3758</v>
      </c>
      <c r="D906" s="116" t="s">
        <v>2902</v>
      </c>
      <c r="E906" s="116" t="s">
        <v>3759</v>
      </c>
      <c r="F906" s="116">
        <v>238000000</v>
      </c>
      <c r="G906" s="116" t="s">
        <v>3760</v>
      </c>
      <c r="H906" s="116">
        <v>45538</v>
      </c>
      <c r="I906" s="116">
        <v>45541</v>
      </c>
      <c r="J906" s="116">
        <v>1</v>
      </c>
      <c r="K906" s="116">
        <v>238000000</v>
      </c>
      <c r="L906" s="116">
        <v>0</v>
      </c>
      <c r="M906" s="116" t="s">
        <v>2898</v>
      </c>
      <c r="N906" s="116">
        <v>0</v>
      </c>
      <c r="O906" s="116" t="s">
        <v>3752</v>
      </c>
    </row>
    <row r="907" spans="1:15" ht="60" x14ac:dyDescent="0.25">
      <c r="A907" s="116" t="s">
        <v>3744</v>
      </c>
      <c r="B907" s="124" t="s">
        <v>3761</v>
      </c>
      <c r="C907" s="116" t="s">
        <v>3762</v>
      </c>
      <c r="D907" s="116" t="s">
        <v>2902</v>
      </c>
      <c r="E907" s="116" t="s">
        <v>3763</v>
      </c>
      <c r="F907" s="116">
        <v>8600000</v>
      </c>
      <c r="G907" s="116" t="s">
        <v>3764</v>
      </c>
      <c r="H907" s="116">
        <v>45554</v>
      </c>
      <c r="I907" s="116">
        <v>45555</v>
      </c>
      <c r="J907" s="116">
        <v>1</v>
      </c>
      <c r="K907" s="116">
        <v>8600000</v>
      </c>
      <c r="L907" s="116">
        <v>0</v>
      </c>
      <c r="M907" s="116" t="s">
        <v>2898</v>
      </c>
      <c r="N907" s="116">
        <v>0</v>
      </c>
      <c r="O907" s="116" t="s">
        <v>3752</v>
      </c>
    </row>
    <row r="908" spans="1:15" ht="30" x14ac:dyDescent="0.25">
      <c r="A908" s="116" t="s">
        <v>3744</v>
      </c>
      <c r="B908" s="124" t="s">
        <v>3765</v>
      </c>
      <c r="C908" s="116" t="s">
        <v>3766</v>
      </c>
      <c r="D908" s="116" t="s">
        <v>2902</v>
      </c>
      <c r="E908" s="116" t="s">
        <v>3767</v>
      </c>
      <c r="F908" s="116">
        <v>90000000</v>
      </c>
      <c r="G908" s="116" t="s">
        <v>3768</v>
      </c>
      <c r="H908" s="116">
        <v>45561</v>
      </c>
      <c r="I908" s="116">
        <v>45563</v>
      </c>
      <c r="J908" s="116">
        <v>1</v>
      </c>
      <c r="K908" s="116">
        <v>90000000</v>
      </c>
      <c r="L908" s="116">
        <v>0</v>
      </c>
      <c r="M908" s="116" t="s">
        <v>2898</v>
      </c>
      <c r="N908" s="116">
        <v>0</v>
      </c>
      <c r="O908" s="116" t="s">
        <v>3752</v>
      </c>
    </row>
    <row r="909" spans="1:15" ht="45" x14ac:dyDescent="0.25">
      <c r="A909" s="116" t="s">
        <v>3744</v>
      </c>
      <c r="B909" s="124" t="s">
        <v>3769</v>
      </c>
      <c r="C909" s="116" t="s">
        <v>3770</v>
      </c>
      <c r="D909" s="116" t="s">
        <v>2902</v>
      </c>
      <c r="E909" s="116" t="s">
        <v>3771</v>
      </c>
      <c r="F909" s="116">
        <v>45220000</v>
      </c>
      <c r="G909" s="116" t="s">
        <v>3772</v>
      </c>
      <c r="H909" s="116">
        <v>45562</v>
      </c>
      <c r="I909" s="116">
        <v>45596</v>
      </c>
      <c r="J909" s="116">
        <v>1</v>
      </c>
      <c r="K909" s="116">
        <v>45220000</v>
      </c>
      <c r="L909" s="116">
        <v>0</v>
      </c>
      <c r="M909" s="116" t="s">
        <v>2898</v>
      </c>
      <c r="N909" s="116">
        <v>0</v>
      </c>
      <c r="O909" s="116" t="s">
        <v>3752</v>
      </c>
    </row>
    <row r="910" spans="1:15" ht="60" x14ac:dyDescent="0.25">
      <c r="A910" s="116" t="s">
        <v>3744</v>
      </c>
      <c r="B910" s="124" t="s">
        <v>4683</v>
      </c>
      <c r="C910" s="116" t="s">
        <v>3773</v>
      </c>
      <c r="D910" s="116" t="s">
        <v>2902</v>
      </c>
      <c r="E910" s="116" t="s">
        <v>3774</v>
      </c>
      <c r="F910" s="116">
        <v>95200000</v>
      </c>
      <c r="G910" s="116" t="s">
        <v>3775</v>
      </c>
      <c r="H910" s="116">
        <v>45568</v>
      </c>
      <c r="I910" s="116">
        <v>45617</v>
      </c>
      <c r="J910" s="116">
        <v>1</v>
      </c>
      <c r="K910" s="116">
        <v>95200000</v>
      </c>
      <c r="L910" s="116">
        <v>0</v>
      </c>
      <c r="M910" s="116" t="s">
        <v>2898</v>
      </c>
      <c r="N910" s="116">
        <v>0</v>
      </c>
      <c r="O910" s="116" t="s">
        <v>3752</v>
      </c>
    </row>
    <row r="911" spans="1:15" ht="120" x14ac:dyDescent="0.25">
      <c r="A911" s="116" t="s">
        <v>3744</v>
      </c>
      <c r="B911" s="124" t="s">
        <v>4684</v>
      </c>
      <c r="C911" s="116" t="s">
        <v>3776</v>
      </c>
      <c r="D911" s="116" t="s">
        <v>2902</v>
      </c>
      <c r="E911" s="116" t="s">
        <v>3777</v>
      </c>
      <c r="F911" s="116">
        <v>2500000000</v>
      </c>
      <c r="G911" s="116" t="s">
        <v>3778</v>
      </c>
      <c r="H911" s="116">
        <v>45586</v>
      </c>
      <c r="I911" s="116">
        <v>45657</v>
      </c>
      <c r="J911" s="116">
        <v>1</v>
      </c>
      <c r="K911" s="116">
        <v>2500000000</v>
      </c>
      <c r="L911" s="116">
        <v>0</v>
      </c>
      <c r="M911" s="116" t="s">
        <v>2898</v>
      </c>
      <c r="N911" s="116">
        <v>0</v>
      </c>
      <c r="O911" s="116" t="s">
        <v>3752</v>
      </c>
    </row>
    <row r="912" spans="1:15" ht="45" x14ac:dyDescent="0.25">
      <c r="A912" s="116" t="s">
        <v>3744</v>
      </c>
      <c r="B912" s="124" t="s">
        <v>4685</v>
      </c>
      <c r="C912" s="116" t="s">
        <v>3779</v>
      </c>
      <c r="D912" s="116" t="s">
        <v>2902</v>
      </c>
      <c r="E912" s="116" t="s">
        <v>3780</v>
      </c>
      <c r="F912" s="116">
        <v>928000000</v>
      </c>
      <c r="G912" s="116" t="s">
        <v>3781</v>
      </c>
      <c r="H912" s="116">
        <v>45591</v>
      </c>
      <c r="I912" s="116">
        <v>45598</v>
      </c>
      <c r="J912" s="116">
        <v>1</v>
      </c>
      <c r="K912" s="116">
        <v>928000000</v>
      </c>
      <c r="L912" s="116">
        <v>0</v>
      </c>
      <c r="M912" s="116" t="s">
        <v>2898</v>
      </c>
      <c r="N912" s="116">
        <v>0</v>
      </c>
      <c r="O912" s="116" t="s">
        <v>3752</v>
      </c>
    </row>
    <row r="913" spans="1:15" ht="45" x14ac:dyDescent="0.25">
      <c r="A913" s="116" t="s">
        <v>3744</v>
      </c>
      <c r="B913" s="124" t="s">
        <v>4686</v>
      </c>
      <c r="C913" s="116" t="s">
        <v>3782</v>
      </c>
      <c r="D913" s="116" t="s">
        <v>2902</v>
      </c>
      <c r="E913" s="116" t="s">
        <v>3783</v>
      </c>
      <c r="F913" s="116">
        <v>42000000</v>
      </c>
      <c r="G913" s="116" t="s">
        <v>3772</v>
      </c>
      <c r="H913" s="116">
        <v>45489</v>
      </c>
      <c r="I913" s="116">
        <v>45490</v>
      </c>
      <c r="J913" s="116">
        <v>1</v>
      </c>
      <c r="K913" s="116">
        <v>42000000</v>
      </c>
      <c r="L913" s="116">
        <v>0</v>
      </c>
      <c r="M913" s="116" t="s">
        <v>2898</v>
      </c>
      <c r="N913" s="116">
        <v>0</v>
      </c>
      <c r="O913" s="116" t="s">
        <v>3748</v>
      </c>
    </row>
    <row r="914" spans="1:15" ht="45" x14ac:dyDescent="0.25">
      <c r="A914" s="116" t="s">
        <v>3744</v>
      </c>
      <c r="B914" s="124" t="s">
        <v>4687</v>
      </c>
      <c r="C914" s="116" t="s">
        <v>3784</v>
      </c>
      <c r="D914" s="116" t="s">
        <v>2902</v>
      </c>
      <c r="E914" s="116" t="s">
        <v>3785</v>
      </c>
      <c r="F914" s="116">
        <v>1568324925</v>
      </c>
      <c r="G914" s="116" t="s">
        <v>164</v>
      </c>
      <c r="H914" s="116">
        <v>45499</v>
      </c>
      <c r="I914" s="116">
        <v>45657</v>
      </c>
      <c r="J914" s="116">
        <v>0.99555471708134713</v>
      </c>
      <c r="K914" s="116">
        <v>1561353277</v>
      </c>
      <c r="L914" s="116">
        <v>0</v>
      </c>
      <c r="M914" s="116">
        <v>1</v>
      </c>
      <c r="N914" s="116">
        <v>596671648</v>
      </c>
      <c r="O914" s="116" t="s">
        <v>3748</v>
      </c>
    </row>
    <row r="915" spans="1:15" ht="45" x14ac:dyDescent="0.25">
      <c r="A915" s="116" t="s">
        <v>3744</v>
      </c>
      <c r="B915" s="124" t="s">
        <v>3786</v>
      </c>
      <c r="C915" s="116" t="s">
        <v>3787</v>
      </c>
      <c r="D915" s="116" t="s">
        <v>2902</v>
      </c>
      <c r="E915" s="116" t="s">
        <v>3788</v>
      </c>
      <c r="F915" s="116">
        <v>10000000</v>
      </c>
      <c r="G915" s="116" t="s">
        <v>3789</v>
      </c>
      <c r="H915" s="116">
        <v>45532</v>
      </c>
      <c r="I915" s="116">
        <v>45533</v>
      </c>
      <c r="J915" s="116">
        <v>1</v>
      </c>
      <c r="K915" s="116">
        <v>10000000</v>
      </c>
      <c r="L915" s="116">
        <v>0</v>
      </c>
      <c r="M915" s="116" t="s">
        <v>2898</v>
      </c>
      <c r="N915" s="116">
        <v>0</v>
      </c>
      <c r="O915" s="116" t="s">
        <v>3748</v>
      </c>
    </row>
    <row r="916" spans="1:15" ht="30" x14ac:dyDescent="0.25">
      <c r="A916" s="116" t="s">
        <v>3744</v>
      </c>
      <c r="B916" s="124" t="s">
        <v>4688</v>
      </c>
      <c r="C916" s="116" t="s">
        <v>3790</v>
      </c>
      <c r="D916" s="116" t="s">
        <v>2902</v>
      </c>
      <c r="E916" s="116" t="s">
        <v>3791</v>
      </c>
      <c r="F916" s="116">
        <v>2000000000</v>
      </c>
      <c r="G916" s="116" t="s">
        <v>3792</v>
      </c>
      <c r="H916" s="116">
        <v>45616</v>
      </c>
      <c r="I916" s="116">
        <v>45631</v>
      </c>
      <c r="J916" s="116">
        <v>1</v>
      </c>
      <c r="K916" s="116">
        <v>2000000000</v>
      </c>
      <c r="L916" s="116">
        <v>0</v>
      </c>
      <c r="M916" s="116" t="s">
        <v>2898</v>
      </c>
      <c r="N916" s="116">
        <v>0</v>
      </c>
      <c r="O916" s="116" t="s">
        <v>3752</v>
      </c>
    </row>
    <row r="917" spans="1:15" ht="45" x14ac:dyDescent="0.25">
      <c r="A917" s="116" t="s">
        <v>3744</v>
      </c>
      <c r="B917" s="124" t="s">
        <v>4689</v>
      </c>
      <c r="C917" s="116" t="s">
        <v>3793</v>
      </c>
      <c r="D917" s="116" t="s">
        <v>2902</v>
      </c>
      <c r="E917" s="116" t="s">
        <v>3794</v>
      </c>
      <c r="F917" s="116">
        <v>120000000</v>
      </c>
      <c r="G917" s="116" t="s">
        <v>3795</v>
      </c>
      <c r="H917" s="116">
        <v>45631</v>
      </c>
      <c r="I917" s="116">
        <v>45632</v>
      </c>
      <c r="J917" s="116">
        <v>1</v>
      </c>
      <c r="K917" s="116">
        <v>120000000</v>
      </c>
      <c r="L917" s="116">
        <v>0</v>
      </c>
      <c r="M917" s="116" t="s">
        <v>2898</v>
      </c>
      <c r="N917" s="116">
        <v>0</v>
      </c>
      <c r="O917" s="116" t="s">
        <v>3752</v>
      </c>
    </row>
    <row r="918" spans="1:15" ht="105" x14ac:dyDescent="0.25">
      <c r="A918" s="116" t="s">
        <v>3744</v>
      </c>
      <c r="B918" s="124" t="s">
        <v>4690</v>
      </c>
      <c r="C918" s="116" t="s">
        <v>3796</v>
      </c>
      <c r="D918" s="116" t="s">
        <v>2902</v>
      </c>
      <c r="E918" s="116" t="s">
        <v>3797</v>
      </c>
      <c r="F918" s="116">
        <v>34986526154</v>
      </c>
      <c r="G918" s="116" t="s">
        <v>3798</v>
      </c>
      <c r="H918" s="116">
        <v>45656</v>
      </c>
      <c r="I918" s="116">
        <v>46234</v>
      </c>
      <c r="J918" s="116">
        <v>1.2952866426499691E-3</v>
      </c>
      <c r="K918" s="116">
        <v>45317580</v>
      </c>
      <c r="L918" s="116">
        <v>34941208574</v>
      </c>
      <c r="M918" s="116" t="s">
        <v>2898</v>
      </c>
      <c r="N918" s="116">
        <v>0</v>
      </c>
      <c r="O918" s="116" t="s">
        <v>3799</v>
      </c>
    </row>
    <row r="919" spans="1:15" ht="45" x14ac:dyDescent="0.25">
      <c r="A919" s="116" t="s">
        <v>3744</v>
      </c>
      <c r="B919" s="124" t="s">
        <v>4691</v>
      </c>
      <c r="C919" s="116" t="s">
        <v>3800</v>
      </c>
      <c r="D919" s="116" t="s">
        <v>2902</v>
      </c>
      <c r="E919" s="116" t="s">
        <v>3801</v>
      </c>
      <c r="F919" s="116">
        <v>40000000</v>
      </c>
      <c r="G919" s="116" t="s">
        <v>3802</v>
      </c>
      <c r="H919" s="116">
        <v>45653</v>
      </c>
      <c r="I919" s="116">
        <v>45654</v>
      </c>
      <c r="J919" s="116">
        <v>1</v>
      </c>
      <c r="K919" s="116">
        <v>40000000</v>
      </c>
      <c r="L919" s="116">
        <v>0</v>
      </c>
      <c r="M919" s="116" t="s">
        <v>2898</v>
      </c>
      <c r="N919" s="116">
        <v>0</v>
      </c>
      <c r="O919" s="116" t="s">
        <v>3752</v>
      </c>
    </row>
    <row r="920" spans="1:15" ht="45" x14ac:dyDescent="0.25">
      <c r="A920" s="116" t="s">
        <v>3744</v>
      </c>
      <c r="B920" s="124" t="s">
        <v>4692</v>
      </c>
      <c r="C920" s="116" t="s">
        <v>3803</v>
      </c>
      <c r="D920" s="116" t="s">
        <v>2902</v>
      </c>
      <c r="E920" s="116" t="s">
        <v>3804</v>
      </c>
      <c r="F920" s="116">
        <v>10000000</v>
      </c>
      <c r="G920" s="116" t="s">
        <v>3805</v>
      </c>
      <c r="H920" s="116">
        <v>45639</v>
      </c>
      <c r="I920" s="116">
        <v>45641</v>
      </c>
      <c r="J920" s="116">
        <v>1</v>
      </c>
      <c r="K920" s="116">
        <v>10000000</v>
      </c>
      <c r="L920" s="116">
        <v>0</v>
      </c>
      <c r="M920" s="116" t="s">
        <v>2898</v>
      </c>
      <c r="N920" s="116">
        <v>0</v>
      </c>
      <c r="O920" s="116" t="s">
        <v>3752</v>
      </c>
    </row>
    <row r="921" spans="1:15" ht="30" x14ac:dyDescent="0.25">
      <c r="A921" s="116" t="s">
        <v>3744</v>
      </c>
      <c r="B921" s="124" t="s">
        <v>3806</v>
      </c>
      <c r="C921" s="116" t="s">
        <v>3807</v>
      </c>
      <c r="D921" s="116" t="s">
        <v>2902</v>
      </c>
      <c r="E921" s="116" t="s">
        <v>3808</v>
      </c>
      <c r="F921" s="116">
        <v>23800000</v>
      </c>
      <c r="G921" s="116" t="s">
        <v>3809</v>
      </c>
      <c r="H921" s="116">
        <v>45527</v>
      </c>
      <c r="I921" s="116">
        <v>45543</v>
      </c>
      <c r="J921" s="116">
        <v>1</v>
      </c>
      <c r="K921" s="116">
        <v>23800000</v>
      </c>
      <c r="L921" s="116">
        <v>0</v>
      </c>
      <c r="M921" s="116" t="s">
        <v>2898</v>
      </c>
      <c r="N921" s="116">
        <v>0</v>
      </c>
      <c r="O921" s="116" t="s">
        <v>3752</v>
      </c>
    </row>
    <row r="922" spans="1:15" ht="45" x14ac:dyDescent="0.25">
      <c r="A922" s="116" t="s">
        <v>3744</v>
      </c>
      <c r="B922" s="124" t="s">
        <v>3810</v>
      </c>
      <c r="C922" s="116" t="s">
        <v>3811</v>
      </c>
      <c r="D922" s="116" t="s">
        <v>2902</v>
      </c>
      <c r="E922" s="116" t="s">
        <v>3812</v>
      </c>
      <c r="F922" s="116">
        <v>21000000</v>
      </c>
      <c r="G922" s="116" t="s">
        <v>3813</v>
      </c>
      <c r="H922" s="116">
        <v>45604</v>
      </c>
      <c r="I922" s="116">
        <v>45606</v>
      </c>
      <c r="J922" s="116">
        <v>1</v>
      </c>
      <c r="K922" s="116">
        <v>21000000</v>
      </c>
      <c r="L922" s="116">
        <v>0</v>
      </c>
      <c r="M922" s="116" t="s">
        <v>2898</v>
      </c>
      <c r="N922" s="116">
        <v>0</v>
      </c>
      <c r="O922" s="116" t="s">
        <v>3752</v>
      </c>
    </row>
    <row r="923" spans="1:15" ht="60" x14ac:dyDescent="0.25">
      <c r="A923" s="116" t="s">
        <v>17</v>
      </c>
      <c r="B923" s="124" t="s">
        <v>4693</v>
      </c>
      <c r="C923" s="116" t="s">
        <v>317</v>
      </c>
      <c r="D923" s="116" t="s">
        <v>318</v>
      </c>
      <c r="E923" s="116" t="s">
        <v>319</v>
      </c>
      <c r="F923" s="116" t="s">
        <v>4694</v>
      </c>
      <c r="G923" s="116" t="s">
        <v>66</v>
      </c>
      <c r="H923" s="116">
        <v>44028</v>
      </c>
      <c r="I923" s="116">
        <v>44758</v>
      </c>
      <c r="J923" s="116" t="s">
        <v>41</v>
      </c>
      <c r="K923" s="116" t="s">
        <v>41</v>
      </c>
      <c r="L923" s="116" t="s">
        <v>41</v>
      </c>
      <c r="M923" s="116" t="s">
        <v>41</v>
      </c>
      <c r="N923" s="116" t="s">
        <v>41</v>
      </c>
      <c r="O923" s="116" t="s">
        <v>320</v>
      </c>
    </row>
    <row r="924" spans="1:15" ht="30" x14ac:dyDescent="0.25">
      <c r="A924" s="116" t="s">
        <v>17</v>
      </c>
      <c r="B924" s="124" t="s">
        <v>4695</v>
      </c>
      <c r="C924" s="116" t="s">
        <v>321</v>
      </c>
      <c r="D924" s="116" t="s">
        <v>318</v>
      </c>
      <c r="E924" s="116" t="s">
        <v>322</v>
      </c>
      <c r="F924" s="116" t="s">
        <v>4694</v>
      </c>
      <c r="G924" s="116" t="s">
        <v>323</v>
      </c>
      <c r="H924" s="116">
        <v>44153</v>
      </c>
      <c r="I924" s="116">
        <v>44883</v>
      </c>
      <c r="J924" s="116" t="s">
        <v>41</v>
      </c>
      <c r="K924" s="116" t="s">
        <v>41</v>
      </c>
      <c r="L924" s="116" t="s">
        <v>41</v>
      </c>
      <c r="M924" s="116" t="s">
        <v>41</v>
      </c>
      <c r="N924" s="116" t="s">
        <v>41</v>
      </c>
      <c r="O924" s="116" t="s">
        <v>320</v>
      </c>
    </row>
    <row r="925" spans="1:15" ht="30" x14ac:dyDescent="0.25">
      <c r="A925" s="116" t="s">
        <v>17</v>
      </c>
      <c r="B925" s="124" t="s">
        <v>18</v>
      </c>
      <c r="C925" s="116" t="s">
        <v>19</v>
      </c>
      <c r="D925" s="116" t="s">
        <v>20</v>
      </c>
      <c r="E925" s="116" t="s">
        <v>21</v>
      </c>
      <c r="F925" s="116">
        <v>34947682619</v>
      </c>
      <c r="G925" s="116" t="s">
        <v>22</v>
      </c>
      <c r="H925" s="116">
        <v>44317</v>
      </c>
      <c r="I925" s="116">
        <v>45412</v>
      </c>
      <c r="J925" s="116" t="s">
        <v>324</v>
      </c>
      <c r="K925" s="116" t="s">
        <v>325</v>
      </c>
      <c r="L925" s="116" t="s">
        <v>325</v>
      </c>
      <c r="M925" s="116">
        <v>2</v>
      </c>
      <c r="N925" s="116" t="s">
        <v>326</v>
      </c>
      <c r="O925" s="116" t="s">
        <v>23</v>
      </c>
    </row>
    <row r="926" spans="1:15" ht="45" x14ac:dyDescent="0.25">
      <c r="A926" s="116" t="s">
        <v>17</v>
      </c>
      <c r="B926" s="124" t="s">
        <v>24</v>
      </c>
      <c r="C926" s="116" t="s">
        <v>25</v>
      </c>
      <c r="D926" s="116" t="s">
        <v>20</v>
      </c>
      <c r="E926" s="116" t="s">
        <v>26</v>
      </c>
      <c r="F926" s="116">
        <v>29425699374</v>
      </c>
      <c r="G926" s="116" t="s">
        <v>27</v>
      </c>
      <c r="H926" s="116">
        <v>44242</v>
      </c>
      <c r="I926" s="116">
        <v>45091</v>
      </c>
      <c r="J926" s="116">
        <v>14290292253</v>
      </c>
      <c r="K926" s="116">
        <v>19844363985</v>
      </c>
      <c r="L926" s="116">
        <v>19844363985</v>
      </c>
      <c r="M926" s="116">
        <v>1</v>
      </c>
      <c r="N926" s="116">
        <v>4708956864</v>
      </c>
      <c r="O926" s="116" t="s">
        <v>28</v>
      </c>
    </row>
    <row r="927" spans="1:15" ht="30" x14ac:dyDescent="0.25">
      <c r="A927" s="116" t="s">
        <v>17</v>
      </c>
      <c r="B927" s="124" t="s">
        <v>33</v>
      </c>
      <c r="C927" s="116" t="s">
        <v>34</v>
      </c>
      <c r="D927" s="116" t="s">
        <v>20</v>
      </c>
      <c r="E927" s="116" t="s">
        <v>35</v>
      </c>
      <c r="F927" s="116">
        <v>10559080975</v>
      </c>
      <c r="G927" s="116" t="s">
        <v>36</v>
      </c>
      <c r="H927" s="116">
        <v>44413</v>
      </c>
      <c r="I927" s="116">
        <v>44900</v>
      </c>
      <c r="J927" s="116">
        <v>10236955521</v>
      </c>
      <c r="K927" s="116">
        <v>2141699930</v>
      </c>
      <c r="L927" s="116">
        <v>2141699930</v>
      </c>
      <c r="M927" s="116">
        <v>5</v>
      </c>
      <c r="N927" s="116" t="s">
        <v>327</v>
      </c>
      <c r="O927" s="116" t="s">
        <v>32</v>
      </c>
    </row>
    <row r="928" spans="1:15" ht="45" x14ac:dyDescent="0.25">
      <c r="A928" s="116" t="s">
        <v>17</v>
      </c>
      <c r="B928" s="124" t="s">
        <v>37</v>
      </c>
      <c r="C928" s="116" t="s">
        <v>38</v>
      </c>
      <c r="D928" s="116" t="s">
        <v>20</v>
      </c>
      <c r="E928" s="116" t="s">
        <v>39</v>
      </c>
      <c r="F928" s="116">
        <v>1780611599</v>
      </c>
      <c r="G928" s="116" t="s">
        <v>40</v>
      </c>
      <c r="H928" s="116">
        <v>44420</v>
      </c>
      <c r="I928" s="116">
        <v>45058</v>
      </c>
      <c r="J928" s="116">
        <v>7670134320</v>
      </c>
      <c r="K928" s="116">
        <v>15326716156</v>
      </c>
      <c r="L928" s="116">
        <v>15326716156</v>
      </c>
      <c r="M928" s="116" t="s">
        <v>41</v>
      </c>
      <c r="N928" s="116" t="s">
        <v>41</v>
      </c>
      <c r="O928" s="116" t="s">
        <v>42</v>
      </c>
    </row>
    <row r="929" spans="1:15" ht="45" x14ac:dyDescent="0.25">
      <c r="A929" s="116" t="s">
        <v>17</v>
      </c>
      <c r="B929" s="124" t="s">
        <v>29</v>
      </c>
      <c r="C929" s="116" t="s">
        <v>30</v>
      </c>
      <c r="D929" s="116" t="s">
        <v>20</v>
      </c>
      <c r="E929" s="116" t="s">
        <v>31</v>
      </c>
      <c r="F929" s="116">
        <v>2260932302</v>
      </c>
      <c r="G929" s="116" t="s">
        <v>28</v>
      </c>
      <c r="H929" s="116">
        <v>44242</v>
      </c>
      <c r="I929" s="116">
        <v>45091</v>
      </c>
      <c r="J929" s="116">
        <v>2319716540</v>
      </c>
      <c r="K929" s="116">
        <v>167308992</v>
      </c>
      <c r="L929" s="116">
        <v>167308992</v>
      </c>
      <c r="M929" s="116">
        <v>1</v>
      </c>
      <c r="N929" s="116">
        <v>226093230</v>
      </c>
      <c r="O929" s="116" t="s">
        <v>32</v>
      </c>
    </row>
    <row r="930" spans="1:15" ht="60" x14ac:dyDescent="0.25">
      <c r="A930" s="116" t="s">
        <v>17</v>
      </c>
      <c r="B930" s="124" t="s">
        <v>43</v>
      </c>
      <c r="C930" s="116" t="s">
        <v>44</v>
      </c>
      <c r="D930" s="116" t="s">
        <v>20</v>
      </c>
      <c r="E930" s="116" t="s">
        <v>45</v>
      </c>
      <c r="F930" s="116">
        <v>1780611599</v>
      </c>
      <c r="G930" s="116" t="s">
        <v>46</v>
      </c>
      <c r="H930" s="116">
        <v>44420</v>
      </c>
      <c r="I930" s="116">
        <v>44926</v>
      </c>
      <c r="J930" s="116">
        <v>2298830550</v>
      </c>
      <c r="K930" s="116">
        <v>32413177</v>
      </c>
      <c r="L930" s="116">
        <v>32413177</v>
      </c>
      <c r="M930" s="116">
        <v>2</v>
      </c>
      <c r="N930" s="116" t="s">
        <v>328</v>
      </c>
      <c r="O930" s="116" t="s">
        <v>47</v>
      </c>
    </row>
    <row r="931" spans="1:15" ht="60" x14ac:dyDescent="0.25">
      <c r="A931" s="116" t="s">
        <v>17</v>
      </c>
      <c r="B931" s="124" t="s">
        <v>4696</v>
      </c>
      <c r="C931" s="116" t="s">
        <v>329</v>
      </c>
      <c r="D931" s="116" t="s">
        <v>20</v>
      </c>
      <c r="E931" s="116" t="s">
        <v>330</v>
      </c>
      <c r="F931" s="116">
        <v>3970052508</v>
      </c>
      <c r="G931" s="116" t="s">
        <v>331</v>
      </c>
      <c r="H931" s="116">
        <v>44414</v>
      </c>
      <c r="I931" s="116">
        <v>45266</v>
      </c>
      <c r="J931" s="116">
        <v>418635290</v>
      </c>
      <c r="K931" s="116">
        <v>3551417218</v>
      </c>
      <c r="L931" s="116">
        <v>3551417218</v>
      </c>
      <c r="M931" s="116" t="s">
        <v>41</v>
      </c>
      <c r="N931" s="116" t="s">
        <v>41</v>
      </c>
      <c r="O931" s="116" t="s">
        <v>332</v>
      </c>
    </row>
    <row r="932" spans="1:15" ht="45" x14ac:dyDescent="0.25">
      <c r="A932" s="116" t="s">
        <v>17</v>
      </c>
      <c r="B932" s="124" t="s">
        <v>48</v>
      </c>
      <c r="C932" s="116" t="s">
        <v>49</v>
      </c>
      <c r="D932" s="116" t="s">
        <v>20</v>
      </c>
      <c r="E932" s="116" t="s">
        <v>50</v>
      </c>
      <c r="F932" s="116">
        <v>1780881953</v>
      </c>
      <c r="G932" s="116" t="s">
        <v>51</v>
      </c>
      <c r="H932" s="116">
        <v>44578</v>
      </c>
      <c r="I932" s="116">
        <v>45291</v>
      </c>
      <c r="J932" s="116">
        <v>2097756835</v>
      </c>
      <c r="K932" s="116">
        <v>818037850</v>
      </c>
      <c r="L932" s="116">
        <v>818037850</v>
      </c>
      <c r="M932" s="116">
        <v>1</v>
      </c>
      <c r="N932" s="116">
        <v>1134912732</v>
      </c>
      <c r="O932" s="116" t="s">
        <v>182</v>
      </c>
    </row>
    <row r="933" spans="1:15" ht="30" x14ac:dyDescent="0.25">
      <c r="A933" s="116" t="s">
        <v>17</v>
      </c>
      <c r="B933" s="124" t="s">
        <v>53</v>
      </c>
      <c r="C933" s="116" t="s">
        <v>55</v>
      </c>
      <c r="D933" s="116" t="s">
        <v>20</v>
      </c>
      <c r="E933" s="116" t="s">
        <v>55</v>
      </c>
      <c r="F933" s="116">
        <v>25261373206</v>
      </c>
      <c r="G933" s="116" t="s">
        <v>56</v>
      </c>
      <c r="H933" s="116">
        <v>44578</v>
      </c>
      <c r="I933" s="116">
        <v>45247</v>
      </c>
      <c r="J933" s="116">
        <v>10633205283.700001</v>
      </c>
      <c r="K933" s="116">
        <v>14628167922.299999</v>
      </c>
      <c r="L933" s="116">
        <v>14628167922.299999</v>
      </c>
      <c r="M933" s="116" t="s">
        <v>41</v>
      </c>
      <c r="N933" s="116" t="s">
        <v>41</v>
      </c>
      <c r="O933" s="116" t="s">
        <v>51</v>
      </c>
    </row>
    <row r="934" spans="1:15" ht="180" x14ac:dyDescent="0.25">
      <c r="A934" s="116" t="s">
        <v>17</v>
      </c>
      <c r="B934" s="124" t="s">
        <v>57</v>
      </c>
      <c r="C934" s="116" t="s">
        <v>58</v>
      </c>
      <c r="D934" s="116" t="s">
        <v>20</v>
      </c>
      <c r="E934" s="116" t="s">
        <v>59</v>
      </c>
      <c r="F934" s="116" t="s">
        <v>4697</v>
      </c>
      <c r="G934" s="116" t="s">
        <v>333</v>
      </c>
      <c r="H934" s="116">
        <v>44782</v>
      </c>
      <c r="I934" s="116">
        <v>45479</v>
      </c>
      <c r="J934" s="116">
        <v>10689774184</v>
      </c>
      <c r="K934" s="116">
        <v>3581045913</v>
      </c>
      <c r="L934" s="116">
        <v>3581045913</v>
      </c>
      <c r="M934" s="116">
        <v>1</v>
      </c>
      <c r="N934" s="116">
        <v>3500000000</v>
      </c>
      <c r="O934" s="116" t="s">
        <v>61</v>
      </c>
    </row>
    <row r="935" spans="1:15" ht="30" x14ac:dyDescent="0.25">
      <c r="A935" s="116" t="s">
        <v>17</v>
      </c>
      <c r="B935" s="124" t="s">
        <v>4698</v>
      </c>
      <c r="C935" s="116" t="s">
        <v>334</v>
      </c>
      <c r="D935" s="116" t="s">
        <v>70</v>
      </c>
      <c r="E935" s="116" t="s">
        <v>335</v>
      </c>
      <c r="F935" s="116" t="s">
        <v>4699</v>
      </c>
      <c r="G935" s="116" t="s">
        <v>336</v>
      </c>
      <c r="H935" s="116" t="s">
        <v>337</v>
      </c>
      <c r="I935" s="116" t="s">
        <v>338</v>
      </c>
      <c r="J935" s="116">
        <v>1358414559</v>
      </c>
      <c r="K935" s="116">
        <v>0</v>
      </c>
      <c r="L935" s="116">
        <v>0</v>
      </c>
      <c r="M935" s="116">
        <v>1</v>
      </c>
      <c r="N935" s="116">
        <v>425000000</v>
      </c>
      <c r="O935" s="116" t="s">
        <v>121</v>
      </c>
    </row>
    <row r="936" spans="1:15" ht="30" x14ac:dyDescent="0.25">
      <c r="A936" s="116" t="s">
        <v>17</v>
      </c>
      <c r="B936" s="124" t="s">
        <v>4700</v>
      </c>
      <c r="C936" s="116" t="s">
        <v>339</v>
      </c>
      <c r="D936" s="116" t="s">
        <v>70</v>
      </c>
      <c r="E936" s="116" t="s">
        <v>340</v>
      </c>
      <c r="F936" s="116" t="s">
        <v>341</v>
      </c>
      <c r="G936" s="116" t="s">
        <v>72</v>
      </c>
      <c r="H936" s="116" t="s">
        <v>342</v>
      </c>
      <c r="I936" s="116" t="s">
        <v>343</v>
      </c>
      <c r="J936" s="116">
        <v>1669602313</v>
      </c>
      <c r="K936" s="116">
        <v>176318362</v>
      </c>
      <c r="L936" s="116">
        <v>176318362</v>
      </c>
      <c r="M936" s="116" t="s">
        <v>41</v>
      </c>
      <c r="N936" s="116" t="s">
        <v>41</v>
      </c>
      <c r="O936" s="116" t="s">
        <v>47</v>
      </c>
    </row>
    <row r="937" spans="1:15" ht="30" x14ac:dyDescent="0.25">
      <c r="A937" s="116" t="s">
        <v>17</v>
      </c>
      <c r="B937" s="124" t="s">
        <v>4701</v>
      </c>
      <c r="C937" s="116" t="s">
        <v>41</v>
      </c>
      <c r="D937" s="116" t="s">
        <v>254</v>
      </c>
      <c r="E937" s="116" t="s">
        <v>344</v>
      </c>
      <c r="F937" s="116" t="s">
        <v>345</v>
      </c>
      <c r="G937" s="116" t="s">
        <v>66</v>
      </c>
      <c r="H937" s="116" t="s">
        <v>346</v>
      </c>
      <c r="I937" s="116" t="s">
        <v>347</v>
      </c>
      <c r="J937" s="116" t="s">
        <v>348</v>
      </c>
      <c r="K937" s="116">
        <v>25481832</v>
      </c>
      <c r="L937" s="116">
        <v>25481832</v>
      </c>
      <c r="M937" s="116">
        <v>1</v>
      </c>
      <c r="N937" s="116">
        <v>1611640800</v>
      </c>
      <c r="O937" s="116" t="s">
        <v>264</v>
      </c>
    </row>
    <row r="938" spans="1:15" ht="45" x14ac:dyDescent="0.25">
      <c r="A938" s="116" t="s">
        <v>17</v>
      </c>
      <c r="B938" s="124" t="s">
        <v>62</v>
      </c>
      <c r="C938" s="116" t="s">
        <v>63</v>
      </c>
      <c r="D938" s="116" t="s">
        <v>349</v>
      </c>
      <c r="E938" s="116" t="s">
        <v>65</v>
      </c>
      <c r="F938" s="116" t="s">
        <v>350</v>
      </c>
      <c r="G938" s="116" t="s">
        <v>66</v>
      </c>
      <c r="H938" s="116" t="s">
        <v>351</v>
      </c>
      <c r="I938" s="116" t="s">
        <v>352</v>
      </c>
      <c r="J938" s="116">
        <v>12649647839.440001</v>
      </c>
      <c r="K938" s="116">
        <v>753633529.55999994</v>
      </c>
      <c r="L938" s="116">
        <v>753633529.55999994</v>
      </c>
      <c r="M938" s="116">
        <v>4</v>
      </c>
      <c r="N938" s="116" t="s">
        <v>353</v>
      </c>
      <c r="O938" s="116" t="s">
        <v>67</v>
      </c>
    </row>
    <row r="939" spans="1:15" ht="30" x14ac:dyDescent="0.25">
      <c r="A939" s="116" t="s">
        <v>17</v>
      </c>
      <c r="B939" s="124" t="s">
        <v>4702</v>
      </c>
      <c r="C939" s="116" t="s">
        <v>354</v>
      </c>
      <c r="D939" s="116" t="s">
        <v>70</v>
      </c>
      <c r="E939" s="116" t="s">
        <v>355</v>
      </c>
      <c r="F939" s="116" t="s">
        <v>356</v>
      </c>
      <c r="G939" s="116" t="s">
        <v>357</v>
      </c>
      <c r="H939" s="116" t="s">
        <v>358</v>
      </c>
      <c r="I939" s="116" t="s">
        <v>359</v>
      </c>
      <c r="J939" s="116">
        <v>1905401924</v>
      </c>
      <c r="K939" s="116">
        <v>246238935</v>
      </c>
      <c r="L939" s="116">
        <v>246238935</v>
      </c>
      <c r="M939" s="116">
        <v>1</v>
      </c>
      <c r="N939" s="116" t="s">
        <v>41</v>
      </c>
      <c r="O939" s="116" t="s">
        <v>47</v>
      </c>
    </row>
    <row r="940" spans="1:15" x14ac:dyDescent="0.25">
      <c r="A940" s="116" t="s">
        <v>17</v>
      </c>
      <c r="B940" s="124" t="s">
        <v>4703</v>
      </c>
      <c r="C940" s="116" t="s">
        <v>360</v>
      </c>
      <c r="D940" s="116" t="s">
        <v>70</v>
      </c>
      <c r="E940" s="116" t="s">
        <v>361</v>
      </c>
      <c r="F940" s="116" t="s">
        <v>362</v>
      </c>
      <c r="G940" s="116" t="s">
        <v>363</v>
      </c>
      <c r="H940" s="116" t="s">
        <v>358</v>
      </c>
      <c r="I940" s="116" t="s">
        <v>364</v>
      </c>
      <c r="J940" s="116">
        <v>2115703342</v>
      </c>
      <c r="K940" s="116">
        <v>0</v>
      </c>
      <c r="L940" s="116">
        <v>0</v>
      </c>
      <c r="M940" s="116" t="s">
        <v>41</v>
      </c>
      <c r="N940" s="116" t="s">
        <v>41</v>
      </c>
      <c r="O940" s="116" t="s">
        <v>32</v>
      </c>
    </row>
    <row r="941" spans="1:15" x14ac:dyDescent="0.25">
      <c r="A941" s="116" t="s">
        <v>17</v>
      </c>
      <c r="B941" s="124" t="s">
        <v>4704</v>
      </c>
      <c r="C941" s="116" t="s">
        <v>365</v>
      </c>
      <c r="D941" s="116" t="s">
        <v>70</v>
      </c>
      <c r="E941" s="116" t="s">
        <v>366</v>
      </c>
      <c r="F941" s="116" t="s">
        <v>367</v>
      </c>
      <c r="G941" s="116" t="s">
        <v>368</v>
      </c>
      <c r="H941" s="116">
        <v>44932</v>
      </c>
      <c r="I941" s="116" t="s">
        <v>347</v>
      </c>
      <c r="J941" s="116">
        <v>311186148</v>
      </c>
      <c r="K941" s="116">
        <v>0</v>
      </c>
      <c r="L941" s="116">
        <v>0</v>
      </c>
      <c r="M941" s="116" t="s">
        <v>41</v>
      </c>
      <c r="N941" s="116" t="s">
        <v>41</v>
      </c>
      <c r="O941" s="116" t="s">
        <v>32</v>
      </c>
    </row>
    <row r="942" spans="1:15" ht="30" x14ac:dyDescent="0.25">
      <c r="A942" s="116" t="s">
        <v>17</v>
      </c>
      <c r="B942" s="124" t="s">
        <v>4705</v>
      </c>
      <c r="C942" s="116" t="s">
        <v>369</v>
      </c>
      <c r="D942" s="116" t="s">
        <v>70</v>
      </c>
      <c r="E942" s="116" t="s">
        <v>370</v>
      </c>
      <c r="F942" s="116" t="s">
        <v>371</v>
      </c>
      <c r="G942" s="116" t="s">
        <v>372</v>
      </c>
      <c r="H942" s="116">
        <v>44932</v>
      </c>
      <c r="I942" s="116" t="s">
        <v>347</v>
      </c>
      <c r="J942" s="116">
        <v>830553523</v>
      </c>
      <c r="K942" s="116">
        <v>0</v>
      </c>
      <c r="L942" s="116">
        <v>0</v>
      </c>
      <c r="M942" s="116" t="s">
        <v>41</v>
      </c>
      <c r="N942" s="116" t="s">
        <v>41</v>
      </c>
      <c r="O942" s="116" t="s">
        <v>32</v>
      </c>
    </row>
    <row r="943" spans="1:15" x14ac:dyDescent="0.25">
      <c r="A943" s="116" t="s">
        <v>17</v>
      </c>
      <c r="B943" s="124" t="s">
        <v>74</v>
      </c>
      <c r="C943" s="116" t="s">
        <v>75</v>
      </c>
      <c r="D943" s="116" t="s">
        <v>70</v>
      </c>
      <c r="E943" s="116" t="s">
        <v>76</v>
      </c>
      <c r="F943" s="116" t="s">
        <v>373</v>
      </c>
      <c r="G943" s="116" t="s">
        <v>77</v>
      </c>
      <c r="H943" s="116" t="s">
        <v>374</v>
      </c>
      <c r="I943" s="116" t="s">
        <v>347</v>
      </c>
      <c r="J943" s="116">
        <v>868063310</v>
      </c>
      <c r="K943" s="116">
        <v>0</v>
      </c>
      <c r="L943" s="116">
        <v>0</v>
      </c>
      <c r="M943" s="116" t="s">
        <v>41</v>
      </c>
      <c r="N943" s="116" t="s">
        <v>41</v>
      </c>
      <c r="O943" s="116" t="s">
        <v>78</v>
      </c>
    </row>
    <row r="944" spans="1:15" ht="30" x14ac:dyDescent="0.25">
      <c r="A944" s="116" t="s">
        <v>17</v>
      </c>
      <c r="B944" s="124" t="s">
        <v>4706</v>
      </c>
      <c r="C944" s="116" t="s">
        <v>375</v>
      </c>
      <c r="D944" s="116" t="s">
        <v>70</v>
      </c>
      <c r="E944" s="116" t="s">
        <v>376</v>
      </c>
      <c r="F944" s="116" t="s">
        <v>377</v>
      </c>
      <c r="G944" s="116" t="s">
        <v>101</v>
      </c>
      <c r="H944" s="116" t="s">
        <v>374</v>
      </c>
      <c r="I944" s="116" t="s">
        <v>347</v>
      </c>
      <c r="J944" s="116">
        <v>996881908</v>
      </c>
      <c r="K944" s="116">
        <v>477527321</v>
      </c>
      <c r="L944" s="116">
        <v>477527321</v>
      </c>
      <c r="M944" s="116" t="s">
        <v>41</v>
      </c>
      <c r="N944" s="116" t="s">
        <v>41</v>
      </c>
      <c r="O944" s="116" t="s">
        <v>47</v>
      </c>
    </row>
    <row r="945" spans="1:15" x14ac:dyDescent="0.25">
      <c r="A945" s="116" t="s">
        <v>17</v>
      </c>
      <c r="B945" s="124" t="s">
        <v>79</v>
      </c>
      <c r="C945" s="116" t="s">
        <v>80</v>
      </c>
      <c r="D945" s="116" t="s">
        <v>70</v>
      </c>
      <c r="E945" s="116" t="s">
        <v>81</v>
      </c>
      <c r="F945" s="116" t="s">
        <v>378</v>
      </c>
      <c r="G945" s="116" t="s">
        <v>82</v>
      </c>
      <c r="H945" s="116" t="s">
        <v>379</v>
      </c>
      <c r="I945" s="116" t="s">
        <v>380</v>
      </c>
      <c r="J945" s="116">
        <v>2025759209.22</v>
      </c>
      <c r="K945" s="116">
        <v>184156801.78</v>
      </c>
      <c r="L945" s="116">
        <v>184156801.78</v>
      </c>
      <c r="M945" s="116" t="s">
        <v>41</v>
      </c>
      <c r="N945" s="116" t="s">
        <v>41</v>
      </c>
      <c r="O945" s="116" t="s">
        <v>47</v>
      </c>
    </row>
    <row r="946" spans="1:15" ht="45" x14ac:dyDescent="0.25">
      <c r="A946" s="116" t="s">
        <v>17</v>
      </c>
      <c r="B946" s="124" t="s">
        <v>4707</v>
      </c>
      <c r="C946" s="116" t="s">
        <v>84</v>
      </c>
      <c r="D946" s="116" t="s">
        <v>349</v>
      </c>
      <c r="E946" s="116" t="s">
        <v>85</v>
      </c>
      <c r="F946" s="116" t="s">
        <v>381</v>
      </c>
      <c r="G946" s="116" t="s">
        <v>86</v>
      </c>
      <c r="H946" s="116" t="s">
        <v>382</v>
      </c>
      <c r="I946" s="116" t="s">
        <v>352</v>
      </c>
      <c r="J946" s="116">
        <v>2979447625</v>
      </c>
      <c r="K946" s="116">
        <v>844305</v>
      </c>
      <c r="L946" s="116">
        <v>844305</v>
      </c>
      <c r="M946" s="116">
        <v>3</v>
      </c>
      <c r="N946" s="116" t="s">
        <v>383</v>
      </c>
      <c r="O946" s="116" t="s">
        <v>87</v>
      </c>
    </row>
    <row r="947" spans="1:15" ht="30" x14ac:dyDescent="0.25">
      <c r="A947" s="116" t="s">
        <v>17</v>
      </c>
      <c r="B947" s="124" t="s">
        <v>88</v>
      </c>
      <c r="C947" s="116" t="s">
        <v>89</v>
      </c>
      <c r="D947" s="116" t="s">
        <v>349</v>
      </c>
      <c r="E947" s="116" t="s">
        <v>90</v>
      </c>
      <c r="F947" s="116" t="s">
        <v>384</v>
      </c>
      <c r="G947" s="116" t="s">
        <v>86</v>
      </c>
      <c r="H947" s="116" t="s">
        <v>382</v>
      </c>
      <c r="I947" s="116" t="s">
        <v>352</v>
      </c>
      <c r="J947" s="116">
        <v>5864022500</v>
      </c>
      <c r="K947" s="116">
        <v>9339120</v>
      </c>
      <c r="L947" s="116">
        <v>9339120</v>
      </c>
      <c r="M947" s="116">
        <v>2</v>
      </c>
      <c r="N947" s="116" t="s">
        <v>385</v>
      </c>
      <c r="O947" s="116" t="s">
        <v>87</v>
      </c>
    </row>
    <row r="948" spans="1:15" ht="30" x14ac:dyDescent="0.25">
      <c r="A948" s="116" t="s">
        <v>17</v>
      </c>
      <c r="B948" s="124" t="s">
        <v>91</v>
      </c>
      <c r="C948" s="116" t="s">
        <v>92</v>
      </c>
      <c r="D948" s="116" t="s">
        <v>70</v>
      </c>
      <c r="E948" s="116" t="s">
        <v>93</v>
      </c>
      <c r="F948" s="116" t="s">
        <v>386</v>
      </c>
      <c r="G948" s="116" t="s">
        <v>94</v>
      </c>
      <c r="H948" s="116" t="s">
        <v>374</v>
      </c>
      <c r="I948" s="116" t="s">
        <v>347</v>
      </c>
      <c r="J948" s="116">
        <v>1125961245</v>
      </c>
      <c r="K948" s="116">
        <v>0</v>
      </c>
      <c r="L948" s="116">
        <v>0</v>
      </c>
      <c r="M948" s="116" t="s">
        <v>41</v>
      </c>
      <c r="N948" s="116" t="s">
        <v>41</v>
      </c>
      <c r="O948" s="116" t="s">
        <v>32</v>
      </c>
    </row>
    <row r="949" spans="1:15" ht="30" x14ac:dyDescent="0.25">
      <c r="A949" s="116" t="s">
        <v>17</v>
      </c>
      <c r="B949" s="124" t="s">
        <v>95</v>
      </c>
      <c r="C949" s="116" t="s">
        <v>96</v>
      </c>
      <c r="D949" s="116" t="s">
        <v>70</v>
      </c>
      <c r="E949" s="116" t="s">
        <v>97</v>
      </c>
      <c r="F949" s="116" t="s">
        <v>387</v>
      </c>
      <c r="G949" s="116" t="s">
        <v>82</v>
      </c>
      <c r="H949" s="116">
        <v>45267</v>
      </c>
      <c r="I949" s="116">
        <v>45631</v>
      </c>
      <c r="J949" s="116">
        <v>2023398794</v>
      </c>
      <c r="K949" s="116">
        <v>214005984</v>
      </c>
      <c r="L949" s="116">
        <v>214005984</v>
      </c>
      <c r="M949" s="116" t="s">
        <v>41</v>
      </c>
      <c r="N949" s="116" t="s">
        <v>41</v>
      </c>
      <c r="O949" s="116" t="s">
        <v>47</v>
      </c>
    </row>
    <row r="950" spans="1:15" ht="30" x14ac:dyDescent="0.25">
      <c r="A950" s="116" t="s">
        <v>17</v>
      </c>
      <c r="B950" s="124" t="s">
        <v>98</v>
      </c>
      <c r="C950" s="116" t="s">
        <v>99</v>
      </c>
      <c r="D950" s="116" t="s">
        <v>70</v>
      </c>
      <c r="E950" s="116" t="s">
        <v>100</v>
      </c>
      <c r="F950" s="116" t="s">
        <v>388</v>
      </c>
      <c r="G950" s="116" t="s">
        <v>101</v>
      </c>
      <c r="H950" s="116">
        <v>45206</v>
      </c>
      <c r="I950" s="116">
        <v>45569</v>
      </c>
      <c r="J950" s="116">
        <v>1437524966</v>
      </c>
      <c r="K950" s="116">
        <v>1935405530</v>
      </c>
      <c r="L950" s="116">
        <v>1935405530</v>
      </c>
      <c r="M950" s="116">
        <v>1</v>
      </c>
      <c r="N950" s="116">
        <v>1179998996</v>
      </c>
      <c r="O950" s="116" t="s">
        <v>32</v>
      </c>
    </row>
    <row r="951" spans="1:15" ht="45" x14ac:dyDescent="0.25">
      <c r="A951" s="116" t="s">
        <v>17</v>
      </c>
      <c r="B951" s="124" t="s">
        <v>102</v>
      </c>
      <c r="C951" s="116" t="s">
        <v>103</v>
      </c>
      <c r="D951" s="116" t="s">
        <v>70</v>
      </c>
      <c r="E951" s="116" t="s">
        <v>104</v>
      </c>
      <c r="F951" s="116" t="s">
        <v>389</v>
      </c>
      <c r="G951" s="116" t="s">
        <v>105</v>
      </c>
      <c r="H951" s="116">
        <v>45114</v>
      </c>
      <c r="I951" s="116" t="s">
        <v>347</v>
      </c>
      <c r="J951" s="116">
        <v>1561660841</v>
      </c>
      <c r="K951" s="116">
        <v>0</v>
      </c>
      <c r="L951" s="116">
        <v>0</v>
      </c>
      <c r="M951" s="116">
        <v>1</v>
      </c>
      <c r="N951" s="116">
        <v>240613447</v>
      </c>
      <c r="O951" s="116" t="s">
        <v>32</v>
      </c>
    </row>
    <row r="952" spans="1:15" x14ac:dyDescent="0.25">
      <c r="A952" s="116" t="s">
        <v>17</v>
      </c>
      <c r="B952" s="124" t="s">
        <v>106</v>
      </c>
      <c r="C952" s="116" t="s">
        <v>107</v>
      </c>
      <c r="D952" s="116" t="s">
        <v>70</v>
      </c>
      <c r="E952" s="116" t="s">
        <v>108</v>
      </c>
      <c r="F952" s="116" t="s">
        <v>390</v>
      </c>
      <c r="G952" s="116" t="s">
        <v>109</v>
      </c>
      <c r="H952" s="116" t="s">
        <v>391</v>
      </c>
      <c r="I952" s="116" t="s">
        <v>392</v>
      </c>
      <c r="J952" s="116">
        <v>1670981729</v>
      </c>
      <c r="K952" s="116">
        <v>495251869</v>
      </c>
      <c r="L952" s="116">
        <v>495251869</v>
      </c>
      <c r="M952" s="116" t="s">
        <v>41</v>
      </c>
      <c r="N952" s="116" t="s">
        <v>41</v>
      </c>
      <c r="O952" s="116" t="s">
        <v>78</v>
      </c>
    </row>
    <row r="953" spans="1:15" ht="30" x14ac:dyDescent="0.25">
      <c r="A953" s="116" t="s">
        <v>17</v>
      </c>
      <c r="B953" s="124" t="s">
        <v>4708</v>
      </c>
      <c r="C953" s="116" t="s">
        <v>393</v>
      </c>
      <c r="D953" s="116" t="s">
        <v>70</v>
      </c>
      <c r="E953" s="116" t="s">
        <v>394</v>
      </c>
      <c r="F953" s="116" t="s">
        <v>395</v>
      </c>
      <c r="G953" s="116" t="s">
        <v>396</v>
      </c>
      <c r="H953" s="116" t="s">
        <v>397</v>
      </c>
      <c r="I953" s="116" t="s">
        <v>398</v>
      </c>
      <c r="J953" s="116" t="s">
        <v>399</v>
      </c>
      <c r="K953" s="116">
        <v>0</v>
      </c>
      <c r="L953" s="116">
        <v>0</v>
      </c>
      <c r="M953" s="116" t="s">
        <v>41</v>
      </c>
      <c r="N953" s="116" t="s">
        <v>41</v>
      </c>
      <c r="O953" s="116" t="s">
        <v>141</v>
      </c>
    </row>
    <row r="954" spans="1:15" ht="30" x14ac:dyDescent="0.25">
      <c r="A954" s="116" t="s">
        <v>17</v>
      </c>
      <c r="B954" s="124" t="s">
        <v>110</v>
      </c>
      <c r="C954" s="116" t="s">
        <v>111</v>
      </c>
      <c r="D954" s="116" t="s">
        <v>70</v>
      </c>
      <c r="E954" s="116" t="s">
        <v>112</v>
      </c>
      <c r="F954" s="116" t="s">
        <v>400</v>
      </c>
      <c r="G954" s="116" t="s">
        <v>113</v>
      </c>
      <c r="H954" s="116">
        <v>44993</v>
      </c>
      <c r="I954" s="116" t="s">
        <v>347</v>
      </c>
      <c r="J954" s="116">
        <v>0</v>
      </c>
      <c r="K954" s="116">
        <v>1569145246</v>
      </c>
      <c r="L954" s="116">
        <v>1569145246</v>
      </c>
      <c r="M954" s="116" t="s">
        <v>41</v>
      </c>
      <c r="N954" s="116" t="s">
        <v>41</v>
      </c>
      <c r="O954" s="116" t="s">
        <v>78</v>
      </c>
    </row>
    <row r="955" spans="1:15" ht="60" x14ac:dyDescent="0.25">
      <c r="A955" s="116" t="s">
        <v>17</v>
      </c>
      <c r="B955" s="124" t="s">
        <v>4709</v>
      </c>
      <c r="C955" s="116" t="s">
        <v>401</v>
      </c>
      <c r="D955" s="116" t="s">
        <v>70</v>
      </c>
      <c r="E955" s="116" t="s">
        <v>402</v>
      </c>
      <c r="F955" s="116" t="s">
        <v>403</v>
      </c>
      <c r="G955" s="116" t="s">
        <v>404</v>
      </c>
      <c r="H955" s="116" t="s">
        <v>405</v>
      </c>
      <c r="I955" s="116" t="s">
        <v>347</v>
      </c>
      <c r="J955" s="116">
        <v>1301359267</v>
      </c>
      <c r="K955" s="116">
        <v>0</v>
      </c>
      <c r="L955" s="116">
        <v>0</v>
      </c>
      <c r="M955" s="116" t="s">
        <v>41</v>
      </c>
      <c r="N955" s="116" t="s">
        <v>41</v>
      </c>
      <c r="O955" s="116" t="s">
        <v>158</v>
      </c>
    </row>
    <row r="956" spans="1:15" ht="30" x14ac:dyDescent="0.25">
      <c r="A956" s="116" t="s">
        <v>17</v>
      </c>
      <c r="B956" s="124" t="s">
        <v>114</v>
      </c>
      <c r="C956" s="116" t="s">
        <v>115</v>
      </c>
      <c r="D956" s="116" t="s">
        <v>70</v>
      </c>
      <c r="E956" s="116" t="s">
        <v>116</v>
      </c>
      <c r="F956" s="116" t="s">
        <v>406</v>
      </c>
      <c r="G956" s="116" t="s">
        <v>113</v>
      </c>
      <c r="H956" s="116">
        <v>44993</v>
      </c>
      <c r="I956" s="116" t="s">
        <v>347</v>
      </c>
      <c r="J956" s="116">
        <v>1429999452</v>
      </c>
      <c r="K956" s="116">
        <v>0</v>
      </c>
      <c r="L956" s="116">
        <v>0</v>
      </c>
      <c r="M956" s="116" t="s">
        <v>41</v>
      </c>
      <c r="N956" s="116" t="s">
        <v>41</v>
      </c>
      <c r="O956" s="116" t="s">
        <v>32</v>
      </c>
    </row>
    <row r="957" spans="1:15" ht="75" x14ac:dyDescent="0.25">
      <c r="A957" s="116" t="s">
        <v>17</v>
      </c>
      <c r="B957" s="124" t="s">
        <v>117</v>
      </c>
      <c r="C957" s="116" t="s">
        <v>118</v>
      </c>
      <c r="D957" s="116" t="s">
        <v>70</v>
      </c>
      <c r="E957" s="116" t="s">
        <v>119</v>
      </c>
      <c r="F957" s="116" t="s">
        <v>407</v>
      </c>
      <c r="G957" s="116" t="s">
        <v>120</v>
      </c>
      <c r="H957" s="116">
        <v>45055</v>
      </c>
      <c r="I957" s="116" t="s">
        <v>347</v>
      </c>
      <c r="J957" s="116">
        <v>460463136</v>
      </c>
      <c r="K957" s="116">
        <v>111780512</v>
      </c>
      <c r="L957" s="116">
        <v>111780512</v>
      </c>
      <c r="M957" s="116">
        <v>1</v>
      </c>
      <c r="N957" s="116">
        <v>447124650</v>
      </c>
      <c r="O957" s="116" t="s">
        <v>121</v>
      </c>
    </row>
    <row r="958" spans="1:15" ht="30" x14ac:dyDescent="0.25">
      <c r="A958" s="116" t="s">
        <v>17</v>
      </c>
      <c r="B958" s="124" t="s">
        <v>122</v>
      </c>
      <c r="C958" s="116" t="s">
        <v>123</v>
      </c>
      <c r="D958" s="116" t="s">
        <v>70</v>
      </c>
      <c r="E958" s="116" t="s">
        <v>124</v>
      </c>
      <c r="F958" s="116" t="s">
        <v>408</v>
      </c>
      <c r="G958" s="116" t="s">
        <v>125</v>
      </c>
      <c r="H958" s="116">
        <v>45207</v>
      </c>
      <c r="I958" s="116" t="s">
        <v>347</v>
      </c>
      <c r="J958" s="116">
        <v>825335454</v>
      </c>
      <c r="K958" s="116">
        <v>124605932</v>
      </c>
      <c r="L958" s="116">
        <v>124605932</v>
      </c>
      <c r="M958" s="116" t="s">
        <v>41</v>
      </c>
      <c r="N958" s="116" t="s">
        <v>41</v>
      </c>
      <c r="O958" s="116" t="s">
        <v>47</v>
      </c>
    </row>
    <row r="959" spans="1:15" x14ac:dyDescent="0.25">
      <c r="A959" s="116" t="s">
        <v>17</v>
      </c>
      <c r="B959" s="124" t="s">
        <v>4710</v>
      </c>
      <c r="C959" s="116" t="s">
        <v>409</v>
      </c>
      <c r="D959" s="116" t="s">
        <v>70</v>
      </c>
      <c r="E959" s="116" t="s">
        <v>410</v>
      </c>
      <c r="F959" s="116" t="s">
        <v>411</v>
      </c>
      <c r="G959" s="116" t="s">
        <v>125</v>
      </c>
      <c r="H959" s="116" t="s">
        <v>412</v>
      </c>
      <c r="I959" s="116" t="s">
        <v>347</v>
      </c>
      <c r="J959" s="116">
        <v>437769154</v>
      </c>
      <c r="K959" s="116">
        <v>0</v>
      </c>
      <c r="L959" s="116">
        <v>0</v>
      </c>
      <c r="M959" s="116" t="s">
        <v>41</v>
      </c>
      <c r="N959" s="116" t="s">
        <v>41</v>
      </c>
      <c r="O959" s="116" t="s">
        <v>32</v>
      </c>
    </row>
    <row r="960" spans="1:15" ht="45" x14ac:dyDescent="0.25">
      <c r="A960" s="116" t="s">
        <v>17</v>
      </c>
      <c r="B960" s="124" t="s">
        <v>4711</v>
      </c>
      <c r="C960" s="116" t="s">
        <v>413</v>
      </c>
      <c r="D960" s="116" t="s">
        <v>70</v>
      </c>
      <c r="E960" s="116" t="s">
        <v>414</v>
      </c>
      <c r="F960" s="116" t="s">
        <v>415</v>
      </c>
      <c r="G960" s="116" t="s">
        <v>202</v>
      </c>
      <c r="H960" s="116" t="s">
        <v>416</v>
      </c>
      <c r="I960" s="116" t="s">
        <v>417</v>
      </c>
      <c r="J960" s="116">
        <v>1166918332</v>
      </c>
      <c r="K960" s="116" t="s">
        <v>418</v>
      </c>
      <c r="L960" s="116" t="s">
        <v>418</v>
      </c>
      <c r="M960" s="116">
        <v>1</v>
      </c>
      <c r="N960" s="116">
        <v>279999943</v>
      </c>
      <c r="O960" s="116" t="s">
        <v>121</v>
      </c>
    </row>
    <row r="961" spans="1:15" ht="60" x14ac:dyDescent="0.25">
      <c r="A961" s="116" t="s">
        <v>17</v>
      </c>
      <c r="B961" s="124" t="s">
        <v>4712</v>
      </c>
      <c r="C961" s="116" t="s">
        <v>419</v>
      </c>
      <c r="D961" s="116" t="s">
        <v>70</v>
      </c>
      <c r="E961" s="116" t="s">
        <v>420</v>
      </c>
      <c r="F961" s="116" t="s">
        <v>421</v>
      </c>
      <c r="G961" s="116" t="s">
        <v>422</v>
      </c>
      <c r="H961" s="116" t="s">
        <v>423</v>
      </c>
      <c r="I961" s="116" t="s">
        <v>347</v>
      </c>
      <c r="J961" s="116">
        <v>74123361</v>
      </c>
      <c r="K961" s="116">
        <v>0</v>
      </c>
      <c r="L961" s="116">
        <v>0</v>
      </c>
      <c r="M961" s="116" t="s">
        <v>41</v>
      </c>
      <c r="N961" s="116" t="s">
        <v>41</v>
      </c>
      <c r="O961" s="116" t="s">
        <v>121</v>
      </c>
    </row>
    <row r="962" spans="1:15" ht="45" x14ac:dyDescent="0.25">
      <c r="A962" s="116" t="s">
        <v>17</v>
      </c>
      <c r="B962" s="124" t="s">
        <v>126</v>
      </c>
      <c r="C962" s="116" t="s">
        <v>127</v>
      </c>
      <c r="D962" s="116" t="s">
        <v>70</v>
      </c>
      <c r="E962" s="116" t="s">
        <v>128</v>
      </c>
      <c r="F962" s="116" t="s">
        <v>424</v>
      </c>
      <c r="G962" s="116" t="s">
        <v>129</v>
      </c>
      <c r="H962" s="116">
        <v>45086</v>
      </c>
      <c r="I962" s="116" t="s">
        <v>347</v>
      </c>
      <c r="J962" s="116">
        <v>1869075042</v>
      </c>
      <c r="K962" s="116">
        <v>989601745</v>
      </c>
      <c r="L962" s="116">
        <v>989601745</v>
      </c>
      <c r="M962" s="116">
        <v>1</v>
      </c>
      <c r="N962" s="116">
        <v>997670560</v>
      </c>
      <c r="O962" s="116" t="s">
        <v>425</v>
      </c>
    </row>
    <row r="963" spans="1:15" ht="30" x14ac:dyDescent="0.25">
      <c r="A963" s="116" t="s">
        <v>17</v>
      </c>
      <c r="B963" s="124" t="s">
        <v>4713</v>
      </c>
      <c r="C963" s="116" t="s">
        <v>426</v>
      </c>
      <c r="D963" s="116" t="s">
        <v>70</v>
      </c>
      <c r="E963" s="116" t="s">
        <v>427</v>
      </c>
      <c r="F963" s="116" t="s">
        <v>428</v>
      </c>
      <c r="G963" s="116" t="s">
        <v>429</v>
      </c>
      <c r="H963" s="116" t="s">
        <v>430</v>
      </c>
      <c r="I963" s="116" t="s">
        <v>347</v>
      </c>
      <c r="J963" s="116">
        <v>1128829647</v>
      </c>
      <c r="K963" s="116">
        <v>0</v>
      </c>
      <c r="L963" s="116">
        <v>0</v>
      </c>
      <c r="M963" s="116" t="s">
        <v>41</v>
      </c>
      <c r="N963" s="116" t="s">
        <v>41</v>
      </c>
      <c r="O963" s="116" t="s">
        <v>32</v>
      </c>
    </row>
    <row r="964" spans="1:15" ht="45" x14ac:dyDescent="0.25">
      <c r="A964" s="116" t="s">
        <v>17</v>
      </c>
      <c r="B964" s="124" t="s">
        <v>4714</v>
      </c>
      <c r="C964" s="116" t="s">
        <v>431</v>
      </c>
      <c r="D964" s="116" t="s">
        <v>70</v>
      </c>
      <c r="E964" s="116" t="s">
        <v>432</v>
      </c>
      <c r="F964" s="116" t="s">
        <v>433</v>
      </c>
      <c r="G964" s="116" t="s">
        <v>434</v>
      </c>
      <c r="H964" s="116">
        <v>45116</v>
      </c>
      <c r="I964" s="116" t="s">
        <v>347</v>
      </c>
      <c r="J964" s="116">
        <v>29100198</v>
      </c>
      <c r="K964" s="116">
        <v>156756894</v>
      </c>
      <c r="L964" s="116">
        <v>156756894</v>
      </c>
      <c r="M964" s="116" t="s">
        <v>41</v>
      </c>
      <c r="N964" s="116" t="s">
        <v>41</v>
      </c>
      <c r="O964" s="116" t="s">
        <v>435</v>
      </c>
    </row>
    <row r="965" spans="1:15" x14ac:dyDescent="0.25">
      <c r="A965" s="116" t="s">
        <v>17</v>
      </c>
      <c r="B965" s="124" t="s">
        <v>4715</v>
      </c>
      <c r="C965" s="116" t="s">
        <v>436</v>
      </c>
      <c r="D965" s="116" t="s">
        <v>70</v>
      </c>
      <c r="E965" s="116" t="s">
        <v>437</v>
      </c>
      <c r="F965" s="116" t="s">
        <v>438</v>
      </c>
      <c r="G965" s="116" t="s">
        <v>439</v>
      </c>
      <c r="H965" s="116">
        <v>45147</v>
      </c>
      <c r="I965" s="116" t="s">
        <v>347</v>
      </c>
      <c r="J965" s="116" t="s">
        <v>438</v>
      </c>
      <c r="K965" s="116">
        <v>0</v>
      </c>
      <c r="L965" s="116">
        <v>0</v>
      </c>
      <c r="M965" s="116" t="s">
        <v>41</v>
      </c>
      <c r="N965" s="116" t="s">
        <v>41</v>
      </c>
      <c r="O965" s="116" t="s">
        <v>158</v>
      </c>
    </row>
    <row r="966" spans="1:15" ht="30" x14ac:dyDescent="0.25">
      <c r="A966" s="116" t="s">
        <v>17</v>
      </c>
      <c r="B966" s="124" t="s">
        <v>130</v>
      </c>
      <c r="C966" s="116" t="s">
        <v>131</v>
      </c>
      <c r="D966" s="116" t="s">
        <v>70</v>
      </c>
      <c r="E966" s="116" t="s">
        <v>132</v>
      </c>
      <c r="F966" s="116" t="s">
        <v>440</v>
      </c>
      <c r="G966" s="116" t="s">
        <v>133</v>
      </c>
      <c r="H966" s="116">
        <v>45147</v>
      </c>
      <c r="I966" s="116">
        <v>45511</v>
      </c>
      <c r="J966" s="116">
        <v>2783123956</v>
      </c>
      <c r="K966" s="116">
        <v>617359108</v>
      </c>
      <c r="L966" s="116">
        <v>617359108</v>
      </c>
      <c r="M966" s="116" t="s">
        <v>41</v>
      </c>
      <c r="N966" s="116" t="s">
        <v>41</v>
      </c>
      <c r="O966" s="116" t="s">
        <v>32</v>
      </c>
    </row>
    <row r="967" spans="1:15" ht="30" x14ac:dyDescent="0.25">
      <c r="A967" s="116" t="s">
        <v>17</v>
      </c>
      <c r="B967" s="124" t="s">
        <v>134</v>
      </c>
      <c r="C967" s="116" t="s">
        <v>135</v>
      </c>
      <c r="D967" s="116" t="s">
        <v>20</v>
      </c>
      <c r="E967" s="116" t="s">
        <v>136</v>
      </c>
      <c r="F967" s="116" t="s">
        <v>441</v>
      </c>
      <c r="G967" s="116" t="s">
        <v>125</v>
      </c>
      <c r="H967" s="116">
        <v>45239</v>
      </c>
      <c r="I967" s="116">
        <v>45605</v>
      </c>
      <c r="J967" s="116">
        <v>1169707346</v>
      </c>
      <c r="K967" s="116">
        <v>6880728696</v>
      </c>
      <c r="L967" s="116">
        <v>6880728696</v>
      </c>
      <c r="M967" s="116">
        <v>1</v>
      </c>
      <c r="N967" s="116">
        <v>2820000000</v>
      </c>
      <c r="O967" s="116" t="s">
        <v>78</v>
      </c>
    </row>
    <row r="968" spans="1:15" ht="30" x14ac:dyDescent="0.25">
      <c r="A968" s="116" t="s">
        <v>17</v>
      </c>
      <c r="B968" s="124" t="s">
        <v>4716</v>
      </c>
      <c r="C968" s="116" t="s">
        <v>442</v>
      </c>
      <c r="D968" s="116" t="s">
        <v>20</v>
      </c>
      <c r="E968" s="116" t="s">
        <v>443</v>
      </c>
      <c r="F968" s="116" t="s">
        <v>444</v>
      </c>
      <c r="G968" s="116" t="s">
        <v>445</v>
      </c>
      <c r="H968" s="116" t="s">
        <v>423</v>
      </c>
      <c r="I968" s="116" t="s">
        <v>347</v>
      </c>
      <c r="J968" s="116">
        <v>11202344656</v>
      </c>
      <c r="K968" s="116">
        <v>0</v>
      </c>
      <c r="L968" s="116">
        <v>0</v>
      </c>
      <c r="M968" s="116">
        <v>1</v>
      </c>
      <c r="N968" s="116">
        <v>2620662044</v>
      </c>
      <c r="O968" s="116" t="s">
        <v>32</v>
      </c>
    </row>
    <row r="969" spans="1:15" ht="60" x14ac:dyDescent="0.25">
      <c r="A969" s="116" t="s">
        <v>17</v>
      </c>
      <c r="B969" s="124" t="s">
        <v>137</v>
      </c>
      <c r="C969" s="116" t="s">
        <v>138</v>
      </c>
      <c r="D969" s="116" t="s">
        <v>20</v>
      </c>
      <c r="E969" s="116" t="s">
        <v>139</v>
      </c>
      <c r="F969" s="116" t="s">
        <v>446</v>
      </c>
      <c r="G969" s="116" t="s">
        <v>140</v>
      </c>
      <c r="H969" s="116" t="s">
        <v>447</v>
      </c>
      <c r="I969" s="116" t="s">
        <v>347</v>
      </c>
      <c r="J969" s="116">
        <v>8321858125</v>
      </c>
      <c r="K969" s="116">
        <v>0</v>
      </c>
      <c r="L969" s="116">
        <v>0</v>
      </c>
      <c r="M969" s="116" t="s">
        <v>41</v>
      </c>
      <c r="N969" s="116" t="s">
        <v>41</v>
      </c>
      <c r="O969" s="116" t="s">
        <v>141</v>
      </c>
    </row>
    <row r="970" spans="1:15" ht="60" x14ac:dyDescent="0.25">
      <c r="A970" s="116" t="s">
        <v>17</v>
      </c>
      <c r="B970" s="124" t="s">
        <v>142</v>
      </c>
      <c r="C970" s="116" t="s">
        <v>143</v>
      </c>
      <c r="D970" s="116" t="s">
        <v>70</v>
      </c>
      <c r="E970" s="116" t="s">
        <v>144</v>
      </c>
      <c r="F970" s="116" t="s">
        <v>448</v>
      </c>
      <c r="G970" s="116" t="s">
        <v>145</v>
      </c>
      <c r="H970" s="116" t="s">
        <v>449</v>
      </c>
      <c r="I970" s="116" t="s">
        <v>347</v>
      </c>
      <c r="J970" s="116">
        <v>155779165</v>
      </c>
      <c r="K970" s="116">
        <v>243825838</v>
      </c>
      <c r="L970" s="116">
        <v>243825838</v>
      </c>
      <c r="M970" s="116" t="s">
        <v>41</v>
      </c>
      <c r="N970" s="116" t="s">
        <v>41</v>
      </c>
      <c r="O970" s="116" t="s">
        <v>78</v>
      </c>
    </row>
    <row r="971" spans="1:15" ht="30" x14ac:dyDescent="0.25">
      <c r="A971" s="116" t="s">
        <v>17</v>
      </c>
      <c r="B971" s="124" t="s">
        <v>4717</v>
      </c>
      <c r="C971" s="116" t="s">
        <v>450</v>
      </c>
      <c r="D971" s="116" t="s">
        <v>70</v>
      </c>
      <c r="E971" s="116" t="s">
        <v>451</v>
      </c>
      <c r="F971" s="116" t="s">
        <v>452</v>
      </c>
      <c r="G971" s="116" t="s">
        <v>434</v>
      </c>
      <c r="H971" s="116">
        <v>45179</v>
      </c>
      <c r="I971" s="116" t="s">
        <v>347</v>
      </c>
      <c r="J971" s="116">
        <v>84565360</v>
      </c>
      <c r="K971" s="116">
        <v>466573058</v>
      </c>
      <c r="L971" s="116">
        <v>466573058</v>
      </c>
      <c r="M971" s="116" t="s">
        <v>41</v>
      </c>
      <c r="N971" s="116" t="s">
        <v>41</v>
      </c>
      <c r="O971" s="116" t="s">
        <v>435</v>
      </c>
    </row>
    <row r="972" spans="1:15" ht="30" x14ac:dyDescent="0.25">
      <c r="A972" s="116" t="s">
        <v>17</v>
      </c>
      <c r="B972" s="124" t="s">
        <v>4718</v>
      </c>
      <c r="C972" s="116">
        <v>0</v>
      </c>
      <c r="D972" s="116" t="s">
        <v>70</v>
      </c>
      <c r="E972" s="116" t="s">
        <v>453</v>
      </c>
      <c r="F972" s="116" t="s">
        <v>454</v>
      </c>
      <c r="G972" s="116" t="s">
        <v>455</v>
      </c>
      <c r="H972" s="116" t="s">
        <v>456</v>
      </c>
      <c r="I972" s="116">
        <v>45119</v>
      </c>
      <c r="J972" s="116">
        <v>1688398584</v>
      </c>
      <c r="K972" s="116">
        <v>0</v>
      </c>
      <c r="L972" s="116">
        <v>0</v>
      </c>
      <c r="M972" s="116" t="s">
        <v>41</v>
      </c>
      <c r="N972" s="116" t="s">
        <v>41</v>
      </c>
      <c r="O972" s="116" t="s">
        <v>78</v>
      </c>
    </row>
    <row r="973" spans="1:15" ht="30" x14ac:dyDescent="0.25">
      <c r="A973" s="116" t="s">
        <v>17</v>
      </c>
      <c r="B973" s="124" t="s">
        <v>146</v>
      </c>
      <c r="C973" s="116" t="s">
        <v>147</v>
      </c>
      <c r="D973" s="116" t="s">
        <v>20</v>
      </c>
      <c r="E973" s="116" t="s">
        <v>148</v>
      </c>
      <c r="F973" s="116" t="s">
        <v>457</v>
      </c>
      <c r="G973" s="116" t="s">
        <v>149</v>
      </c>
      <c r="H973" s="116" t="s">
        <v>458</v>
      </c>
      <c r="I973" s="116" t="s">
        <v>459</v>
      </c>
      <c r="J973" s="116">
        <v>3405705619</v>
      </c>
      <c r="K973" s="116">
        <v>1822841912</v>
      </c>
      <c r="L973" s="116">
        <v>1822841912</v>
      </c>
      <c r="M973" s="116">
        <v>1</v>
      </c>
      <c r="N973" s="116">
        <v>1839766379</v>
      </c>
      <c r="O973" s="116" t="s">
        <v>87</v>
      </c>
    </row>
    <row r="974" spans="1:15" ht="30" x14ac:dyDescent="0.25">
      <c r="A974" s="116" t="s">
        <v>17</v>
      </c>
      <c r="B974" s="124" t="s">
        <v>150</v>
      </c>
      <c r="C974" s="116" t="s">
        <v>151</v>
      </c>
      <c r="D974" s="116" t="s">
        <v>70</v>
      </c>
      <c r="E974" s="116" t="s">
        <v>152</v>
      </c>
      <c r="F974" s="116" t="s">
        <v>460</v>
      </c>
      <c r="G974" s="116" t="s">
        <v>153</v>
      </c>
      <c r="H974" s="116">
        <v>44938</v>
      </c>
      <c r="I974" s="116">
        <v>45301</v>
      </c>
      <c r="J974" s="116">
        <v>1685246050</v>
      </c>
      <c r="K974" s="116">
        <v>1262966647</v>
      </c>
      <c r="L974" s="116">
        <v>1262966647</v>
      </c>
      <c r="M974" s="116" t="s">
        <v>41</v>
      </c>
      <c r="N974" s="116" t="s">
        <v>41</v>
      </c>
      <c r="O974" s="116" t="s">
        <v>78</v>
      </c>
    </row>
    <row r="975" spans="1:15" ht="30" x14ac:dyDescent="0.25">
      <c r="A975" s="116" t="s">
        <v>17</v>
      </c>
      <c r="B975" s="124" t="s">
        <v>154</v>
      </c>
      <c r="C975" s="116" t="s">
        <v>155</v>
      </c>
      <c r="D975" s="116" t="s">
        <v>70</v>
      </c>
      <c r="E975" s="116" t="s">
        <v>156</v>
      </c>
      <c r="F975" s="116" t="s">
        <v>461</v>
      </c>
      <c r="G975" s="116" t="s">
        <v>157</v>
      </c>
      <c r="H975" s="116">
        <v>45089</v>
      </c>
      <c r="I975" s="116" t="s">
        <v>462</v>
      </c>
      <c r="J975" s="116">
        <v>764905522</v>
      </c>
      <c r="K975" s="116">
        <v>0</v>
      </c>
      <c r="L975" s="116">
        <v>0</v>
      </c>
      <c r="M975" s="116" t="s">
        <v>41</v>
      </c>
      <c r="N975" s="116" t="s">
        <v>41</v>
      </c>
      <c r="O975" s="116" t="s">
        <v>158</v>
      </c>
    </row>
    <row r="976" spans="1:15" ht="45" x14ac:dyDescent="0.25">
      <c r="A976" s="116" t="s">
        <v>17</v>
      </c>
      <c r="B976" s="124" t="s">
        <v>159</v>
      </c>
      <c r="C976" s="116" t="s">
        <v>160</v>
      </c>
      <c r="D976" s="116" t="s">
        <v>70</v>
      </c>
      <c r="E976" s="116" t="s">
        <v>161</v>
      </c>
      <c r="F976" s="116" t="s">
        <v>463</v>
      </c>
      <c r="G976" s="116" t="s">
        <v>162</v>
      </c>
      <c r="H976" s="116">
        <v>45352</v>
      </c>
      <c r="I976" s="116">
        <v>45361</v>
      </c>
      <c r="J976" s="116">
        <v>3084448697</v>
      </c>
      <c r="K976" s="116">
        <v>3247248825</v>
      </c>
      <c r="L976" s="116">
        <v>3247248825</v>
      </c>
      <c r="M976" s="116" t="s">
        <v>41</v>
      </c>
      <c r="N976" s="116" t="s">
        <v>41</v>
      </c>
      <c r="O976" s="116" t="s">
        <v>464</v>
      </c>
    </row>
    <row r="977" spans="1:15" ht="30" x14ac:dyDescent="0.25">
      <c r="A977" s="116" t="s">
        <v>17</v>
      </c>
      <c r="B977" s="124" t="s">
        <v>4719</v>
      </c>
      <c r="C977" s="116" t="s">
        <v>465</v>
      </c>
      <c r="D977" s="116" t="s">
        <v>70</v>
      </c>
      <c r="E977" s="116" t="s">
        <v>466</v>
      </c>
      <c r="F977" s="116" t="s">
        <v>467</v>
      </c>
      <c r="G977" s="116" t="s">
        <v>468</v>
      </c>
      <c r="H977" s="116" t="s">
        <v>469</v>
      </c>
      <c r="I977" s="116" t="s">
        <v>347</v>
      </c>
      <c r="J977" s="116">
        <v>642130816</v>
      </c>
      <c r="K977" s="116">
        <v>0</v>
      </c>
      <c r="L977" s="116">
        <v>0</v>
      </c>
      <c r="M977" s="116" t="s">
        <v>41</v>
      </c>
      <c r="N977" s="116" t="s">
        <v>41</v>
      </c>
      <c r="O977" s="116" t="s">
        <v>87</v>
      </c>
    </row>
    <row r="978" spans="1:15" x14ac:dyDescent="0.25">
      <c r="A978" s="116" t="s">
        <v>17</v>
      </c>
      <c r="B978" s="124" t="s">
        <v>165</v>
      </c>
      <c r="C978" s="116" t="s">
        <v>166</v>
      </c>
      <c r="D978" s="116" t="s">
        <v>70</v>
      </c>
      <c r="E978" s="116" t="s">
        <v>167</v>
      </c>
      <c r="F978" s="116" t="s">
        <v>470</v>
      </c>
      <c r="G978" s="116" t="s">
        <v>468</v>
      </c>
      <c r="H978" s="116" t="s">
        <v>471</v>
      </c>
      <c r="I978" s="116" t="s">
        <v>472</v>
      </c>
      <c r="J978" s="116">
        <v>3313634444</v>
      </c>
      <c r="K978" s="116">
        <v>876066488</v>
      </c>
      <c r="L978" s="116">
        <v>876066488</v>
      </c>
      <c r="M978" s="116" t="s">
        <v>41</v>
      </c>
      <c r="N978" s="116" t="s">
        <v>41</v>
      </c>
      <c r="O978" s="116" t="s">
        <v>32</v>
      </c>
    </row>
    <row r="979" spans="1:15" x14ac:dyDescent="0.25">
      <c r="A979" s="116" t="s">
        <v>17</v>
      </c>
      <c r="B979" s="124" t="s">
        <v>4720</v>
      </c>
      <c r="C979" s="116" t="s">
        <v>41</v>
      </c>
      <c r="D979" s="116" t="s">
        <v>254</v>
      </c>
      <c r="E979" s="116" t="s">
        <v>473</v>
      </c>
      <c r="F979" s="116" t="s">
        <v>474</v>
      </c>
      <c r="G979" s="116" t="s">
        <v>256</v>
      </c>
      <c r="H979" s="116" t="s">
        <v>471</v>
      </c>
      <c r="I979" s="116" t="s">
        <v>475</v>
      </c>
      <c r="J979" s="116">
        <v>397063670</v>
      </c>
      <c r="K979" s="116">
        <v>61984185</v>
      </c>
      <c r="L979" s="116">
        <v>61984185</v>
      </c>
      <c r="M979" s="116" t="s">
        <v>41</v>
      </c>
      <c r="N979" s="116" t="s">
        <v>41</v>
      </c>
      <c r="O979" s="116" t="s">
        <v>260</v>
      </c>
    </row>
    <row r="980" spans="1:15" x14ac:dyDescent="0.25">
      <c r="A980" s="116" t="s">
        <v>17</v>
      </c>
      <c r="B980" s="124" t="s">
        <v>4720</v>
      </c>
      <c r="C980" s="116" t="s">
        <v>41</v>
      </c>
      <c r="D980" s="116" t="s">
        <v>254</v>
      </c>
      <c r="E980" s="116" t="s">
        <v>476</v>
      </c>
      <c r="F980" s="116" t="s">
        <v>477</v>
      </c>
      <c r="G980" s="116" t="s">
        <v>256</v>
      </c>
      <c r="H980" s="116" t="s">
        <v>471</v>
      </c>
      <c r="I980" s="116" t="s">
        <v>347</v>
      </c>
      <c r="J980" s="116">
        <v>704301605</v>
      </c>
      <c r="K980" s="116">
        <v>0</v>
      </c>
      <c r="L980" s="116">
        <v>0</v>
      </c>
      <c r="M980" s="116" t="s">
        <v>41</v>
      </c>
      <c r="N980" s="116" t="s">
        <v>41</v>
      </c>
      <c r="O980" s="116" t="s">
        <v>313</v>
      </c>
    </row>
    <row r="981" spans="1:15" ht="75" x14ac:dyDescent="0.25">
      <c r="A981" s="116" t="s">
        <v>17</v>
      </c>
      <c r="B981" s="124" t="s">
        <v>169</v>
      </c>
      <c r="C981" s="116" t="s">
        <v>170</v>
      </c>
      <c r="D981" s="116" t="s">
        <v>70</v>
      </c>
      <c r="E981" s="116" t="s">
        <v>171</v>
      </c>
      <c r="F981" s="116" t="s">
        <v>478</v>
      </c>
      <c r="G981" s="116" t="s">
        <v>164</v>
      </c>
      <c r="H981" s="116">
        <v>45352</v>
      </c>
      <c r="I981" s="116">
        <v>45717</v>
      </c>
      <c r="J981" s="116">
        <v>173351168</v>
      </c>
      <c r="K981" s="116">
        <v>562502230</v>
      </c>
      <c r="L981" s="116">
        <v>562502230</v>
      </c>
      <c r="M981" s="116" t="s">
        <v>41</v>
      </c>
      <c r="N981" s="116" t="s">
        <v>41</v>
      </c>
      <c r="O981" s="116" t="s">
        <v>479</v>
      </c>
    </row>
    <row r="982" spans="1:15" ht="30" x14ac:dyDescent="0.25">
      <c r="A982" s="116" t="s">
        <v>17</v>
      </c>
      <c r="B982" s="124" t="s">
        <v>174</v>
      </c>
      <c r="C982" s="116" t="s">
        <v>175</v>
      </c>
      <c r="D982" s="116" t="s">
        <v>20</v>
      </c>
      <c r="E982" s="116" t="s">
        <v>176</v>
      </c>
      <c r="F982" s="116" t="s">
        <v>480</v>
      </c>
      <c r="G982" s="116" t="s">
        <v>177</v>
      </c>
      <c r="H982" s="116" t="s">
        <v>481</v>
      </c>
      <c r="I982" s="116" t="s">
        <v>459</v>
      </c>
      <c r="J982" s="116">
        <v>1442276089</v>
      </c>
      <c r="K982" s="116">
        <v>1148471466</v>
      </c>
      <c r="L982" s="116">
        <v>1148471466</v>
      </c>
      <c r="M982" s="116" t="s">
        <v>41</v>
      </c>
      <c r="N982" s="116" t="s">
        <v>41</v>
      </c>
      <c r="O982" s="116" t="s">
        <v>47</v>
      </c>
    </row>
    <row r="983" spans="1:15" ht="30" x14ac:dyDescent="0.25">
      <c r="A983" s="116" t="s">
        <v>17</v>
      </c>
      <c r="B983" s="124" t="s">
        <v>178</v>
      </c>
      <c r="C983" s="116" t="s">
        <v>179</v>
      </c>
      <c r="D983" s="116" t="s">
        <v>20</v>
      </c>
      <c r="E983" s="116" t="s">
        <v>180</v>
      </c>
      <c r="F983" s="116" t="s">
        <v>482</v>
      </c>
      <c r="G983" s="116" t="s">
        <v>181</v>
      </c>
      <c r="H983" s="116" t="s">
        <v>483</v>
      </c>
      <c r="I983" s="116" t="s">
        <v>459</v>
      </c>
      <c r="J983" s="116">
        <v>4007713474</v>
      </c>
      <c r="K983" s="116">
        <v>2798945408</v>
      </c>
      <c r="L983" s="116">
        <v>2798945408</v>
      </c>
      <c r="M983" s="116" t="s">
        <v>41</v>
      </c>
      <c r="N983" s="116" t="s">
        <v>41</v>
      </c>
      <c r="O983" s="116" t="s">
        <v>182</v>
      </c>
    </row>
    <row r="984" spans="1:15" ht="30" x14ac:dyDescent="0.25">
      <c r="A984" s="116" t="s">
        <v>17</v>
      </c>
      <c r="B984" s="124" t="s">
        <v>4721</v>
      </c>
      <c r="C984" s="116" t="s">
        <v>184</v>
      </c>
      <c r="D984" s="116" t="s">
        <v>484</v>
      </c>
      <c r="E984" s="116" t="s">
        <v>185</v>
      </c>
      <c r="F984" s="116">
        <v>3543921626</v>
      </c>
      <c r="G984" s="116" t="s">
        <v>66</v>
      </c>
      <c r="H984" s="116">
        <v>45365</v>
      </c>
      <c r="I984" s="116">
        <v>45614</v>
      </c>
      <c r="J984" s="116">
        <v>0.88</v>
      </c>
      <c r="K984" s="116">
        <v>3106286512</v>
      </c>
      <c r="L984" s="116">
        <v>437635114</v>
      </c>
      <c r="M984" s="116" t="s">
        <v>41</v>
      </c>
      <c r="N984" s="116" t="s">
        <v>41</v>
      </c>
      <c r="O984" s="116" t="s">
        <v>186</v>
      </c>
    </row>
    <row r="985" spans="1:15" ht="30" x14ac:dyDescent="0.25">
      <c r="A985" s="116" t="s">
        <v>17</v>
      </c>
      <c r="B985" s="124" t="s">
        <v>187</v>
      </c>
      <c r="C985" s="116" t="s">
        <v>188</v>
      </c>
      <c r="D985" s="116" t="s">
        <v>484</v>
      </c>
      <c r="E985" s="116" t="s">
        <v>189</v>
      </c>
      <c r="F985" s="116">
        <v>51150960</v>
      </c>
      <c r="G985" s="116" t="s">
        <v>190</v>
      </c>
      <c r="H985" s="116">
        <v>45369</v>
      </c>
      <c r="I985" s="116">
        <v>45618</v>
      </c>
      <c r="J985" s="116">
        <v>1</v>
      </c>
      <c r="K985" s="116">
        <v>51150960</v>
      </c>
      <c r="L985" s="116">
        <v>0</v>
      </c>
      <c r="M985" s="116" t="s">
        <v>41</v>
      </c>
      <c r="N985" s="116" t="s">
        <v>41</v>
      </c>
      <c r="O985" s="116" t="s">
        <v>186</v>
      </c>
    </row>
    <row r="986" spans="1:15" ht="30" x14ac:dyDescent="0.25">
      <c r="A986" s="116" t="s">
        <v>17</v>
      </c>
      <c r="B986" s="124" t="s">
        <v>191</v>
      </c>
      <c r="C986" s="116" t="s">
        <v>192</v>
      </c>
      <c r="D986" s="116" t="s">
        <v>70</v>
      </c>
      <c r="E986" s="116" t="s">
        <v>193</v>
      </c>
      <c r="F986" s="116">
        <v>209620043</v>
      </c>
      <c r="G986" s="116" t="s">
        <v>194</v>
      </c>
      <c r="H986" s="116">
        <v>45393</v>
      </c>
      <c r="I986" s="116">
        <v>45657</v>
      </c>
      <c r="J986" s="116">
        <v>0.94</v>
      </c>
      <c r="K986" s="116">
        <v>197804389</v>
      </c>
      <c r="L986" s="116">
        <v>11815654</v>
      </c>
      <c r="M986" s="116" t="s">
        <v>41</v>
      </c>
      <c r="N986" s="116" t="s">
        <v>41</v>
      </c>
      <c r="O986" s="116" t="s">
        <v>182</v>
      </c>
    </row>
    <row r="987" spans="1:15" ht="30" x14ac:dyDescent="0.25">
      <c r="A987" s="116" t="s">
        <v>17</v>
      </c>
      <c r="B987" s="124" t="s">
        <v>195</v>
      </c>
      <c r="C987" s="116" t="s">
        <v>196</v>
      </c>
      <c r="D987" s="116" t="s">
        <v>70</v>
      </c>
      <c r="E987" s="116" t="s">
        <v>197</v>
      </c>
      <c r="F987" s="116">
        <v>195016010</v>
      </c>
      <c r="G987" s="116" t="s">
        <v>198</v>
      </c>
      <c r="H987" s="116">
        <v>45418</v>
      </c>
      <c r="I987" s="116">
        <v>45602</v>
      </c>
      <c r="J987" s="116">
        <v>1</v>
      </c>
      <c r="K987" s="116">
        <v>195016010</v>
      </c>
      <c r="L987" s="116">
        <v>0</v>
      </c>
      <c r="M987" s="116" t="s">
        <v>41</v>
      </c>
      <c r="N987" s="116" t="s">
        <v>41</v>
      </c>
      <c r="O987" s="116" t="s">
        <v>182</v>
      </c>
    </row>
    <row r="988" spans="1:15" ht="45" x14ac:dyDescent="0.25">
      <c r="A988" s="116" t="s">
        <v>17</v>
      </c>
      <c r="B988" s="124" t="s">
        <v>199</v>
      </c>
      <c r="C988" s="116" t="s">
        <v>200</v>
      </c>
      <c r="D988" s="116" t="s">
        <v>484</v>
      </c>
      <c r="E988" s="116" t="s">
        <v>201</v>
      </c>
      <c r="F988" s="116">
        <v>2312958583</v>
      </c>
      <c r="G988" s="116" t="s">
        <v>202</v>
      </c>
      <c r="H988" s="116">
        <v>45408</v>
      </c>
      <c r="I988" s="116">
        <v>45625</v>
      </c>
      <c r="J988" s="116">
        <v>0.8</v>
      </c>
      <c r="K988" s="116">
        <v>1850366866</v>
      </c>
      <c r="L988" s="116">
        <v>462591717</v>
      </c>
      <c r="M988" s="116" t="s">
        <v>41</v>
      </c>
      <c r="N988" s="116" t="s">
        <v>41</v>
      </c>
      <c r="O988" s="116" t="s">
        <v>121</v>
      </c>
    </row>
    <row r="989" spans="1:15" ht="30" x14ac:dyDescent="0.25">
      <c r="A989" s="116" t="s">
        <v>17</v>
      </c>
      <c r="B989" s="124" t="s">
        <v>203</v>
      </c>
      <c r="C989" s="116" t="s">
        <v>204</v>
      </c>
      <c r="D989" s="116" t="s">
        <v>484</v>
      </c>
      <c r="E989" s="116" t="s">
        <v>205</v>
      </c>
      <c r="F989" s="116">
        <v>549779580</v>
      </c>
      <c r="G989" s="116" t="s">
        <v>206</v>
      </c>
      <c r="H989" s="116">
        <v>45415</v>
      </c>
      <c r="I989" s="116">
        <v>45657</v>
      </c>
      <c r="J989" s="116">
        <v>0.34</v>
      </c>
      <c r="K989" s="116">
        <v>826194960</v>
      </c>
      <c r="L989" s="116">
        <v>184975200</v>
      </c>
      <c r="M989" s="116">
        <v>1</v>
      </c>
      <c r="N989" s="116" t="s">
        <v>41</v>
      </c>
      <c r="O989" s="116" t="s">
        <v>121</v>
      </c>
    </row>
    <row r="990" spans="1:15" ht="30" x14ac:dyDescent="0.25">
      <c r="A990" s="116" t="s">
        <v>17</v>
      </c>
      <c r="B990" s="124" t="s">
        <v>207</v>
      </c>
      <c r="C990" s="116" t="s">
        <v>208</v>
      </c>
      <c r="D990" s="116" t="s">
        <v>70</v>
      </c>
      <c r="E990" s="116" t="s">
        <v>209</v>
      </c>
      <c r="F990" s="116">
        <v>2327148966</v>
      </c>
      <c r="G990" s="116" t="s">
        <v>210</v>
      </c>
      <c r="H990" s="116">
        <v>45421</v>
      </c>
      <c r="I990" s="116">
        <v>45605</v>
      </c>
      <c r="J990" s="116">
        <v>1</v>
      </c>
      <c r="K990" s="116">
        <v>2327148966</v>
      </c>
      <c r="L990" s="116">
        <v>0</v>
      </c>
      <c r="M990" s="116" t="s">
        <v>41</v>
      </c>
      <c r="N990" s="116" t="s">
        <v>41</v>
      </c>
      <c r="O990" s="116" t="s">
        <v>182</v>
      </c>
    </row>
    <row r="991" spans="1:15" ht="60" x14ac:dyDescent="0.25">
      <c r="A991" s="116" t="s">
        <v>17</v>
      </c>
      <c r="B991" s="124" t="s">
        <v>211</v>
      </c>
      <c r="C991" s="116" t="s">
        <v>212</v>
      </c>
      <c r="D991" s="116" t="s">
        <v>70</v>
      </c>
      <c r="E991" s="116" t="s">
        <v>213</v>
      </c>
      <c r="F991" s="116">
        <v>479644375</v>
      </c>
      <c r="G991" s="116" t="s">
        <v>214</v>
      </c>
      <c r="H991" s="116">
        <v>45436</v>
      </c>
      <c r="I991" s="116">
        <v>45589</v>
      </c>
      <c r="J991" s="116">
        <v>1</v>
      </c>
      <c r="K991" s="116">
        <v>479644375</v>
      </c>
      <c r="L991" s="116">
        <v>0</v>
      </c>
      <c r="M991" s="116" t="s">
        <v>41</v>
      </c>
      <c r="N991" s="116" t="s">
        <v>41</v>
      </c>
      <c r="O991" s="116" t="s">
        <v>215</v>
      </c>
    </row>
    <row r="992" spans="1:15" ht="60" x14ac:dyDescent="0.25">
      <c r="A992" s="116" t="s">
        <v>17</v>
      </c>
      <c r="B992" s="124" t="s">
        <v>216</v>
      </c>
      <c r="C992" s="116" t="s">
        <v>217</v>
      </c>
      <c r="D992" s="116" t="s">
        <v>70</v>
      </c>
      <c r="E992" s="116" t="s">
        <v>218</v>
      </c>
      <c r="F992" s="116">
        <v>72012124</v>
      </c>
      <c r="G992" s="116" t="s">
        <v>219</v>
      </c>
      <c r="H992" s="116">
        <v>45440</v>
      </c>
      <c r="I992" s="116">
        <v>45657</v>
      </c>
      <c r="J992" s="116">
        <v>1</v>
      </c>
      <c r="K992" s="116">
        <v>97337032</v>
      </c>
      <c r="L992" s="116">
        <v>0</v>
      </c>
      <c r="M992" s="116">
        <v>1</v>
      </c>
      <c r="N992" s="116">
        <v>12662454</v>
      </c>
      <c r="O992" s="116" t="s">
        <v>220</v>
      </c>
    </row>
    <row r="993" spans="1:15" ht="30" x14ac:dyDescent="0.25">
      <c r="A993" s="116" t="s">
        <v>17</v>
      </c>
      <c r="B993" s="124" t="s">
        <v>221</v>
      </c>
      <c r="C993" s="116" t="s">
        <v>222</v>
      </c>
      <c r="D993" s="116" t="s">
        <v>70</v>
      </c>
      <c r="E993" s="116" t="s">
        <v>223</v>
      </c>
      <c r="F993" s="116">
        <v>548435405</v>
      </c>
      <c r="G993" s="116" t="s">
        <v>224</v>
      </c>
      <c r="H993" s="116">
        <v>45434</v>
      </c>
      <c r="I993" s="116">
        <v>45617</v>
      </c>
      <c r="J993" s="116">
        <v>1</v>
      </c>
      <c r="K993" s="116">
        <v>548435405</v>
      </c>
      <c r="L993" s="116">
        <v>0</v>
      </c>
      <c r="M993" s="116" t="s">
        <v>41</v>
      </c>
      <c r="N993" s="116" t="s">
        <v>41</v>
      </c>
      <c r="O993" s="116" t="s">
        <v>225</v>
      </c>
    </row>
    <row r="994" spans="1:15" ht="30" x14ac:dyDescent="0.25">
      <c r="A994" s="116" t="s">
        <v>17</v>
      </c>
      <c r="B994" s="124" t="s">
        <v>226</v>
      </c>
      <c r="C994" s="116" t="s">
        <v>227</v>
      </c>
      <c r="D994" s="116" t="s">
        <v>70</v>
      </c>
      <c r="E994" s="116" t="s">
        <v>228</v>
      </c>
      <c r="F994" s="116">
        <v>101625000</v>
      </c>
      <c r="G994" s="116" t="s">
        <v>229</v>
      </c>
      <c r="H994" s="116">
        <v>45441</v>
      </c>
      <c r="I994" s="116">
        <v>45657</v>
      </c>
      <c r="J994" s="116">
        <v>1</v>
      </c>
      <c r="K994" s="116">
        <v>181625000</v>
      </c>
      <c r="L994" s="116">
        <v>0</v>
      </c>
      <c r="M994" s="116">
        <v>1</v>
      </c>
      <c r="N994" s="116">
        <v>40000000</v>
      </c>
      <c r="O994" s="116" t="s">
        <v>230</v>
      </c>
    </row>
    <row r="995" spans="1:15" ht="30" x14ac:dyDescent="0.25">
      <c r="A995" s="116" t="s">
        <v>17</v>
      </c>
      <c r="B995" s="124" t="s">
        <v>231</v>
      </c>
      <c r="C995" s="116" t="s">
        <v>232</v>
      </c>
      <c r="D995" s="116" t="s">
        <v>70</v>
      </c>
      <c r="E995" s="116" t="s">
        <v>233</v>
      </c>
      <c r="F995" s="116">
        <v>28061688</v>
      </c>
      <c r="G995" s="116" t="s">
        <v>234</v>
      </c>
      <c r="H995" s="116">
        <v>45571</v>
      </c>
      <c r="I995" s="116">
        <v>45568</v>
      </c>
      <c r="J995" s="116">
        <v>1</v>
      </c>
      <c r="K995" s="116">
        <v>28061688</v>
      </c>
      <c r="L995" s="116">
        <v>0</v>
      </c>
      <c r="M995" s="116" t="s">
        <v>41</v>
      </c>
      <c r="N995" s="116" t="s">
        <v>41</v>
      </c>
      <c r="O995" s="116" t="s">
        <v>182</v>
      </c>
    </row>
    <row r="996" spans="1:15" ht="30" x14ac:dyDescent="0.25">
      <c r="A996" s="116" t="s">
        <v>17</v>
      </c>
      <c r="B996" s="124" t="s">
        <v>235</v>
      </c>
      <c r="C996" s="116" t="s">
        <v>236</v>
      </c>
      <c r="D996" s="116" t="s">
        <v>484</v>
      </c>
      <c r="E996" s="116" t="s">
        <v>237</v>
      </c>
      <c r="F996" s="116">
        <v>26799990</v>
      </c>
      <c r="G996" s="116" t="s">
        <v>238</v>
      </c>
      <c r="H996" s="116">
        <v>45449</v>
      </c>
      <c r="I996" s="116">
        <v>45540</v>
      </c>
      <c r="J996" s="116">
        <v>1</v>
      </c>
      <c r="K996" s="116">
        <v>26799990</v>
      </c>
      <c r="L996" s="116">
        <v>0</v>
      </c>
      <c r="M996" s="116" t="s">
        <v>41</v>
      </c>
      <c r="N996" s="116" t="s">
        <v>41</v>
      </c>
      <c r="O996" s="116" t="s">
        <v>239</v>
      </c>
    </row>
    <row r="997" spans="1:15" ht="75" x14ac:dyDescent="0.25">
      <c r="A997" s="116" t="s">
        <v>17</v>
      </c>
      <c r="B997" s="124" t="s">
        <v>240</v>
      </c>
      <c r="C997" s="116" t="s">
        <v>241</v>
      </c>
      <c r="D997" s="116" t="s">
        <v>485</v>
      </c>
      <c r="E997" s="116" t="s">
        <v>242</v>
      </c>
      <c r="F997" s="116">
        <v>470107380</v>
      </c>
      <c r="G997" s="116" t="s">
        <v>243</v>
      </c>
      <c r="H997" s="116">
        <v>45449</v>
      </c>
      <c r="I997" s="116">
        <v>45510</v>
      </c>
      <c r="J997" s="116">
        <v>1</v>
      </c>
      <c r="K997" s="116">
        <v>552405602</v>
      </c>
      <c r="L997" s="116">
        <v>8560874</v>
      </c>
      <c r="M997" s="116">
        <v>1</v>
      </c>
      <c r="N997" s="116">
        <v>89298222</v>
      </c>
      <c r="O997" s="116" t="s">
        <v>173</v>
      </c>
    </row>
    <row r="998" spans="1:15" ht="30" x14ac:dyDescent="0.25">
      <c r="A998" s="116" t="s">
        <v>17</v>
      </c>
      <c r="B998" s="124" t="s">
        <v>244</v>
      </c>
      <c r="C998" s="116" t="s">
        <v>245</v>
      </c>
      <c r="D998" s="116" t="s">
        <v>70</v>
      </c>
      <c r="E998" s="116" t="s">
        <v>246</v>
      </c>
      <c r="F998" s="116">
        <v>1396367765</v>
      </c>
      <c r="G998" s="116" t="s">
        <v>247</v>
      </c>
      <c r="H998" s="116">
        <v>45449</v>
      </c>
      <c r="I998" s="116">
        <v>45632</v>
      </c>
      <c r="J998" s="116">
        <v>1</v>
      </c>
      <c r="K998" s="116">
        <v>1396367765</v>
      </c>
      <c r="L998" s="116">
        <v>0</v>
      </c>
      <c r="M998" s="116" t="s">
        <v>41</v>
      </c>
      <c r="N998" s="116" t="s">
        <v>41</v>
      </c>
      <c r="O998" s="116" t="s">
        <v>248</v>
      </c>
    </row>
    <row r="999" spans="1:15" ht="45" x14ac:dyDescent="0.25">
      <c r="A999" s="116" t="s">
        <v>17</v>
      </c>
      <c r="B999" s="124" t="s">
        <v>249</v>
      </c>
      <c r="C999" s="116" t="s">
        <v>250</v>
      </c>
      <c r="D999" s="116" t="s">
        <v>70</v>
      </c>
      <c r="E999" s="116" t="s">
        <v>251</v>
      </c>
      <c r="F999" s="116">
        <v>512081959</v>
      </c>
      <c r="G999" s="116" t="s">
        <v>252</v>
      </c>
      <c r="H999" s="116">
        <v>45450</v>
      </c>
      <c r="I999" s="116">
        <v>45657</v>
      </c>
      <c r="J999" s="116">
        <v>1</v>
      </c>
      <c r="K999" s="116">
        <v>512081959</v>
      </c>
      <c r="L999" s="116">
        <v>0</v>
      </c>
      <c r="M999" s="116" t="s">
        <v>41</v>
      </c>
      <c r="N999" s="116" t="s">
        <v>41</v>
      </c>
      <c r="O999" s="116" t="s">
        <v>182</v>
      </c>
    </row>
    <row r="1000" spans="1:15" ht="45" x14ac:dyDescent="0.25">
      <c r="A1000" s="116" t="s">
        <v>17</v>
      </c>
      <c r="B1000" s="124" t="s">
        <v>253</v>
      </c>
      <c r="C1000" s="116" t="s">
        <v>41</v>
      </c>
      <c r="D1000" s="116" t="s">
        <v>41</v>
      </c>
      <c r="E1000" s="116" t="s">
        <v>255</v>
      </c>
      <c r="F1000" s="116">
        <v>1578861386</v>
      </c>
      <c r="G1000" s="116" t="s">
        <v>256</v>
      </c>
      <c r="H1000" s="116">
        <v>45454</v>
      </c>
      <c r="I1000" s="116">
        <v>45636</v>
      </c>
      <c r="J1000" s="116">
        <v>1</v>
      </c>
      <c r="K1000" s="116">
        <v>1578861386</v>
      </c>
      <c r="L1000" s="116">
        <v>0</v>
      </c>
      <c r="M1000" s="116" t="s">
        <v>41</v>
      </c>
      <c r="N1000" s="116" t="s">
        <v>41</v>
      </c>
      <c r="O1000" s="116" t="s">
        <v>257</v>
      </c>
    </row>
    <row r="1001" spans="1:15" ht="60" x14ac:dyDescent="0.25">
      <c r="A1001" s="116" t="s">
        <v>17</v>
      </c>
      <c r="B1001" s="124" t="s">
        <v>258</v>
      </c>
      <c r="C1001" s="116" t="s">
        <v>41</v>
      </c>
      <c r="D1001" s="116" t="s">
        <v>41</v>
      </c>
      <c r="E1001" s="116" t="s">
        <v>259</v>
      </c>
      <c r="F1001" s="116">
        <v>2965967943</v>
      </c>
      <c r="G1001" s="116" t="s">
        <v>256</v>
      </c>
      <c r="H1001" s="116">
        <v>45456</v>
      </c>
      <c r="I1001" s="116">
        <v>45610</v>
      </c>
      <c r="J1001" s="116">
        <v>1</v>
      </c>
      <c r="K1001" s="116">
        <v>2965967943</v>
      </c>
      <c r="L1001" s="116">
        <v>0</v>
      </c>
      <c r="M1001" s="116" t="s">
        <v>41</v>
      </c>
      <c r="N1001" s="116" t="s">
        <v>41</v>
      </c>
      <c r="O1001" s="116" t="s">
        <v>260</v>
      </c>
    </row>
    <row r="1002" spans="1:15" ht="45" x14ac:dyDescent="0.25">
      <c r="A1002" s="116" t="s">
        <v>17</v>
      </c>
      <c r="B1002" s="124" t="s">
        <v>261</v>
      </c>
      <c r="C1002" s="116" t="s">
        <v>262</v>
      </c>
      <c r="D1002" s="116" t="s">
        <v>484</v>
      </c>
      <c r="E1002" s="116" t="s">
        <v>263</v>
      </c>
      <c r="F1002" s="116">
        <v>23221634491</v>
      </c>
      <c r="G1002" s="116" t="s">
        <v>66</v>
      </c>
      <c r="H1002" s="116">
        <v>45456</v>
      </c>
      <c r="I1002" s="116">
        <v>46387</v>
      </c>
      <c r="J1002" s="116"/>
      <c r="K1002" s="116"/>
      <c r="L1002" s="116"/>
      <c r="M1002" s="116" t="s">
        <v>41</v>
      </c>
      <c r="N1002" s="116" t="s">
        <v>41</v>
      </c>
      <c r="O1002" s="116" t="s">
        <v>264</v>
      </c>
    </row>
    <row r="1003" spans="1:15" ht="45" x14ac:dyDescent="0.25">
      <c r="A1003" s="116" t="s">
        <v>17</v>
      </c>
      <c r="B1003" s="124" t="s">
        <v>265</v>
      </c>
      <c r="C1003" s="116" t="s">
        <v>266</v>
      </c>
      <c r="D1003" s="116" t="s">
        <v>484</v>
      </c>
      <c r="E1003" s="116" t="s">
        <v>267</v>
      </c>
      <c r="F1003" s="116">
        <v>279316800</v>
      </c>
      <c r="G1003" s="116" t="s">
        <v>190</v>
      </c>
      <c r="H1003" s="116">
        <v>45461</v>
      </c>
      <c r="I1003" s="116">
        <v>45657</v>
      </c>
      <c r="J1003" s="116">
        <v>1</v>
      </c>
      <c r="K1003" s="116">
        <v>279316800</v>
      </c>
      <c r="L1003" s="116">
        <v>0</v>
      </c>
      <c r="M1003" s="116" t="s">
        <v>41</v>
      </c>
      <c r="N1003" s="116" t="s">
        <v>41</v>
      </c>
      <c r="O1003" s="116" t="s">
        <v>186</v>
      </c>
    </row>
    <row r="1004" spans="1:15" ht="60" x14ac:dyDescent="0.25">
      <c r="A1004" s="116" t="s">
        <v>17</v>
      </c>
      <c r="B1004" s="124" t="s">
        <v>268</v>
      </c>
      <c r="C1004" s="116" t="s">
        <v>269</v>
      </c>
      <c r="D1004" s="116" t="s">
        <v>70</v>
      </c>
      <c r="E1004" s="116" t="s">
        <v>270</v>
      </c>
      <c r="F1004" s="116">
        <v>518567576</v>
      </c>
      <c r="G1004" s="116" t="s">
        <v>271</v>
      </c>
      <c r="H1004" s="116">
        <v>45470</v>
      </c>
      <c r="I1004" s="116">
        <v>45657</v>
      </c>
      <c r="J1004" s="116">
        <v>1</v>
      </c>
      <c r="K1004" s="116">
        <v>518567576</v>
      </c>
      <c r="L1004" s="116">
        <v>0</v>
      </c>
      <c r="M1004" s="116" t="s">
        <v>41</v>
      </c>
      <c r="N1004" s="116" t="s">
        <v>41</v>
      </c>
      <c r="O1004" s="116" t="s">
        <v>182</v>
      </c>
    </row>
    <row r="1005" spans="1:15" ht="45" x14ac:dyDescent="0.25">
      <c r="A1005" s="116" t="s">
        <v>17</v>
      </c>
      <c r="B1005" s="124" t="s">
        <v>272</v>
      </c>
      <c r="C1005" s="116" t="s">
        <v>273</v>
      </c>
      <c r="D1005" s="116" t="s">
        <v>70</v>
      </c>
      <c r="E1005" s="116" t="s">
        <v>274</v>
      </c>
      <c r="F1005" s="116">
        <v>598574760</v>
      </c>
      <c r="G1005" s="116" t="s">
        <v>275</v>
      </c>
      <c r="H1005" s="116">
        <v>45481</v>
      </c>
      <c r="I1005" s="116">
        <v>45657</v>
      </c>
      <c r="J1005" s="116">
        <v>0.87</v>
      </c>
      <c r="K1005" s="116">
        <v>590545260</v>
      </c>
      <c r="L1005" s="116">
        <v>80325000</v>
      </c>
      <c r="M1005" s="116" t="s">
        <v>41</v>
      </c>
      <c r="N1005" s="116" t="s">
        <v>41</v>
      </c>
      <c r="O1005" s="116" t="s">
        <v>276</v>
      </c>
    </row>
    <row r="1006" spans="1:15" ht="30" x14ac:dyDescent="0.25">
      <c r="A1006" s="116" t="s">
        <v>17</v>
      </c>
      <c r="B1006" s="124" t="s">
        <v>277</v>
      </c>
      <c r="C1006" s="116" t="s">
        <v>278</v>
      </c>
      <c r="D1006" s="116" t="s">
        <v>484</v>
      </c>
      <c r="E1006" s="116" t="s">
        <v>279</v>
      </c>
      <c r="F1006" s="116">
        <v>70871884</v>
      </c>
      <c r="G1006" s="116" t="s">
        <v>280</v>
      </c>
      <c r="H1006" s="116">
        <v>45463</v>
      </c>
      <c r="I1006" s="116">
        <v>45613</v>
      </c>
      <c r="J1006" s="116">
        <v>1</v>
      </c>
      <c r="K1006" s="116">
        <v>70871884</v>
      </c>
      <c r="L1006" s="116">
        <v>0</v>
      </c>
      <c r="M1006" s="116" t="s">
        <v>41</v>
      </c>
      <c r="N1006" s="116" t="s">
        <v>41</v>
      </c>
      <c r="O1006" s="116" t="s">
        <v>281</v>
      </c>
    </row>
    <row r="1007" spans="1:15" ht="30" x14ac:dyDescent="0.25">
      <c r="A1007" s="116" t="s">
        <v>17</v>
      </c>
      <c r="B1007" s="124" t="s">
        <v>282</v>
      </c>
      <c r="C1007" s="116" t="s">
        <v>283</v>
      </c>
      <c r="D1007" s="116" t="s">
        <v>484</v>
      </c>
      <c r="E1007" s="116" t="s">
        <v>284</v>
      </c>
      <c r="F1007" s="116">
        <v>323747562</v>
      </c>
      <c r="G1007" s="116" t="s">
        <v>285</v>
      </c>
      <c r="H1007" s="116">
        <v>45466</v>
      </c>
      <c r="I1007" s="116">
        <v>45616</v>
      </c>
      <c r="J1007" s="116">
        <v>1</v>
      </c>
      <c r="K1007" s="116">
        <v>323747562</v>
      </c>
      <c r="L1007" s="116">
        <v>0</v>
      </c>
      <c r="M1007" s="116" t="s">
        <v>41</v>
      </c>
      <c r="N1007" s="116" t="s">
        <v>41</v>
      </c>
      <c r="O1007" s="116" t="s">
        <v>281</v>
      </c>
    </row>
    <row r="1008" spans="1:15" ht="45" x14ac:dyDescent="0.25">
      <c r="A1008" s="116" t="s">
        <v>17</v>
      </c>
      <c r="B1008" s="124" t="s">
        <v>286</v>
      </c>
      <c r="C1008" s="116" t="s">
        <v>287</v>
      </c>
      <c r="D1008" s="116" t="s">
        <v>484</v>
      </c>
      <c r="E1008" s="116" t="s">
        <v>288</v>
      </c>
      <c r="F1008" s="116">
        <v>1146053300</v>
      </c>
      <c r="G1008" s="116" t="s">
        <v>190</v>
      </c>
      <c r="H1008" s="116">
        <v>45471</v>
      </c>
      <c r="I1008" s="116">
        <v>45657</v>
      </c>
      <c r="J1008" s="116">
        <v>1</v>
      </c>
      <c r="K1008" s="116">
        <v>1146053300</v>
      </c>
      <c r="L1008" s="116">
        <v>0</v>
      </c>
      <c r="M1008" s="116" t="s">
        <v>41</v>
      </c>
      <c r="N1008" s="116" t="s">
        <v>41</v>
      </c>
      <c r="O1008" s="116" t="s">
        <v>186</v>
      </c>
    </row>
    <row r="1009" spans="1:15" ht="45" x14ac:dyDescent="0.25">
      <c r="A1009" s="116" t="s">
        <v>17</v>
      </c>
      <c r="B1009" s="124" t="s">
        <v>289</v>
      </c>
      <c r="C1009" s="116" t="s">
        <v>290</v>
      </c>
      <c r="D1009" s="116" t="s">
        <v>70</v>
      </c>
      <c r="E1009" s="116" t="s">
        <v>291</v>
      </c>
      <c r="F1009" s="116">
        <v>315277410</v>
      </c>
      <c r="G1009" s="116" t="s">
        <v>292</v>
      </c>
      <c r="H1009" s="116">
        <v>45475</v>
      </c>
      <c r="I1009" s="116">
        <v>45566</v>
      </c>
      <c r="J1009" s="116">
        <v>1</v>
      </c>
      <c r="K1009" s="116">
        <v>315277410</v>
      </c>
      <c r="L1009" s="116">
        <v>0</v>
      </c>
      <c r="M1009" s="116" t="s">
        <v>41</v>
      </c>
      <c r="N1009" s="116" t="s">
        <v>41</v>
      </c>
      <c r="O1009" s="116" t="s">
        <v>257</v>
      </c>
    </row>
    <row r="1010" spans="1:15" ht="30" x14ac:dyDescent="0.25">
      <c r="A1010" s="116" t="s">
        <v>17</v>
      </c>
      <c r="B1010" s="124" t="s">
        <v>293</v>
      </c>
      <c r="C1010" s="116" t="s">
        <v>294</v>
      </c>
      <c r="D1010" s="116" t="s">
        <v>70</v>
      </c>
      <c r="E1010" s="116" t="s">
        <v>295</v>
      </c>
      <c r="F1010" s="116">
        <v>814987550</v>
      </c>
      <c r="G1010" s="116" t="s">
        <v>296</v>
      </c>
      <c r="H1010" s="116">
        <v>45478</v>
      </c>
      <c r="I1010" s="116">
        <v>45657</v>
      </c>
      <c r="J1010" s="116">
        <v>1</v>
      </c>
      <c r="K1010" s="116">
        <v>814987550</v>
      </c>
      <c r="L1010" s="116">
        <v>0</v>
      </c>
      <c r="M1010" s="116" t="s">
        <v>41</v>
      </c>
      <c r="N1010" s="116" t="s">
        <v>41</v>
      </c>
      <c r="O1010" s="116" t="s">
        <v>225</v>
      </c>
    </row>
    <row r="1011" spans="1:15" x14ac:dyDescent="0.25">
      <c r="A1011" s="116" t="s">
        <v>17</v>
      </c>
      <c r="B1011" s="124" t="s">
        <v>297</v>
      </c>
      <c r="C1011" s="116" t="s">
        <v>298</v>
      </c>
      <c r="D1011" s="116" t="s">
        <v>70</v>
      </c>
      <c r="E1011" s="116" t="s">
        <v>299</v>
      </c>
      <c r="F1011" s="116">
        <v>14208600</v>
      </c>
      <c r="G1011" s="116" t="s">
        <v>198</v>
      </c>
      <c r="H1011" s="116">
        <v>45498</v>
      </c>
      <c r="I1011" s="116">
        <v>45541</v>
      </c>
      <c r="J1011" s="116">
        <v>1</v>
      </c>
      <c r="K1011" s="116">
        <v>14208600</v>
      </c>
      <c r="L1011" s="116">
        <v>0</v>
      </c>
      <c r="M1011" s="116" t="s">
        <v>41</v>
      </c>
      <c r="N1011" s="116" t="s">
        <v>41</v>
      </c>
      <c r="O1011" s="116" t="s">
        <v>300</v>
      </c>
    </row>
    <row r="1012" spans="1:15" ht="30" x14ac:dyDescent="0.25">
      <c r="A1012" s="116" t="s">
        <v>17</v>
      </c>
      <c r="B1012" s="124" t="s">
        <v>301</v>
      </c>
      <c r="C1012" s="116" t="s">
        <v>302</v>
      </c>
      <c r="D1012" s="116" t="s">
        <v>70</v>
      </c>
      <c r="E1012" s="116" t="s">
        <v>303</v>
      </c>
      <c r="F1012" s="116">
        <v>9969344</v>
      </c>
      <c r="G1012" s="116" t="s">
        <v>304</v>
      </c>
      <c r="H1012" s="116">
        <v>45499</v>
      </c>
      <c r="I1012" s="116">
        <v>45544</v>
      </c>
      <c r="J1012" s="116">
        <v>1</v>
      </c>
      <c r="K1012" s="116">
        <v>9969344</v>
      </c>
      <c r="L1012" s="116">
        <v>0</v>
      </c>
      <c r="M1012" s="116" t="s">
        <v>41</v>
      </c>
      <c r="N1012" s="116" t="s">
        <v>41</v>
      </c>
      <c r="O1012" s="116" t="s">
        <v>300</v>
      </c>
    </row>
    <row r="1013" spans="1:15" ht="60" x14ac:dyDescent="0.25">
      <c r="A1013" s="116" t="s">
        <v>17</v>
      </c>
      <c r="B1013" s="124" t="s">
        <v>305</v>
      </c>
      <c r="C1013" s="116" t="s">
        <v>41</v>
      </c>
      <c r="D1013" s="116" t="s">
        <v>41</v>
      </c>
      <c r="E1013" s="116" t="s">
        <v>306</v>
      </c>
      <c r="F1013" s="116">
        <v>2989097951</v>
      </c>
      <c r="G1013" s="116" t="s">
        <v>256</v>
      </c>
      <c r="H1013" s="116">
        <v>45475</v>
      </c>
      <c r="I1013" s="116">
        <v>45567</v>
      </c>
      <c r="J1013" s="116">
        <v>0.91</v>
      </c>
      <c r="K1013" s="116">
        <v>2718825922</v>
      </c>
      <c r="L1013" s="116">
        <v>270272029</v>
      </c>
      <c r="M1013" s="116" t="s">
        <v>41</v>
      </c>
      <c r="N1013" s="116" t="s">
        <v>41</v>
      </c>
      <c r="O1013" s="116" t="s">
        <v>307</v>
      </c>
    </row>
    <row r="1014" spans="1:15" ht="45" x14ac:dyDescent="0.25">
      <c r="A1014" s="116" t="s">
        <v>17</v>
      </c>
      <c r="B1014" s="124" t="s">
        <v>308</v>
      </c>
      <c r="C1014" s="116" t="s">
        <v>309</v>
      </c>
      <c r="D1014" s="116" t="s">
        <v>70</v>
      </c>
      <c r="E1014" s="116" t="s">
        <v>310</v>
      </c>
      <c r="F1014" s="116">
        <v>409950073</v>
      </c>
      <c r="G1014" s="116" t="s">
        <v>296</v>
      </c>
      <c r="H1014" s="116">
        <v>45478</v>
      </c>
      <c r="I1014" s="116">
        <v>45657</v>
      </c>
      <c r="J1014" s="116">
        <v>100</v>
      </c>
      <c r="K1014" s="116">
        <v>409950073</v>
      </c>
      <c r="L1014" s="116">
        <v>0</v>
      </c>
      <c r="M1014" s="116" t="s">
        <v>41</v>
      </c>
      <c r="N1014" s="116" t="s">
        <v>41</v>
      </c>
      <c r="O1014" s="116" t="s">
        <v>225</v>
      </c>
    </row>
    <row r="1015" spans="1:15" ht="60" x14ac:dyDescent="0.25">
      <c r="A1015" s="116" t="s">
        <v>17</v>
      </c>
      <c r="B1015" s="124" t="s">
        <v>311</v>
      </c>
      <c r="C1015" s="116" t="s">
        <v>41</v>
      </c>
      <c r="D1015" s="116" t="s">
        <v>41</v>
      </c>
      <c r="E1015" s="116" t="s">
        <v>312</v>
      </c>
      <c r="F1015" s="116">
        <v>4949040718</v>
      </c>
      <c r="G1015" s="116" t="s">
        <v>256</v>
      </c>
      <c r="H1015" s="116">
        <v>45485</v>
      </c>
      <c r="I1015" s="116">
        <v>45575</v>
      </c>
      <c r="J1015" s="116"/>
      <c r="K1015" s="116"/>
      <c r="L1015" s="116"/>
      <c r="M1015" s="116" t="s">
        <v>41</v>
      </c>
      <c r="N1015" s="116" t="s">
        <v>41</v>
      </c>
      <c r="O1015" s="116" t="s">
        <v>313</v>
      </c>
    </row>
    <row r="1016" spans="1:15" ht="45" x14ac:dyDescent="0.25">
      <c r="A1016" s="116" t="s">
        <v>17</v>
      </c>
      <c r="B1016" s="124" t="s">
        <v>314</v>
      </c>
      <c r="C1016" s="116" t="s">
        <v>41</v>
      </c>
      <c r="D1016" s="116" t="s">
        <v>41</v>
      </c>
      <c r="E1016" s="116" t="s">
        <v>315</v>
      </c>
      <c r="F1016" s="116">
        <v>151269454</v>
      </c>
      <c r="G1016" s="116" t="s">
        <v>256</v>
      </c>
      <c r="H1016" s="116">
        <v>45496</v>
      </c>
      <c r="I1016" s="116">
        <v>45526</v>
      </c>
      <c r="J1016" s="116">
        <v>1</v>
      </c>
      <c r="K1016" s="116">
        <v>151269454</v>
      </c>
      <c r="L1016" s="116">
        <v>0</v>
      </c>
      <c r="M1016" s="116" t="s">
        <v>41</v>
      </c>
      <c r="N1016" s="116" t="s">
        <v>41</v>
      </c>
      <c r="O1016" s="116" t="s">
        <v>316</v>
      </c>
    </row>
    <row r="1017" spans="1:15" ht="45" x14ac:dyDescent="0.25">
      <c r="A1017" s="116" t="s">
        <v>17</v>
      </c>
      <c r="B1017" s="124" t="s">
        <v>4722</v>
      </c>
      <c r="C1017" s="116" t="s">
        <v>486</v>
      </c>
      <c r="D1017" s="116" t="s">
        <v>70</v>
      </c>
      <c r="E1017" s="116" t="s">
        <v>487</v>
      </c>
      <c r="F1017" s="116">
        <v>530037900</v>
      </c>
      <c r="G1017" s="116" t="s">
        <v>488</v>
      </c>
      <c r="H1017" s="116">
        <v>45485</v>
      </c>
      <c r="I1017" s="116">
        <v>45653</v>
      </c>
      <c r="J1017" s="116">
        <v>1</v>
      </c>
      <c r="K1017" s="116">
        <v>530037900</v>
      </c>
      <c r="L1017" s="116">
        <v>0</v>
      </c>
      <c r="M1017" s="116" t="s">
        <v>41</v>
      </c>
      <c r="N1017" s="116" t="s">
        <v>41</v>
      </c>
      <c r="O1017" s="116" t="s">
        <v>186</v>
      </c>
    </row>
    <row r="1018" spans="1:15" ht="45" x14ac:dyDescent="0.25">
      <c r="A1018" s="116" t="s">
        <v>17</v>
      </c>
      <c r="B1018" s="124" t="s">
        <v>4723</v>
      </c>
      <c r="C1018" s="116" t="s">
        <v>489</v>
      </c>
      <c r="D1018" s="116" t="s">
        <v>70</v>
      </c>
      <c r="E1018" s="116" t="s">
        <v>490</v>
      </c>
      <c r="F1018" s="116">
        <v>343100800</v>
      </c>
      <c r="G1018" s="116" t="s">
        <v>491</v>
      </c>
      <c r="H1018" s="116">
        <v>45495</v>
      </c>
      <c r="I1018" s="116">
        <v>45618</v>
      </c>
      <c r="J1018" s="116">
        <v>1</v>
      </c>
      <c r="K1018" s="116">
        <v>343100800</v>
      </c>
      <c r="L1018" s="116">
        <v>0</v>
      </c>
      <c r="M1018" s="116" t="s">
        <v>41</v>
      </c>
      <c r="N1018" s="116" t="s">
        <v>41</v>
      </c>
      <c r="O1018" s="116" t="s">
        <v>182</v>
      </c>
    </row>
    <row r="1019" spans="1:15" ht="45" x14ac:dyDescent="0.25">
      <c r="A1019" s="116" t="s">
        <v>17</v>
      </c>
      <c r="B1019" s="124" t="s">
        <v>4724</v>
      </c>
      <c r="C1019" s="116" t="s">
        <v>492</v>
      </c>
      <c r="D1019" s="116" t="s">
        <v>70</v>
      </c>
      <c r="E1019" s="116" t="s">
        <v>493</v>
      </c>
      <c r="F1019" s="116">
        <v>188476465</v>
      </c>
      <c r="G1019" s="116" t="s">
        <v>494</v>
      </c>
      <c r="H1019" s="116">
        <v>45491</v>
      </c>
      <c r="I1019" s="116">
        <v>45583</v>
      </c>
      <c r="J1019" s="116">
        <v>1</v>
      </c>
      <c r="K1019" s="116">
        <v>188476465</v>
      </c>
      <c r="L1019" s="116">
        <v>0</v>
      </c>
      <c r="M1019" s="116" t="s">
        <v>41</v>
      </c>
      <c r="N1019" s="116" t="s">
        <v>41</v>
      </c>
      <c r="O1019" s="116" t="s">
        <v>495</v>
      </c>
    </row>
    <row r="1020" spans="1:15" ht="30" x14ac:dyDescent="0.25">
      <c r="A1020" s="116" t="s">
        <v>17</v>
      </c>
      <c r="B1020" s="124" t="s">
        <v>4725</v>
      </c>
      <c r="C1020" s="116" t="s">
        <v>496</v>
      </c>
      <c r="D1020" s="116" t="s">
        <v>70</v>
      </c>
      <c r="E1020" s="116" t="s">
        <v>497</v>
      </c>
      <c r="F1020" s="116">
        <v>147299741</v>
      </c>
      <c r="G1020" s="116" t="s">
        <v>494</v>
      </c>
      <c r="H1020" s="116">
        <v>45495</v>
      </c>
      <c r="I1020" s="116">
        <v>45618</v>
      </c>
      <c r="J1020" s="116">
        <v>1</v>
      </c>
      <c r="K1020" s="116">
        <v>147299741</v>
      </c>
      <c r="L1020" s="116">
        <v>0</v>
      </c>
      <c r="M1020" s="116" t="s">
        <v>41</v>
      </c>
      <c r="N1020" s="116" t="s">
        <v>41</v>
      </c>
      <c r="O1020" s="116" t="s">
        <v>498</v>
      </c>
    </row>
    <row r="1021" spans="1:15" ht="90" x14ac:dyDescent="0.25">
      <c r="A1021" s="116" t="s">
        <v>17</v>
      </c>
      <c r="B1021" s="124" t="s">
        <v>4726</v>
      </c>
      <c r="C1021" s="116" t="s">
        <v>499</v>
      </c>
      <c r="D1021" s="116" t="s">
        <v>70</v>
      </c>
      <c r="E1021" s="116" t="s">
        <v>500</v>
      </c>
      <c r="F1021" s="116">
        <v>903353595</v>
      </c>
      <c r="G1021" s="116" t="s">
        <v>501</v>
      </c>
      <c r="H1021" s="116">
        <v>45496</v>
      </c>
      <c r="I1021" s="116">
        <v>45657</v>
      </c>
      <c r="J1021" s="116"/>
      <c r="K1021" s="116"/>
      <c r="L1021" s="116"/>
      <c r="M1021" s="116" t="s">
        <v>41</v>
      </c>
      <c r="N1021" s="116" t="s">
        <v>41</v>
      </c>
      <c r="O1021" s="116" t="s">
        <v>502</v>
      </c>
    </row>
    <row r="1022" spans="1:15" ht="30" x14ac:dyDescent="0.25">
      <c r="A1022" s="116" t="s">
        <v>17</v>
      </c>
      <c r="B1022" s="124" t="s">
        <v>4727</v>
      </c>
      <c r="C1022" s="116" t="s">
        <v>499</v>
      </c>
      <c r="D1022" s="116" t="s">
        <v>70</v>
      </c>
      <c r="E1022" s="116" t="s">
        <v>503</v>
      </c>
      <c r="F1022" s="116">
        <v>170765000</v>
      </c>
      <c r="G1022" s="116" t="s">
        <v>504</v>
      </c>
      <c r="H1022" s="116">
        <v>45495</v>
      </c>
      <c r="I1022" s="116">
        <v>45647</v>
      </c>
      <c r="J1022" s="116">
        <v>1</v>
      </c>
      <c r="K1022" s="116"/>
      <c r="L1022" s="116"/>
      <c r="M1022" s="116" t="s">
        <v>41</v>
      </c>
      <c r="N1022" s="116" t="s">
        <v>41</v>
      </c>
      <c r="O1022" s="116" t="s">
        <v>248</v>
      </c>
    </row>
    <row r="1023" spans="1:15" ht="30" x14ac:dyDescent="0.25">
      <c r="A1023" s="116" t="s">
        <v>17</v>
      </c>
      <c r="B1023" s="124" t="s">
        <v>4728</v>
      </c>
      <c r="C1023" s="116" t="s">
        <v>505</v>
      </c>
      <c r="D1023" s="116" t="s">
        <v>70</v>
      </c>
      <c r="E1023" s="116" t="s">
        <v>506</v>
      </c>
      <c r="F1023" s="116">
        <v>707009583</v>
      </c>
      <c r="G1023" s="116" t="s">
        <v>507</v>
      </c>
      <c r="H1023" s="116">
        <v>45498</v>
      </c>
      <c r="I1023" s="116">
        <v>45650</v>
      </c>
      <c r="J1023" s="116">
        <v>1</v>
      </c>
      <c r="K1023" s="116">
        <v>707009583</v>
      </c>
      <c r="L1023" s="116">
        <v>0</v>
      </c>
      <c r="M1023" s="116" t="s">
        <v>41</v>
      </c>
      <c r="N1023" s="116" t="s">
        <v>41</v>
      </c>
      <c r="O1023" s="116" t="s">
        <v>508</v>
      </c>
    </row>
    <row r="1024" spans="1:15" ht="60" x14ac:dyDescent="0.25">
      <c r="A1024" s="116" t="s">
        <v>17</v>
      </c>
      <c r="B1024" s="124" t="s">
        <v>4729</v>
      </c>
      <c r="C1024" s="116" t="s">
        <v>509</v>
      </c>
      <c r="D1024" s="116" t="s">
        <v>70</v>
      </c>
      <c r="E1024" s="116" t="s">
        <v>510</v>
      </c>
      <c r="F1024" s="116">
        <v>771793540</v>
      </c>
      <c r="G1024" s="116" t="s">
        <v>511</v>
      </c>
      <c r="H1024" s="116">
        <v>45503</v>
      </c>
      <c r="I1024" s="116">
        <v>45657</v>
      </c>
      <c r="J1024" s="116"/>
      <c r="K1024" s="116"/>
      <c r="L1024" s="116"/>
      <c r="M1024" s="116" t="s">
        <v>41</v>
      </c>
      <c r="N1024" s="116" t="s">
        <v>41</v>
      </c>
      <c r="O1024" s="116" t="s">
        <v>512</v>
      </c>
    </row>
    <row r="1025" spans="1:15" ht="45" x14ac:dyDescent="0.25">
      <c r="A1025" s="116" t="s">
        <v>17</v>
      </c>
      <c r="B1025" s="124" t="s">
        <v>4730</v>
      </c>
      <c r="C1025" s="116" t="s">
        <v>513</v>
      </c>
      <c r="D1025" s="116" t="s">
        <v>484</v>
      </c>
      <c r="E1025" s="116" t="s">
        <v>514</v>
      </c>
      <c r="F1025" s="116">
        <v>19731500</v>
      </c>
      <c r="G1025" s="116" t="s">
        <v>515</v>
      </c>
      <c r="H1025" s="116">
        <v>45498</v>
      </c>
      <c r="I1025" s="116">
        <v>45650</v>
      </c>
      <c r="J1025" s="116">
        <v>1</v>
      </c>
      <c r="K1025" s="116">
        <v>486438081</v>
      </c>
      <c r="L1025" s="116">
        <v>0</v>
      </c>
      <c r="M1025" s="116" t="s">
        <v>41</v>
      </c>
      <c r="N1025" s="116" t="s">
        <v>41</v>
      </c>
      <c r="O1025" s="116" t="s">
        <v>508</v>
      </c>
    </row>
    <row r="1026" spans="1:15" ht="30" x14ac:dyDescent="0.25">
      <c r="A1026" s="116" t="s">
        <v>17</v>
      </c>
      <c r="B1026" s="124" t="s">
        <v>4731</v>
      </c>
      <c r="C1026" s="116" t="s">
        <v>516</v>
      </c>
      <c r="D1026" s="116" t="s">
        <v>70</v>
      </c>
      <c r="E1026" s="116" t="s">
        <v>517</v>
      </c>
      <c r="F1026" s="116">
        <v>107635500</v>
      </c>
      <c r="G1026" s="116" t="s">
        <v>518</v>
      </c>
      <c r="H1026" s="116">
        <v>45499</v>
      </c>
      <c r="I1026" s="116">
        <v>45591</v>
      </c>
      <c r="J1026" s="116">
        <v>1</v>
      </c>
      <c r="K1026" s="116">
        <v>107635500</v>
      </c>
      <c r="L1026" s="116">
        <v>0</v>
      </c>
      <c r="M1026" s="116" t="s">
        <v>41</v>
      </c>
      <c r="N1026" s="116" t="s">
        <v>41</v>
      </c>
      <c r="O1026" s="116" t="s">
        <v>248</v>
      </c>
    </row>
    <row r="1027" spans="1:15" ht="30" x14ac:dyDescent="0.25">
      <c r="A1027" s="116" t="s">
        <v>17</v>
      </c>
      <c r="B1027" s="124" t="s">
        <v>4732</v>
      </c>
      <c r="C1027" s="116" t="s">
        <v>519</v>
      </c>
      <c r="D1027" s="116" t="s">
        <v>70</v>
      </c>
      <c r="E1027" s="116" t="s">
        <v>520</v>
      </c>
      <c r="F1027" s="116">
        <v>32000000</v>
      </c>
      <c r="G1027" s="116" t="s">
        <v>521</v>
      </c>
      <c r="H1027" s="116">
        <v>45502</v>
      </c>
      <c r="I1027" s="116">
        <v>45654</v>
      </c>
      <c r="J1027" s="116">
        <v>1</v>
      </c>
      <c r="K1027" s="116">
        <v>32000000</v>
      </c>
      <c r="L1027" s="116">
        <v>0</v>
      </c>
      <c r="M1027" s="116" t="s">
        <v>41</v>
      </c>
      <c r="N1027" s="116" t="s">
        <v>41</v>
      </c>
      <c r="O1027" s="116" t="s">
        <v>522</v>
      </c>
    </row>
    <row r="1028" spans="1:15" ht="45" x14ac:dyDescent="0.25">
      <c r="A1028" s="116" t="s">
        <v>17</v>
      </c>
      <c r="B1028" s="124" t="s">
        <v>4733</v>
      </c>
      <c r="C1028" s="116" t="s">
        <v>523</v>
      </c>
      <c r="D1028" s="116" t="s">
        <v>70</v>
      </c>
      <c r="E1028" s="116" t="s">
        <v>524</v>
      </c>
      <c r="F1028" s="116">
        <v>23783995</v>
      </c>
      <c r="G1028" s="116" t="s">
        <v>525</v>
      </c>
      <c r="H1028" s="116">
        <v>45503</v>
      </c>
      <c r="I1028" s="116">
        <v>45655</v>
      </c>
      <c r="J1028" s="116">
        <v>1</v>
      </c>
      <c r="K1028" s="116">
        <v>23783995</v>
      </c>
      <c r="L1028" s="116">
        <v>0</v>
      </c>
      <c r="M1028" s="116" t="s">
        <v>41</v>
      </c>
      <c r="N1028" s="116" t="s">
        <v>41</v>
      </c>
      <c r="O1028" s="116" t="s">
        <v>522</v>
      </c>
    </row>
    <row r="1029" spans="1:15" ht="30" x14ac:dyDescent="0.25">
      <c r="A1029" s="116" t="s">
        <v>17</v>
      </c>
      <c r="B1029" s="124" t="s">
        <v>4734</v>
      </c>
      <c r="C1029" s="116" t="s">
        <v>526</v>
      </c>
      <c r="D1029" s="116" t="s">
        <v>70</v>
      </c>
      <c r="E1029" s="116" t="s">
        <v>527</v>
      </c>
      <c r="F1029" s="116">
        <v>24894800</v>
      </c>
      <c r="G1029" s="116" t="s">
        <v>528</v>
      </c>
      <c r="H1029" s="116">
        <v>45503</v>
      </c>
      <c r="I1029" s="116">
        <v>45655</v>
      </c>
      <c r="J1029" s="116">
        <v>1</v>
      </c>
      <c r="K1029" s="116">
        <v>24894800</v>
      </c>
      <c r="L1029" s="116">
        <v>0</v>
      </c>
      <c r="M1029" s="116" t="s">
        <v>41</v>
      </c>
      <c r="N1029" s="116" t="s">
        <v>41</v>
      </c>
      <c r="O1029" s="116" t="s">
        <v>522</v>
      </c>
    </row>
    <row r="1030" spans="1:15" ht="30" x14ac:dyDescent="0.25">
      <c r="A1030" s="116" t="s">
        <v>17</v>
      </c>
      <c r="B1030" s="124" t="s">
        <v>4735</v>
      </c>
      <c r="C1030" s="116" t="s">
        <v>529</v>
      </c>
      <c r="D1030" s="116" t="s">
        <v>70</v>
      </c>
      <c r="E1030" s="116" t="s">
        <v>530</v>
      </c>
      <c r="F1030" s="116">
        <v>1499977557</v>
      </c>
      <c r="G1030" s="116" t="s">
        <v>531</v>
      </c>
      <c r="H1030" s="116">
        <v>45506</v>
      </c>
      <c r="I1030" s="116">
        <v>45657</v>
      </c>
      <c r="J1030" s="116">
        <v>0.56999999999999995</v>
      </c>
      <c r="K1030" s="116">
        <v>854987207</v>
      </c>
      <c r="L1030" s="116">
        <v>644990350</v>
      </c>
      <c r="M1030" s="116" t="s">
        <v>41</v>
      </c>
      <c r="N1030" s="116" t="s">
        <v>41</v>
      </c>
      <c r="O1030" s="116" t="s">
        <v>32</v>
      </c>
    </row>
    <row r="1031" spans="1:15" ht="75" x14ac:dyDescent="0.25">
      <c r="A1031" s="116" t="s">
        <v>17</v>
      </c>
      <c r="B1031" s="124" t="s">
        <v>4736</v>
      </c>
      <c r="C1031" s="116" t="s">
        <v>532</v>
      </c>
      <c r="D1031" s="116" t="s">
        <v>70</v>
      </c>
      <c r="E1031" s="116" t="s">
        <v>533</v>
      </c>
      <c r="F1031" s="116">
        <v>2172646212</v>
      </c>
      <c r="G1031" s="116" t="s">
        <v>534</v>
      </c>
      <c r="H1031" s="116">
        <v>45506</v>
      </c>
      <c r="I1031" s="116">
        <v>45657</v>
      </c>
      <c r="J1031" s="116">
        <v>0.99929999999999997</v>
      </c>
      <c r="K1031" s="116">
        <v>2171047628</v>
      </c>
      <c r="L1031" s="116">
        <v>1598584</v>
      </c>
      <c r="M1031" s="116" t="s">
        <v>41</v>
      </c>
      <c r="N1031" s="116" t="s">
        <v>41</v>
      </c>
      <c r="O1031" s="116" t="s">
        <v>257</v>
      </c>
    </row>
    <row r="1032" spans="1:15" ht="30" x14ac:dyDescent="0.25">
      <c r="A1032" s="116" t="s">
        <v>17</v>
      </c>
      <c r="B1032" s="124" t="s">
        <v>4737</v>
      </c>
      <c r="C1032" s="116" t="s">
        <v>41</v>
      </c>
      <c r="D1032" s="116" t="s">
        <v>41</v>
      </c>
      <c r="E1032" s="116" t="s">
        <v>535</v>
      </c>
      <c r="F1032" s="116">
        <v>231744910</v>
      </c>
      <c r="G1032" s="116" t="s">
        <v>256</v>
      </c>
      <c r="H1032" s="116">
        <v>45506</v>
      </c>
      <c r="I1032" s="116">
        <v>45598</v>
      </c>
      <c r="J1032" s="116">
        <v>0.79</v>
      </c>
      <c r="K1032" s="116">
        <v>182157037</v>
      </c>
      <c r="L1032" s="116">
        <v>49587873</v>
      </c>
      <c r="M1032" s="116" t="s">
        <v>41</v>
      </c>
      <c r="N1032" s="116" t="s">
        <v>41</v>
      </c>
      <c r="O1032" s="116" t="s">
        <v>158</v>
      </c>
    </row>
    <row r="1033" spans="1:15" ht="45" x14ac:dyDescent="0.25">
      <c r="A1033" s="116" t="s">
        <v>17</v>
      </c>
      <c r="B1033" s="124" t="s">
        <v>4738</v>
      </c>
      <c r="C1033" s="116" t="s">
        <v>536</v>
      </c>
      <c r="D1033" s="116" t="s">
        <v>70</v>
      </c>
      <c r="E1033" s="116" t="s">
        <v>537</v>
      </c>
      <c r="F1033" s="116">
        <v>2398526764</v>
      </c>
      <c r="G1033" s="116" t="s">
        <v>538</v>
      </c>
      <c r="H1033" s="116">
        <v>45520</v>
      </c>
      <c r="I1033" s="116">
        <v>45657</v>
      </c>
      <c r="J1033" s="116">
        <v>0.27</v>
      </c>
      <c r="K1033" s="116">
        <v>648277820</v>
      </c>
      <c r="L1033" s="116">
        <v>1750248944</v>
      </c>
      <c r="M1033" s="116" t="s">
        <v>41</v>
      </c>
      <c r="N1033" s="116" t="s">
        <v>41</v>
      </c>
      <c r="O1033" s="116" t="s">
        <v>173</v>
      </c>
    </row>
    <row r="1034" spans="1:15" ht="75" x14ac:dyDescent="0.25">
      <c r="A1034" s="116" t="s">
        <v>17</v>
      </c>
      <c r="B1034" s="124" t="s">
        <v>4739</v>
      </c>
      <c r="C1034" s="116" t="s">
        <v>41</v>
      </c>
      <c r="D1034" s="116" t="s">
        <v>41</v>
      </c>
      <c r="E1034" s="116" t="s">
        <v>539</v>
      </c>
      <c r="F1034" s="116">
        <v>353797</v>
      </c>
      <c r="G1034" s="116" t="s">
        <v>256</v>
      </c>
      <c r="H1034" s="116">
        <v>45513</v>
      </c>
      <c r="I1034" s="116">
        <v>45542</v>
      </c>
      <c r="J1034" s="116">
        <v>1</v>
      </c>
      <c r="K1034" s="116">
        <v>353797</v>
      </c>
      <c r="L1034" s="116">
        <v>0</v>
      </c>
      <c r="M1034" s="116" t="s">
        <v>41</v>
      </c>
      <c r="N1034" s="116" t="s">
        <v>41</v>
      </c>
      <c r="O1034" s="116" t="s">
        <v>540</v>
      </c>
    </row>
    <row r="1035" spans="1:15" ht="30" x14ac:dyDescent="0.25">
      <c r="A1035" s="116" t="s">
        <v>17</v>
      </c>
      <c r="B1035" s="124" t="s">
        <v>4740</v>
      </c>
      <c r="C1035" s="116" t="s">
        <v>541</v>
      </c>
      <c r="D1035" s="116" t="s">
        <v>70</v>
      </c>
      <c r="E1035" s="116" t="s">
        <v>542</v>
      </c>
      <c r="F1035" s="116">
        <v>44732100</v>
      </c>
      <c r="G1035" s="116" t="s">
        <v>543</v>
      </c>
      <c r="H1035" s="116">
        <v>45516</v>
      </c>
      <c r="I1035" s="116">
        <v>45657</v>
      </c>
      <c r="J1035" s="116">
        <v>1</v>
      </c>
      <c r="K1035" s="116">
        <v>44732100</v>
      </c>
      <c r="L1035" s="116">
        <v>0</v>
      </c>
      <c r="M1035" s="116" t="s">
        <v>41</v>
      </c>
      <c r="N1035" s="116" t="s">
        <v>41</v>
      </c>
      <c r="O1035" s="116" t="s">
        <v>522</v>
      </c>
    </row>
    <row r="1036" spans="1:15" ht="30" x14ac:dyDescent="0.25">
      <c r="A1036" s="116" t="s">
        <v>17</v>
      </c>
      <c r="B1036" s="124" t="s">
        <v>4741</v>
      </c>
      <c r="C1036" s="116" t="s">
        <v>544</v>
      </c>
      <c r="D1036" s="116" t="s">
        <v>70</v>
      </c>
      <c r="E1036" s="116" t="s">
        <v>545</v>
      </c>
      <c r="F1036" s="116">
        <v>14913874</v>
      </c>
      <c r="G1036" s="116" t="s">
        <v>546</v>
      </c>
      <c r="H1036" s="116">
        <v>45513</v>
      </c>
      <c r="I1036" s="116">
        <v>45632</v>
      </c>
      <c r="J1036" s="116">
        <v>1</v>
      </c>
      <c r="K1036" s="116">
        <v>14913874</v>
      </c>
      <c r="L1036" s="116">
        <v>0</v>
      </c>
      <c r="M1036" s="116" t="s">
        <v>41</v>
      </c>
      <c r="N1036" s="116" t="s">
        <v>41</v>
      </c>
      <c r="O1036" s="116" t="s">
        <v>508</v>
      </c>
    </row>
    <row r="1037" spans="1:15" ht="45" x14ac:dyDescent="0.25">
      <c r="A1037" s="116" t="s">
        <v>17</v>
      </c>
      <c r="B1037" s="124" t="s">
        <v>4742</v>
      </c>
      <c r="C1037" s="116" t="s">
        <v>547</v>
      </c>
      <c r="D1037" s="116" t="s">
        <v>70</v>
      </c>
      <c r="E1037" s="116" t="s">
        <v>548</v>
      </c>
      <c r="F1037" s="116">
        <v>208659231</v>
      </c>
      <c r="G1037" s="116" t="s">
        <v>549</v>
      </c>
      <c r="H1037" s="116">
        <v>45527</v>
      </c>
      <c r="I1037" s="116">
        <v>45657</v>
      </c>
      <c r="J1037" s="116">
        <v>1</v>
      </c>
      <c r="K1037" s="116">
        <v>208659231</v>
      </c>
      <c r="L1037" s="116">
        <v>0</v>
      </c>
      <c r="M1037" s="116" t="s">
        <v>41</v>
      </c>
      <c r="N1037" s="116" t="s">
        <v>41</v>
      </c>
      <c r="O1037" s="116" t="s">
        <v>158</v>
      </c>
    </row>
    <row r="1038" spans="1:15" ht="45" x14ac:dyDescent="0.25">
      <c r="A1038" s="116" t="s">
        <v>17</v>
      </c>
      <c r="B1038" s="124" t="s">
        <v>4743</v>
      </c>
      <c r="C1038" s="116" t="s">
        <v>550</v>
      </c>
      <c r="D1038" s="116" t="s">
        <v>70</v>
      </c>
      <c r="E1038" s="116" t="s">
        <v>551</v>
      </c>
      <c r="F1038" s="116">
        <v>99168531</v>
      </c>
      <c r="G1038" s="116" t="s">
        <v>552</v>
      </c>
      <c r="H1038" s="116">
        <v>45518</v>
      </c>
      <c r="I1038" s="116">
        <v>45639</v>
      </c>
      <c r="J1038" s="116">
        <v>1</v>
      </c>
      <c r="K1038" s="116">
        <v>99168531</v>
      </c>
      <c r="L1038" s="116">
        <v>0</v>
      </c>
      <c r="M1038" s="116" t="s">
        <v>41</v>
      </c>
      <c r="N1038" s="116" t="s">
        <v>41</v>
      </c>
      <c r="O1038" s="116" t="s">
        <v>508</v>
      </c>
    </row>
    <row r="1039" spans="1:15" ht="30" x14ac:dyDescent="0.25">
      <c r="A1039" s="116" t="s">
        <v>17</v>
      </c>
      <c r="B1039" s="124" t="s">
        <v>4744</v>
      </c>
      <c r="C1039" s="116" t="s">
        <v>553</v>
      </c>
      <c r="D1039" s="116" t="s">
        <v>70</v>
      </c>
      <c r="E1039" s="116" t="s">
        <v>554</v>
      </c>
      <c r="F1039" s="116">
        <v>28042826</v>
      </c>
      <c r="G1039" s="116" t="s">
        <v>555</v>
      </c>
      <c r="H1039" s="116">
        <v>45525</v>
      </c>
      <c r="I1039" s="116">
        <v>45614</v>
      </c>
      <c r="J1039" s="116">
        <v>1</v>
      </c>
      <c r="K1039" s="116">
        <v>28042826</v>
      </c>
      <c r="L1039" s="116">
        <v>0</v>
      </c>
      <c r="M1039" s="116" t="s">
        <v>41</v>
      </c>
      <c r="N1039" s="116" t="s">
        <v>41</v>
      </c>
      <c r="O1039" s="116" t="s">
        <v>121</v>
      </c>
    </row>
    <row r="1040" spans="1:15" ht="30" x14ac:dyDescent="0.25">
      <c r="A1040" s="116" t="s">
        <v>17</v>
      </c>
      <c r="B1040" s="124" t="s">
        <v>4745</v>
      </c>
      <c r="C1040" s="116" t="s">
        <v>556</v>
      </c>
      <c r="D1040" s="116" t="s">
        <v>70</v>
      </c>
      <c r="E1040" s="116" t="s">
        <v>557</v>
      </c>
      <c r="F1040" s="116">
        <v>87731998</v>
      </c>
      <c r="G1040" s="116" t="s">
        <v>494</v>
      </c>
      <c r="H1040" s="116">
        <v>45525</v>
      </c>
      <c r="I1040" s="116">
        <v>45645</v>
      </c>
      <c r="J1040" s="116">
        <v>1</v>
      </c>
      <c r="K1040" s="116">
        <v>87731998</v>
      </c>
      <c r="L1040" s="116">
        <v>0</v>
      </c>
      <c r="M1040" s="116" t="s">
        <v>41</v>
      </c>
      <c r="N1040" s="116" t="s">
        <v>41</v>
      </c>
      <c r="O1040" s="116" t="s">
        <v>558</v>
      </c>
    </row>
    <row r="1041" spans="1:15" x14ac:dyDescent="0.25">
      <c r="A1041" s="116" t="s">
        <v>17</v>
      </c>
      <c r="B1041" s="124" t="s">
        <v>4746</v>
      </c>
      <c r="C1041" s="116" t="s">
        <v>559</v>
      </c>
      <c r="D1041" s="116" t="s">
        <v>70</v>
      </c>
      <c r="E1041" s="116" t="s">
        <v>560</v>
      </c>
      <c r="F1041" s="116">
        <v>26999998</v>
      </c>
      <c r="G1041" s="116" t="s">
        <v>555</v>
      </c>
      <c r="H1041" s="116">
        <v>45518</v>
      </c>
      <c r="I1041" s="116">
        <v>45579</v>
      </c>
      <c r="J1041" s="116">
        <v>1</v>
      </c>
      <c r="K1041" s="116">
        <v>26999998</v>
      </c>
      <c r="L1041" s="116">
        <v>0</v>
      </c>
      <c r="M1041" s="116" t="s">
        <v>41</v>
      </c>
      <c r="N1041" s="116" t="s">
        <v>41</v>
      </c>
      <c r="O1041" s="116" t="s">
        <v>561</v>
      </c>
    </row>
    <row r="1042" spans="1:15" ht="45" x14ac:dyDescent="0.25">
      <c r="A1042" s="116" t="s">
        <v>17</v>
      </c>
      <c r="B1042" s="124" t="s">
        <v>4747</v>
      </c>
      <c r="C1042" s="116" t="s">
        <v>562</v>
      </c>
      <c r="D1042" s="116" t="s">
        <v>70</v>
      </c>
      <c r="E1042" s="116" t="s">
        <v>563</v>
      </c>
      <c r="F1042" s="116">
        <v>179419008</v>
      </c>
      <c r="G1042" s="116" t="s">
        <v>564</v>
      </c>
      <c r="H1042" s="116">
        <v>45519</v>
      </c>
      <c r="I1042" s="116">
        <v>45641</v>
      </c>
      <c r="J1042" s="116">
        <v>1</v>
      </c>
      <c r="K1042" s="116">
        <v>179419008</v>
      </c>
      <c r="L1042" s="116">
        <v>0</v>
      </c>
      <c r="M1042" s="116" t="s">
        <v>41</v>
      </c>
      <c r="N1042" s="116" t="s">
        <v>41</v>
      </c>
      <c r="O1042" s="116" t="s">
        <v>565</v>
      </c>
    </row>
    <row r="1043" spans="1:15" ht="30" x14ac:dyDescent="0.25">
      <c r="A1043" s="116" t="s">
        <v>17</v>
      </c>
      <c r="B1043" s="124" t="s">
        <v>4748</v>
      </c>
      <c r="C1043" s="116" t="s">
        <v>566</v>
      </c>
      <c r="D1043" s="116" t="s">
        <v>70</v>
      </c>
      <c r="E1043" s="116" t="s">
        <v>567</v>
      </c>
      <c r="F1043" s="116">
        <v>34114920</v>
      </c>
      <c r="G1043" s="116" t="s">
        <v>568</v>
      </c>
      <c r="H1043" s="116">
        <v>45520</v>
      </c>
      <c r="I1043" s="116">
        <v>45657</v>
      </c>
      <c r="J1043" s="116">
        <v>1</v>
      </c>
      <c r="K1043" s="116">
        <v>34114920</v>
      </c>
      <c r="L1043" s="116">
        <v>0</v>
      </c>
      <c r="M1043" s="116" t="s">
        <v>41</v>
      </c>
      <c r="N1043" s="116" t="s">
        <v>41</v>
      </c>
      <c r="O1043" s="116" t="s">
        <v>508</v>
      </c>
    </row>
    <row r="1044" spans="1:15" ht="75" x14ac:dyDescent="0.25">
      <c r="A1044" s="116" t="s">
        <v>17</v>
      </c>
      <c r="B1044" s="124" t="s">
        <v>4749</v>
      </c>
      <c r="C1044" s="116" t="s">
        <v>569</v>
      </c>
      <c r="D1044" s="116" t="s">
        <v>70</v>
      </c>
      <c r="E1044" s="116" t="s">
        <v>570</v>
      </c>
      <c r="F1044" s="116">
        <v>291550000</v>
      </c>
      <c r="G1044" s="116" t="s">
        <v>571</v>
      </c>
      <c r="H1044" s="116">
        <v>45526</v>
      </c>
      <c r="I1044" s="116">
        <v>45645</v>
      </c>
      <c r="J1044" s="116">
        <v>1</v>
      </c>
      <c r="K1044" s="116">
        <v>291545835</v>
      </c>
      <c r="L1044" s="116">
        <v>4165</v>
      </c>
      <c r="M1044" s="116" t="s">
        <v>41</v>
      </c>
      <c r="N1044" s="116" t="s">
        <v>41</v>
      </c>
      <c r="O1044" s="116" t="s">
        <v>182</v>
      </c>
    </row>
    <row r="1045" spans="1:15" ht="30" x14ac:dyDescent="0.25">
      <c r="A1045" s="116" t="s">
        <v>17</v>
      </c>
      <c r="B1045" s="124" t="s">
        <v>4750</v>
      </c>
      <c r="C1045" s="116" t="s">
        <v>572</v>
      </c>
      <c r="D1045" s="116" t="s">
        <v>70</v>
      </c>
      <c r="E1045" s="116" t="s">
        <v>573</v>
      </c>
      <c r="F1045" s="116">
        <v>98730473</v>
      </c>
      <c r="G1045" s="116" t="s">
        <v>574</v>
      </c>
      <c r="H1045" s="116">
        <v>45525</v>
      </c>
      <c r="I1045" s="116">
        <v>45617</v>
      </c>
      <c r="J1045" s="116">
        <v>0.7</v>
      </c>
      <c r="K1045" s="116">
        <v>69313008</v>
      </c>
      <c r="L1045" s="116">
        <v>29417465</v>
      </c>
      <c r="M1045" s="116" t="s">
        <v>41</v>
      </c>
      <c r="N1045" s="116" t="s">
        <v>41</v>
      </c>
      <c r="O1045" s="116" t="s">
        <v>158</v>
      </c>
    </row>
    <row r="1046" spans="1:15" ht="30" x14ac:dyDescent="0.25">
      <c r="A1046" s="116" t="s">
        <v>17</v>
      </c>
      <c r="B1046" s="124" t="s">
        <v>4751</v>
      </c>
      <c r="C1046" s="116" t="s">
        <v>575</v>
      </c>
      <c r="D1046" s="116" t="s">
        <v>70</v>
      </c>
      <c r="E1046" s="116" t="s">
        <v>576</v>
      </c>
      <c r="F1046" s="116">
        <v>249891539</v>
      </c>
      <c r="G1046" s="116" t="s">
        <v>577</v>
      </c>
      <c r="H1046" s="116">
        <v>45525</v>
      </c>
      <c r="I1046" s="116">
        <v>45617</v>
      </c>
      <c r="J1046" s="116">
        <v>1</v>
      </c>
      <c r="K1046" s="116">
        <v>249891539</v>
      </c>
      <c r="L1046" s="116">
        <v>0</v>
      </c>
      <c r="M1046" s="116" t="s">
        <v>41</v>
      </c>
      <c r="N1046" s="116" t="s">
        <v>41</v>
      </c>
      <c r="O1046" s="116" t="s">
        <v>248</v>
      </c>
    </row>
    <row r="1047" spans="1:15" x14ac:dyDescent="0.25">
      <c r="A1047" s="116" t="s">
        <v>17</v>
      </c>
      <c r="B1047" s="124" t="s">
        <v>4752</v>
      </c>
      <c r="C1047" s="116" t="s">
        <v>578</v>
      </c>
      <c r="D1047" s="116" t="s">
        <v>70</v>
      </c>
      <c r="E1047" s="116" t="s">
        <v>579</v>
      </c>
      <c r="F1047" s="116">
        <v>733403034</v>
      </c>
      <c r="G1047" s="116" t="s">
        <v>133</v>
      </c>
      <c r="H1047" s="116">
        <v>45530</v>
      </c>
      <c r="I1047" s="116">
        <v>45657</v>
      </c>
      <c r="J1047" s="116">
        <v>0</v>
      </c>
      <c r="K1047" s="116">
        <v>0</v>
      </c>
      <c r="L1047" s="116">
        <v>733403034</v>
      </c>
      <c r="M1047" s="116" t="s">
        <v>41</v>
      </c>
      <c r="N1047" s="116" t="s">
        <v>41</v>
      </c>
      <c r="O1047" s="116" t="s">
        <v>32</v>
      </c>
    </row>
    <row r="1048" spans="1:15" ht="30" x14ac:dyDescent="0.25">
      <c r="A1048" s="116" t="s">
        <v>17</v>
      </c>
      <c r="B1048" s="124" t="s">
        <v>4753</v>
      </c>
      <c r="C1048" s="116" t="s">
        <v>580</v>
      </c>
      <c r="D1048" s="116" t="s">
        <v>70</v>
      </c>
      <c r="E1048" s="116" t="s">
        <v>581</v>
      </c>
      <c r="F1048" s="116">
        <v>6999580</v>
      </c>
      <c r="G1048" s="116" t="s">
        <v>582</v>
      </c>
      <c r="H1048" s="116">
        <v>45533</v>
      </c>
      <c r="I1048" s="116">
        <v>45653</v>
      </c>
      <c r="J1048" s="116">
        <v>1</v>
      </c>
      <c r="K1048" s="116">
        <v>6999580</v>
      </c>
      <c r="L1048" s="116">
        <v>0</v>
      </c>
      <c r="M1048" s="116" t="s">
        <v>41</v>
      </c>
      <c r="N1048" s="116" t="s">
        <v>41</v>
      </c>
      <c r="O1048" s="116" t="s">
        <v>508</v>
      </c>
    </row>
    <row r="1049" spans="1:15" ht="45" x14ac:dyDescent="0.25">
      <c r="A1049" s="116" t="s">
        <v>17</v>
      </c>
      <c r="B1049" s="124" t="s">
        <v>4754</v>
      </c>
      <c r="C1049" s="116" t="s">
        <v>583</v>
      </c>
      <c r="D1049" s="116" t="s">
        <v>70</v>
      </c>
      <c r="E1049" s="116" t="s">
        <v>584</v>
      </c>
      <c r="F1049" s="116">
        <v>486438081</v>
      </c>
      <c r="G1049" s="116" t="s">
        <v>585</v>
      </c>
      <c r="H1049" s="116">
        <v>45533</v>
      </c>
      <c r="I1049" s="116">
        <v>45655</v>
      </c>
      <c r="J1049" s="116">
        <v>1</v>
      </c>
      <c r="K1049" s="116">
        <v>486438081</v>
      </c>
      <c r="L1049" s="116">
        <v>0</v>
      </c>
      <c r="M1049" s="116" t="s">
        <v>41</v>
      </c>
      <c r="N1049" s="116" t="s">
        <v>41</v>
      </c>
      <c r="O1049" s="116" t="s">
        <v>561</v>
      </c>
    </row>
    <row r="1050" spans="1:15" ht="30" x14ac:dyDescent="0.25">
      <c r="A1050" s="116" t="s">
        <v>17</v>
      </c>
      <c r="B1050" s="124" t="s">
        <v>4755</v>
      </c>
      <c r="C1050" s="116" t="s">
        <v>586</v>
      </c>
      <c r="D1050" s="116" t="s">
        <v>70</v>
      </c>
      <c r="E1050" s="116" t="s">
        <v>587</v>
      </c>
      <c r="F1050" s="116">
        <v>12325425</v>
      </c>
      <c r="G1050" s="116" t="s">
        <v>588</v>
      </c>
      <c r="H1050" s="116">
        <v>45539</v>
      </c>
      <c r="I1050" s="116">
        <v>45629</v>
      </c>
      <c r="J1050" s="116">
        <v>1</v>
      </c>
      <c r="K1050" s="116">
        <v>12325425</v>
      </c>
      <c r="L1050" s="116">
        <v>0</v>
      </c>
      <c r="M1050" s="116" t="s">
        <v>41</v>
      </c>
      <c r="N1050" s="116" t="s">
        <v>41</v>
      </c>
      <c r="O1050" s="116" t="s">
        <v>239</v>
      </c>
    </row>
    <row r="1051" spans="1:15" ht="30" x14ac:dyDescent="0.25">
      <c r="A1051" s="116" t="s">
        <v>17</v>
      </c>
      <c r="B1051" s="124" t="s">
        <v>4756</v>
      </c>
      <c r="C1051" s="116" t="s">
        <v>589</v>
      </c>
      <c r="D1051" s="116" t="s">
        <v>70</v>
      </c>
      <c r="E1051" s="116" t="s">
        <v>590</v>
      </c>
      <c r="F1051" s="116">
        <v>1193656871</v>
      </c>
      <c r="G1051" s="116" t="s">
        <v>591</v>
      </c>
      <c r="H1051" s="116">
        <v>45540</v>
      </c>
      <c r="I1051" s="116">
        <v>45657</v>
      </c>
      <c r="J1051" s="116">
        <v>0</v>
      </c>
      <c r="K1051" s="116">
        <v>0</v>
      </c>
      <c r="L1051" s="116">
        <v>1193656871</v>
      </c>
      <c r="M1051" s="116" t="s">
        <v>41</v>
      </c>
      <c r="N1051" s="116" t="s">
        <v>41</v>
      </c>
      <c r="O1051" s="116" t="s">
        <v>248</v>
      </c>
    </row>
    <row r="1052" spans="1:15" ht="30" x14ac:dyDescent="0.25">
      <c r="A1052" s="116" t="s">
        <v>17</v>
      </c>
      <c r="B1052" s="124" t="s">
        <v>4757</v>
      </c>
      <c r="C1052" s="116" t="s">
        <v>592</v>
      </c>
      <c r="D1052" s="116" t="s">
        <v>593</v>
      </c>
      <c r="E1052" s="116" t="s">
        <v>594</v>
      </c>
      <c r="F1052" s="116">
        <v>20848255</v>
      </c>
      <c r="G1052" s="116" t="s">
        <v>585</v>
      </c>
      <c r="H1052" s="116">
        <v>45552</v>
      </c>
      <c r="I1052" s="116">
        <v>45657</v>
      </c>
      <c r="J1052" s="116">
        <v>1</v>
      </c>
      <c r="K1052" s="116">
        <v>20848255</v>
      </c>
      <c r="L1052" s="116">
        <v>0</v>
      </c>
      <c r="M1052" s="116" t="s">
        <v>41</v>
      </c>
      <c r="N1052" s="116" t="s">
        <v>41</v>
      </c>
      <c r="O1052" s="116" t="s">
        <v>52</v>
      </c>
    </row>
    <row r="1053" spans="1:15" ht="30" x14ac:dyDescent="0.25">
      <c r="A1053" s="116" t="s">
        <v>17</v>
      </c>
      <c r="B1053" s="124" t="s">
        <v>4758</v>
      </c>
      <c r="C1053" s="116" t="s">
        <v>595</v>
      </c>
      <c r="D1053" s="116" t="s">
        <v>70</v>
      </c>
      <c r="E1053" s="116" t="s">
        <v>596</v>
      </c>
      <c r="F1053" s="116">
        <v>1258698833</v>
      </c>
      <c r="G1053" s="116" t="s">
        <v>494</v>
      </c>
      <c r="H1053" s="116">
        <v>45548</v>
      </c>
      <c r="I1053" s="116">
        <v>45638</v>
      </c>
      <c r="J1053" s="116">
        <v>0</v>
      </c>
      <c r="K1053" s="116">
        <v>0</v>
      </c>
      <c r="L1053" s="116">
        <v>1258698833</v>
      </c>
      <c r="M1053" s="116">
        <v>1</v>
      </c>
      <c r="N1053" s="116">
        <v>599966860</v>
      </c>
      <c r="O1053" s="116" t="s">
        <v>121</v>
      </c>
    </row>
    <row r="1054" spans="1:15" ht="60" x14ac:dyDescent="0.25">
      <c r="A1054" s="116" t="s">
        <v>17</v>
      </c>
      <c r="B1054" s="124" t="s">
        <v>4759</v>
      </c>
      <c r="C1054" s="116" t="s">
        <v>597</v>
      </c>
      <c r="D1054" s="116" t="s">
        <v>70</v>
      </c>
      <c r="E1054" s="116" t="s">
        <v>598</v>
      </c>
      <c r="F1054" s="116">
        <v>22752800</v>
      </c>
      <c r="G1054" s="116" t="s">
        <v>599</v>
      </c>
      <c r="H1054" s="116">
        <v>45554</v>
      </c>
      <c r="I1054" s="116">
        <v>45583</v>
      </c>
      <c r="J1054" s="116">
        <v>1</v>
      </c>
      <c r="K1054" s="116">
        <v>22752800</v>
      </c>
      <c r="L1054" s="116">
        <v>0</v>
      </c>
      <c r="M1054" s="116" t="s">
        <v>41</v>
      </c>
      <c r="N1054" s="116" t="s">
        <v>41</v>
      </c>
      <c r="O1054" s="116" t="s">
        <v>600</v>
      </c>
    </row>
    <row r="1055" spans="1:15" x14ac:dyDescent="0.25">
      <c r="A1055" s="116" t="s">
        <v>17</v>
      </c>
      <c r="B1055" s="124" t="s">
        <v>4760</v>
      </c>
      <c r="C1055" s="116" t="s">
        <v>601</v>
      </c>
      <c r="D1055" s="116" t="s">
        <v>484</v>
      </c>
      <c r="E1055" s="116" t="s">
        <v>602</v>
      </c>
      <c r="F1055" s="116">
        <v>7208444</v>
      </c>
      <c r="G1055" s="116" t="s">
        <v>603</v>
      </c>
      <c r="H1055" s="116">
        <v>45566</v>
      </c>
      <c r="I1055" s="116">
        <v>45657</v>
      </c>
      <c r="J1055" s="116">
        <v>1</v>
      </c>
      <c r="K1055" s="116">
        <v>7208444</v>
      </c>
      <c r="L1055" s="116">
        <v>0</v>
      </c>
      <c r="M1055" s="116" t="s">
        <v>41</v>
      </c>
      <c r="N1055" s="116" t="s">
        <v>41</v>
      </c>
      <c r="O1055" s="116" t="s">
        <v>508</v>
      </c>
    </row>
    <row r="1056" spans="1:15" ht="30" x14ac:dyDescent="0.25">
      <c r="A1056" s="116" t="s">
        <v>17</v>
      </c>
      <c r="B1056" s="124" t="s">
        <v>4761</v>
      </c>
      <c r="C1056" s="116" t="s">
        <v>604</v>
      </c>
      <c r="D1056" s="116" t="s">
        <v>484</v>
      </c>
      <c r="E1056" s="116" t="s">
        <v>605</v>
      </c>
      <c r="F1056" s="116">
        <v>394457749</v>
      </c>
      <c r="G1056" s="116" t="s">
        <v>606</v>
      </c>
      <c r="H1056" s="116">
        <v>45560</v>
      </c>
      <c r="I1056" s="116">
        <v>45657</v>
      </c>
      <c r="J1056" s="116">
        <v>1</v>
      </c>
      <c r="K1056" s="116">
        <v>394457749</v>
      </c>
      <c r="L1056" s="116">
        <v>0</v>
      </c>
      <c r="M1056" s="116" t="s">
        <v>41</v>
      </c>
      <c r="N1056" s="116" t="s">
        <v>41</v>
      </c>
      <c r="O1056" s="116" t="s">
        <v>186</v>
      </c>
    </row>
    <row r="1057" spans="1:15" ht="60" x14ac:dyDescent="0.25">
      <c r="A1057" s="116" t="s">
        <v>17</v>
      </c>
      <c r="B1057" s="124" t="s">
        <v>4762</v>
      </c>
      <c r="C1057" s="116" t="s">
        <v>607</v>
      </c>
      <c r="D1057" s="116" t="s">
        <v>70</v>
      </c>
      <c r="E1057" s="116" t="s">
        <v>608</v>
      </c>
      <c r="F1057" s="116">
        <v>271542472</v>
      </c>
      <c r="G1057" s="116" t="s">
        <v>609</v>
      </c>
      <c r="H1057" s="116">
        <v>45560</v>
      </c>
      <c r="I1057" s="116">
        <v>45657</v>
      </c>
      <c r="J1057" s="116">
        <v>0</v>
      </c>
      <c r="K1057" s="116">
        <v>0</v>
      </c>
      <c r="L1057" s="116">
        <v>271542472</v>
      </c>
      <c r="M1057" s="116" t="s">
        <v>41</v>
      </c>
      <c r="N1057" s="116" t="s">
        <v>41</v>
      </c>
      <c r="O1057" s="116" t="s">
        <v>610</v>
      </c>
    </row>
    <row r="1058" spans="1:15" ht="45" x14ac:dyDescent="0.25">
      <c r="A1058" s="116" t="s">
        <v>17</v>
      </c>
      <c r="B1058" s="124" t="s">
        <v>4763</v>
      </c>
      <c r="C1058" s="116" t="s">
        <v>611</v>
      </c>
      <c r="D1058" s="116" t="s">
        <v>70</v>
      </c>
      <c r="E1058" s="116" t="s">
        <v>612</v>
      </c>
      <c r="F1058" s="116">
        <v>125360550</v>
      </c>
      <c r="G1058" s="116" t="s">
        <v>613</v>
      </c>
      <c r="H1058" s="116"/>
      <c r="I1058" s="116">
        <v>45657</v>
      </c>
      <c r="J1058" s="116">
        <v>1</v>
      </c>
      <c r="K1058" s="116">
        <v>125360550</v>
      </c>
      <c r="L1058" s="116">
        <v>0</v>
      </c>
      <c r="M1058" s="116" t="s">
        <v>41</v>
      </c>
      <c r="N1058" s="116" t="s">
        <v>41</v>
      </c>
      <c r="O1058" s="116" t="s">
        <v>614</v>
      </c>
    </row>
    <row r="1059" spans="1:15" ht="45" x14ac:dyDescent="0.25">
      <c r="A1059" s="116" t="s">
        <v>17</v>
      </c>
      <c r="B1059" s="124" t="s">
        <v>4764</v>
      </c>
      <c r="C1059" s="116" t="s">
        <v>615</v>
      </c>
      <c r="D1059" s="116" t="s">
        <v>70</v>
      </c>
      <c r="E1059" s="116" t="s">
        <v>616</v>
      </c>
      <c r="F1059" s="116">
        <v>211996165</v>
      </c>
      <c r="G1059" s="116" t="s">
        <v>617</v>
      </c>
      <c r="H1059" s="116"/>
      <c r="I1059" s="116">
        <v>45657</v>
      </c>
      <c r="J1059" s="116">
        <v>1</v>
      </c>
      <c r="K1059" s="116">
        <v>211996165</v>
      </c>
      <c r="L1059" s="116">
        <v>0</v>
      </c>
      <c r="M1059" s="116" t="s">
        <v>41</v>
      </c>
      <c r="N1059" s="116" t="s">
        <v>41</v>
      </c>
      <c r="O1059" s="116" t="s">
        <v>618</v>
      </c>
    </row>
    <row r="1060" spans="1:15" ht="30" x14ac:dyDescent="0.25">
      <c r="A1060" s="116" t="s">
        <v>17</v>
      </c>
      <c r="B1060" s="124" t="s">
        <v>4765</v>
      </c>
      <c r="C1060" s="116" t="s">
        <v>619</v>
      </c>
      <c r="D1060" s="116" t="s">
        <v>70</v>
      </c>
      <c r="E1060" s="116" t="s">
        <v>620</v>
      </c>
      <c r="F1060" s="116">
        <v>9707141</v>
      </c>
      <c r="G1060" s="116" t="s">
        <v>621</v>
      </c>
      <c r="H1060" s="116">
        <v>45561</v>
      </c>
      <c r="I1060" s="116">
        <v>45651</v>
      </c>
      <c r="J1060" s="116">
        <v>1</v>
      </c>
      <c r="K1060" s="116">
        <v>9707141</v>
      </c>
      <c r="L1060" s="116">
        <v>0</v>
      </c>
      <c r="M1060" s="116" t="s">
        <v>41</v>
      </c>
      <c r="N1060" s="116" t="s">
        <v>41</v>
      </c>
      <c r="O1060" s="116" t="s">
        <v>239</v>
      </c>
    </row>
    <row r="1061" spans="1:15" ht="60" x14ac:dyDescent="0.25">
      <c r="A1061" s="116" t="s">
        <v>17</v>
      </c>
      <c r="B1061" s="124" t="s">
        <v>4766</v>
      </c>
      <c r="C1061" s="116" t="s">
        <v>622</v>
      </c>
      <c r="D1061" s="116" t="s">
        <v>70</v>
      </c>
      <c r="E1061" s="116" t="s">
        <v>623</v>
      </c>
      <c r="F1061" s="116">
        <v>131321260</v>
      </c>
      <c r="G1061" s="116" t="s">
        <v>624</v>
      </c>
      <c r="H1061" s="116">
        <v>45560</v>
      </c>
      <c r="I1061" s="116">
        <v>45657</v>
      </c>
      <c r="J1061" s="116">
        <v>1</v>
      </c>
      <c r="K1061" s="116">
        <v>131321260</v>
      </c>
      <c r="L1061" s="116">
        <v>0</v>
      </c>
      <c r="M1061" s="116" t="s">
        <v>41</v>
      </c>
      <c r="N1061" s="116" t="s">
        <v>41</v>
      </c>
      <c r="O1061" s="116" t="s">
        <v>522</v>
      </c>
    </row>
    <row r="1062" spans="1:15" ht="30" x14ac:dyDescent="0.25">
      <c r="A1062" s="116" t="s">
        <v>17</v>
      </c>
      <c r="B1062" s="124" t="s">
        <v>4767</v>
      </c>
      <c r="C1062" s="116" t="s">
        <v>625</v>
      </c>
      <c r="D1062" s="116" t="s">
        <v>70</v>
      </c>
      <c r="E1062" s="116" t="s">
        <v>626</v>
      </c>
      <c r="F1062" s="116">
        <v>449061831</v>
      </c>
      <c r="G1062" s="116" t="s">
        <v>627</v>
      </c>
      <c r="H1062" s="116"/>
      <c r="I1062" s="116">
        <v>45657</v>
      </c>
      <c r="J1062" s="116">
        <v>0</v>
      </c>
      <c r="K1062" s="116">
        <v>0</v>
      </c>
      <c r="L1062" s="116">
        <v>449061831</v>
      </c>
      <c r="M1062" s="116" t="s">
        <v>41</v>
      </c>
      <c r="N1062" s="116" t="s">
        <v>41</v>
      </c>
      <c r="O1062" s="116" t="s">
        <v>628</v>
      </c>
    </row>
    <row r="1063" spans="1:15" ht="45" x14ac:dyDescent="0.25">
      <c r="A1063" s="116" t="s">
        <v>17</v>
      </c>
      <c r="B1063" s="124" t="s">
        <v>629</v>
      </c>
      <c r="C1063" s="116" t="s">
        <v>630</v>
      </c>
      <c r="D1063" s="116" t="s">
        <v>70</v>
      </c>
      <c r="E1063" s="116" t="s">
        <v>631</v>
      </c>
      <c r="F1063" s="116">
        <v>136996272</v>
      </c>
      <c r="G1063" s="116" t="s">
        <v>632</v>
      </c>
      <c r="H1063" s="116">
        <v>45562</v>
      </c>
      <c r="I1063" s="116">
        <v>45657</v>
      </c>
      <c r="J1063" s="116">
        <v>1</v>
      </c>
      <c r="K1063" s="116">
        <v>136996272</v>
      </c>
      <c r="L1063" s="116">
        <v>0</v>
      </c>
      <c r="M1063" s="116" t="s">
        <v>41</v>
      </c>
      <c r="N1063" s="116" t="s">
        <v>41</v>
      </c>
      <c r="O1063" s="116" t="s">
        <v>633</v>
      </c>
    </row>
    <row r="1064" spans="1:15" ht="45" x14ac:dyDescent="0.25">
      <c r="A1064" s="116" t="s">
        <v>17</v>
      </c>
      <c r="B1064" s="124" t="s">
        <v>634</v>
      </c>
      <c r="C1064" s="116" t="s">
        <v>635</v>
      </c>
      <c r="D1064" s="116" t="s">
        <v>636</v>
      </c>
      <c r="E1064" s="116" t="s">
        <v>637</v>
      </c>
      <c r="F1064" s="116">
        <v>331089439</v>
      </c>
      <c r="G1064" s="116" t="s">
        <v>638</v>
      </c>
      <c r="H1064" s="116">
        <v>45562</v>
      </c>
      <c r="I1064" s="116">
        <v>45657</v>
      </c>
      <c r="J1064" s="116">
        <v>1</v>
      </c>
      <c r="K1064" s="116">
        <v>331089439</v>
      </c>
      <c r="L1064" s="116">
        <v>0</v>
      </c>
      <c r="M1064" s="116" t="s">
        <v>41</v>
      </c>
      <c r="N1064" s="116" t="s">
        <v>41</v>
      </c>
      <c r="O1064" s="116" t="s">
        <v>633</v>
      </c>
    </row>
    <row r="1065" spans="1:15" ht="45" x14ac:dyDescent="0.25">
      <c r="A1065" s="116" t="s">
        <v>17</v>
      </c>
      <c r="B1065" s="124" t="s">
        <v>639</v>
      </c>
      <c r="C1065" s="116" t="s">
        <v>640</v>
      </c>
      <c r="D1065" s="116" t="s">
        <v>70</v>
      </c>
      <c r="E1065" s="116" t="s">
        <v>641</v>
      </c>
      <c r="F1065" s="116">
        <v>2020408537</v>
      </c>
      <c r="G1065" s="116" t="s">
        <v>642</v>
      </c>
      <c r="H1065" s="116">
        <v>45565</v>
      </c>
      <c r="I1065" s="116">
        <v>45656</v>
      </c>
      <c r="J1065" s="116">
        <v>0</v>
      </c>
      <c r="K1065" s="116">
        <v>0</v>
      </c>
      <c r="L1065" s="116">
        <v>2020408537</v>
      </c>
      <c r="M1065" s="116" t="s">
        <v>41</v>
      </c>
      <c r="N1065" s="116" t="s">
        <v>41</v>
      </c>
      <c r="O1065" s="116" t="s">
        <v>182</v>
      </c>
    </row>
    <row r="1066" spans="1:15" ht="30" x14ac:dyDescent="0.25">
      <c r="A1066" s="116" t="s">
        <v>17</v>
      </c>
      <c r="B1066" s="124" t="s">
        <v>643</v>
      </c>
      <c r="C1066" s="116" t="s">
        <v>644</v>
      </c>
      <c r="D1066" s="116" t="s">
        <v>70</v>
      </c>
      <c r="E1066" s="116" t="s">
        <v>645</v>
      </c>
      <c r="F1066" s="116">
        <v>9924600</v>
      </c>
      <c r="G1066" s="116" t="s">
        <v>646</v>
      </c>
      <c r="H1066" s="116">
        <v>45569</v>
      </c>
      <c r="I1066" s="116">
        <v>45615</v>
      </c>
      <c r="J1066" s="116">
        <v>1</v>
      </c>
      <c r="K1066" s="116">
        <v>9924600</v>
      </c>
      <c r="L1066" s="116">
        <v>0</v>
      </c>
      <c r="M1066" s="116" t="s">
        <v>41</v>
      </c>
      <c r="N1066" s="116" t="s">
        <v>41</v>
      </c>
      <c r="O1066" s="116" t="s">
        <v>647</v>
      </c>
    </row>
    <row r="1067" spans="1:15" ht="30" x14ac:dyDescent="0.25">
      <c r="A1067" s="116" t="s">
        <v>17</v>
      </c>
      <c r="B1067" s="124" t="s">
        <v>648</v>
      </c>
      <c r="C1067" s="116" t="s">
        <v>649</v>
      </c>
      <c r="D1067" s="116" t="s">
        <v>70</v>
      </c>
      <c r="E1067" s="116" t="s">
        <v>650</v>
      </c>
      <c r="F1067" s="116">
        <v>5400000</v>
      </c>
      <c r="G1067" s="116" t="s">
        <v>651</v>
      </c>
      <c r="H1067" s="116">
        <v>45567</v>
      </c>
      <c r="I1067" s="116">
        <v>45628</v>
      </c>
      <c r="J1067" s="116">
        <v>1</v>
      </c>
      <c r="K1067" s="116">
        <v>5400000</v>
      </c>
      <c r="L1067" s="116">
        <v>0</v>
      </c>
      <c r="M1067" s="116" t="s">
        <v>41</v>
      </c>
      <c r="N1067" s="116" t="s">
        <v>41</v>
      </c>
      <c r="O1067" s="116" t="s">
        <v>652</v>
      </c>
    </row>
    <row r="1068" spans="1:15" ht="45" x14ac:dyDescent="0.25">
      <c r="A1068" s="116" t="s">
        <v>17</v>
      </c>
      <c r="B1068" s="124" t="s">
        <v>653</v>
      </c>
      <c r="C1068" s="116" t="s">
        <v>654</v>
      </c>
      <c r="D1068" s="116" t="s">
        <v>636</v>
      </c>
      <c r="E1068" s="116" t="s">
        <v>655</v>
      </c>
      <c r="F1068" s="116">
        <v>5744153205</v>
      </c>
      <c r="G1068" s="116" t="s">
        <v>656</v>
      </c>
      <c r="H1068" s="116">
        <v>45590</v>
      </c>
      <c r="I1068" s="116">
        <v>45657</v>
      </c>
      <c r="J1068" s="116">
        <v>0</v>
      </c>
      <c r="K1068" s="116">
        <v>0</v>
      </c>
      <c r="L1068" s="116">
        <v>5744153205</v>
      </c>
      <c r="M1068" s="116" t="s">
        <v>41</v>
      </c>
      <c r="N1068" s="116" t="s">
        <v>41</v>
      </c>
      <c r="O1068" s="116" t="s">
        <v>657</v>
      </c>
    </row>
    <row r="1069" spans="1:15" ht="45" x14ac:dyDescent="0.25">
      <c r="A1069" s="116" t="s">
        <v>17</v>
      </c>
      <c r="B1069" s="124" t="s">
        <v>658</v>
      </c>
      <c r="C1069" s="116" t="s">
        <v>659</v>
      </c>
      <c r="D1069" s="116" t="s">
        <v>70</v>
      </c>
      <c r="E1069" s="116" t="s">
        <v>660</v>
      </c>
      <c r="F1069" s="116">
        <v>54900000</v>
      </c>
      <c r="G1069" s="116" t="s">
        <v>661</v>
      </c>
      <c r="H1069" s="116">
        <v>45572</v>
      </c>
      <c r="I1069" s="116">
        <v>45657</v>
      </c>
      <c r="J1069" s="116">
        <v>1</v>
      </c>
      <c r="K1069" s="116">
        <v>54900000</v>
      </c>
      <c r="L1069" s="116">
        <v>0</v>
      </c>
      <c r="M1069" s="116" t="s">
        <v>41</v>
      </c>
      <c r="N1069" s="116" t="s">
        <v>41</v>
      </c>
      <c r="O1069" s="116" t="s">
        <v>662</v>
      </c>
    </row>
    <row r="1070" spans="1:15" ht="30" x14ac:dyDescent="0.25">
      <c r="A1070" s="116" t="s">
        <v>17</v>
      </c>
      <c r="B1070" s="124" t="s">
        <v>663</v>
      </c>
      <c r="C1070" s="116" t="s">
        <v>664</v>
      </c>
      <c r="D1070" s="116" t="s">
        <v>70</v>
      </c>
      <c r="E1070" s="116" t="s">
        <v>665</v>
      </c>
      <c r="F1070" s="116">
        <v>87649690</v>
      </c>
      <c r="G1070" s="116" t="s">
        <v>666</v>
      </c>
      <c r="H1070" s="116">
        <v>45570</v>
      </c>
      <c r="I1070" s="116">
        <v>45657</v>
      </c>
      <c r="J1070" s="116">
        <v>1</v>
      </c>
      <c r="K1070" s="116">
        <v>87649690</v>
      </c>
      <c r="L1070" s="116">
        <v>0</v>
      </c>
      <c r="M1070" s="116" t="s">
        <v>41</v>
      </c>
      <c r="N1070" s="116" t="s">
        <v>41</v>
      </c>
      <c r="O1070" s="116" t="s">
        <v>561</v>
      </c>
    </row>
    <row r="1071" spans="1:15" ht="45" x14ac:dyDescent="0.25">
      <c r="A1071" s="116" t="s">
        <v>17</v>
      </c>
      <c r="B1071" s="124" t="s">
        <v>667</v>
      </c>
      <c r="C1071" s="116" t="s">
        <v>668</v>
      </c>
      <c r="D1071" s="116" t="s">
        <v>70</v>
      </c>
      <c r="E1071" s="116" t="s">
        <v>669</v>
      </c>
      <c r="F1071" s="116">
        <v>710213010</v>
      </c>
      <c r="G1071" s="116" t="s">
        <v>670</v>
      </c>
      <c r="H1071" s="116">
        <v>45589</v>
      </c>
      <c r="I1071" s="116">
        <v>45657</v>
      </c>
      <c r="J1071" s="116">
        <v>1</v>
      </c>
      <c r="K1071" s="116">
        <v>710213010</v>
      </c>
      <c r="L1071" s="116">
        <v>0</v>
      </c>
      <c r="M1071" s="116" t="s">
        <v>41</v>
      </c>
      <c r="N1071" s="116" t="s">
        <v>41</v>
      </c>
      <c r="O1071" s="116" t="s">
        <v>561</v>
      </c>
    </row>
    <row r="1072" spans="1:15" ht="45" x14ac:dyDescent="0.25">
      <c r="A1072" s="116" t="s">
        <v>17</v>
      </c>
      <c r="B1072" s="124" t="s">
        <v>671</v>
      </c>
      <c r="C1072" s="116" t="s">
        <v>672</v>
      </c>
      <c r="D1072" s="116" t="s">
        <v>70</v>
      </c>
      <c r="E1072" s="116" t="s">
        <v>673</v>
      </c>
      <c r="F1072" s="116">
        <v>199999730</v>
      </c>
      <c r="G1072" s="116" t="s">
        <v>674</v>
      </c>
      <c r="H1072" s="116">
        <v>45576</v>
      </c>
      <c r="I1072" s="116">
        <v>45657</v>
      </c>
      <c r="J1072" s="116">
        <v>1</v>
      </c>
      <c r="K1072" s="116">
        <v>199999730</v>
      </c>
      <c r="L1072" s="116">
        <v>0</v>
      </c>
      <c r="M1072" s="116" t="s">
        <v>41</v>
      </c>
      <c r="N1072" s="116" t="s">
        <v>41</v>
      </c>
      <c r="O1072" s="116" t="s">
        <v>561</v>
      </c>
    </row>
    <row r="1073" spans="1:15" ht="30" x14ac:dyDescent="0.25">
      <c r="A1073" s="116" t="s">
        <v>17</v>
      </c>
      <c r="B1073" s="124" t="s">
        <v>675</v>
      </c>
      <c r="C1073" s="116" t="s">
        <v>676</v>
      </c>
      <c r="D1073" s="116" t="s">
        <v>70</v>
      </c>
      <c r="E1073" s="116" t="s">
        <v>677</v>
      </c>
      <c r="F1073" s="116">
        <v>87971757</v>
      </c>
      <c r="G1073" s="116" t="s">
        <v>678</v>
      </c>
      <c r="H1073" s="116">
        <v>45596</v>
      </c>
      <c r="I1073" s="116">
        <v>45656</v>
      </c>
      <c r="J1073" s="116">
        <v>1</v>
      </c>
      <c r="K1073" s="116">
        <v>87971757</v>
      </c>
      <c r="L1073" s="116">
        <v>0</v>
      </c>
      <c r="M1073" s="116" t="s">
        <v>41</v>
      </c>
      <c r="N1073" s="116" t="s">
        <v>41</v>
      </c>
      <c r="O1073" s="116" t="s">
        <v>679</v>
      </c>
    </row>
    <row r="1074" spans="1:15" ht="75" x14ac:dyDescent="0.25">
      <c r="A1074" s="116" t="s">
        <v>17</v>
      </c>
      <c r="B1074" s="124" t="s">
        <v>680</v>
      </c>
      <c r="C1074" s="116" t="s">
        <v>681</v>
      </c>
      <c r="D1074" s="116" t="s">
        <v>70</v>
      </c>
      <c r="E1074" s="116" t="s">
        <v>4768</v>
      </c>
      <c r="F1074" s="116">
        <v>168285494</v>
      </c>
      <c r="G1074" s="116" t="s">
        <v>682</v>
      </c>
      <c r="H1074" s="116">
        <v>45604</v>
      </c>
      <c r="I1074" s="116">
        <v>45657</v>
      </c>
      <c r="J1074" s="116">
        <v>1</v>
      </c>
      <c r="K1074" s="116">
        <v>168285494</v>
      </c>
      <c r="L1074" s="116">
        <v>0</v>
      </c>
      <c r="M1074" s="116" t="s">
        <v>41</v>
      </c>
      <c r="N1074" s="116" t="s">
        <v>41</v>
      </c>
      <c r="O1074" s="116" t="s">
        <v>683</v>
      </c>
    </row>
    <row r="1075" spans="1:15" ht="60" x14ac:dyDescent="0.25">
      <c r="A1075" s="116" t="s">
        <v>17</v>
      </c>
      <c r="B1075" s="124" t="s">
        <v>684</v>
      </c>
      <c r="C1075" s="116" t="s">
        <v>685</v>
      </c>
      <c r="D1075" s="116" t="s">
        <v>70</v>
      </c>
      <c r="E1075" s="116" t="s">
        <v>686</v>
      </c>
      <c r="F1075" s="116">
        <v>192263540</v>
      </c>
      <c r="G1075" s="116" t="s">
        <v>687</v>
      </c>
      <c r="H1075" s="116">
        <v>45611</v>
      </c>
      <c r="I1075" s="116">
        <v>45657</v>
      </c>
      <c r="J1075" s="116">
        <v>1</v>
      </c>
      <c r="K1075" s="116">
        <v>192263540</v>
      </c>
      <c r="L1075" s="116">
        <v>0</v>
      </c>
      <c r="M1075" s="116" t="s">
        <v>41</v>
      </c>
      <c r="N1075" s="116" t="s">
        <v>41</v>
      </c>
      <c r="O1075" s="116" t="s">
        <v>688</v>
      </c>
    </row>
    <row r="1076" spans="1:15" ht="45" x14ac:dyDescent="0.25">
      <c r="A1076" s="116" t="s">
        <v>17</v>
      </c>
      <c r="B1076" s="124" t="s">
        <v>4769</v>
      </c>
      <c r="C1076" s="116" t="s">
        <v>689</v>
      </c>
      <c r="D1076" s="116" t="s">
        <v>70</v>
      </c>
      <c r="E1076" s="116" t="s">
        <v>690</v>
      </c>
      <c r="F1076" s="116">
        <v>44928093</v>
      </c>
      <c r="G1076" s="116" t="s">
        <v>691</v>
      </c>
      <c r="H1076" s="116">
        <v>45610</v>
      </c>
      <c r="I1076" s="116">
        <v>45657</v>
      </c>
      <c r="J1076" s="116">
        <v>1</v>
      </c>
      <c r="K1076" s="116">
        <v>44928093</v>
      </c>
      <c r="L1076" s="116">
        <v>0</v>
      </c>
      <c r="M1076" s="116" t="s">
        <v>41</v>
      </c>
      <c r="N1076" s="116" t="s">
        <v>41</v>
      </c>
      <c r="O1076" s="116" t="s">
        <v>692</v>
      </c>
    </row>
    <row r="1077" spans="1:15" ht="45" x14ac:dyDescent="0.25">
      <c r="A1077" s="116" t="s">
        <v>17</v>
      </c>
      <c r="B1077" s="124" t="s">
        <v>693</v>
      </c>
      <c r="C1077" s="116" t="s">
        <v>694</v>
      </c>
      <c r="D1077" s="116" t="s">
        <v>70</v>
      </c>
      <c r="E1077" s="116" t="s">
        <v>695</v>
      </c>
      <c r="F1077" s="116">
        <v>336068340</v>
      </c>
      <c r="G1077" s="116" t="s">
        <v>494</v>
      </c>
      <c r="H1077" s="116">
        <v>45610</v>
      </c>
      <c r="I1077" s="116">
        <v>45657</v>
      </c>
      <c r="J1077" s="116">
        <v>1</v>
      </c>
      <c r="K1077" s="116">
        <v>336068340</v>
      </c>
      <c r="L1077" s="116">
        <v>0</v>
      </c>
      <c r="M1077" s="116" t="s">
        <v>41</v>
      </c>
      <c r="N1077" s="116" t="s">
        <v>41</v>
      </c>
      <c r="O1077" s="116" t="s">
        <v>225</v>
      </c>
    </row>
    <row r="1078" spans="1:15" ht="30" x14ac:dyDescent="0.25">
      <c r="A1078" s="116" t="s">
        <v>17</v>
      </c>
      <c r="B1078" s="124" t="s">
        <v>696</v>
      </c>
      <c r="C1078" s="116" t="s">
        <v>697</v>
      </c>
      <c r="D1078" s="116" t="s">
        <v>70</v>
      </c>
      <c r="E1078" s="116" t="s">
        <v>698</v>
      </c>
      <c r="F1078" s="116">
        <v>2261989758</v>
      </c>
      <c r="G1078" s="116" t="s">
        <v>699</v>
      </c>
      <c r="H1078" s="116">
        <v>45610</v>
      </c>
      <c r="I1078" s="116">
        <v>45657</v>
      </c>
      <c r="J1078" s="116">
        <v>0</v>
      </c>
      <c r="K1078" s="116">
        <v>0</v>
      </c>
      <c r="L1078" s="116">
        <v>2261989758</v>
      </c>
      <c r="M1078" s="116" t="s">
        <v>41</v>
      </c>
      <c r="N1078" s="116" t="s">
        <v>41</v>
      </c>
      <c r="O1078" s="116" t="s">
        <v>700</v>
      </c>
    </row>
    <row r="1079" spans="1:15" x14ac:dyDescent="0.25">
      <c r="A1079" s="116" t="s">
        <v>17</v>
      </c>
      <c r="B1079" s="124" t="s">
        <v>701</v>
      </c>
      <c r="C1079" s="116" t="s">
        <v>702</v>
      </c>
      <c r="D1079" s="116" t="s">
        <v>70</v>
      </c>
      <c r="E1079" s="116" t="s">
        <v>703</v>
      </c>
      <c r="F1079" s="116">
        <v>468860000</v>
      </c>
      <c r="G1079" s="116" t="s">
        <v>210</v>
      </c>
      <c r="H1079" s="116">
        <v>45614</v>
      </c>
      <c r="I1079" s="116">
        <v>45657</v>
      </c>
      <c r="J1079" s="116">
        <v>0</v>
      </c>
      <c r="K1079" s="116">
        <v>0</v>
      </c>
      <c r="L1079" s="116">
        <v>468860000</v>
      </c>
      <c r="M1079" s="116" t="s">
        <v>41</v>
      </c>
      <c r="N1079" s="116" t="s">
        <v>41</v>
      </c>
      <c r="O1079" s="116" t="s">
        <v>495</v>
      </c>
    </row>
    <row r="1080" spans="1:15" x14ac:dyDescent="0.25">
      <c r="A1080" s="116" t="s">
        <v>17</v>
      </c>
      <c r="B1080" s="124" t="s">
        <v>704</v>
      </c>
      <c r="C1080" s="116" t="s">
        <v>705</v>
      </c>
      <c r="D1080" s="116" t="s">
        <v>70</v>
      </c>
      <c r="E1080" s="116" t="s">
        <v>706</v>
      </c>
      <c r="F1080" s="116">
        <v>201086200</v>
      </c>
      <c r="G1080" s="116" t="s">
        <v>707</v>
      </c>
      <c r="H1080" s="116">
        <v>45609</v>
      </c>
      <c r="I1080" s="116">
        <v>45657</v>
      </c>
      <c r="J1080" s="116">
        <v>1</v>
      </c>
      <c r="K1080" s="116">
        <v>201086200</v>
      </c>
      <c r="L1080" s="116">
        <v>0</v>
      </c>
      <c r="M1080" s="116" t="s">
        <v>41</v>
      </c>
      <c r="N1080" s="116" t="s">
        <v>41</v>
      </c>
      <c r="O1080" s="116" t="s">
        <v>708</v>
      </c>
    </row>
    <row r="1081" spans="1:15" ht="30" x14ac:dyDescent="0.25">
      <c r="A1081" s="116" t="s">
        <v>17</v>
      </c>
      <c r="B1081" s="124" t="s">
        <v>709</v>
      </c>
      <c r="C1081" s="116" t="s">
        <v>710</v>
      </c>
      <c r="D1081" s="116" t="s">
        <v>70</v>
      </c>
      <c r="E1081" s="116" t="s">
        <v>711</v>
      </c>
      <c r="F1081" s="116">
        <v>105556094</v>
      </c>
      <c r="G1081" s="116" t="s">
        <v>617</v>
      </c>
      <c r="H1081" s="116">
        <v>45611</v>
      </c>
      <c r="I1081" s="116">
        <v>45657</v>
      </c>
      <c r="J1081" s="116">
        <v>1</v>
      </c>
      <c r="K1081" s="116">
        <v>105556094</v>
      </c>
      <c r="L1081" s="116">
        <v>0</v>
      </c>
      <c r="M1081" s="116" t="s">
        <v>41</v>
      </c>
      <c r="N1081" s="116" t="s">
        <v>41</v>
      </c>
      <c r="O1081" s="116" t="s">
        <v>257</v>
      </c>
    </row>
    <row r="1082" spans="1:15" ht="30" x14ac:dyDescent="0.25">
      <c r="A1082" s="116" t="s">
        <v>17</v>
      </c>
      <c r="B1082" s="124" t="s">
        <v>712</v>
      </c>
      <c r="C1082" s="116" t="s">
        <v>713</v>
      </c>
      <c r="D1082" s="116" t="s">
        <v>70</v>
      </c>
      <c r="E1082" s="116" t="s">
        <v>714</v>
      </c>
      <c r="F1082" s="116">
        <v>6300000</v>
      </c>
      <c r="G1082" s="116" t="s">
        <v>651</v>
      </c>
      <c r="H1082" s="116">
        <v>45624</v>
      </c>
      <c r="I1082" s="116">
        <v>45657</v>
      </c>
      <c r="J1082" s="116">
        <v>1</v>
      </c>
      <c r="K1082" s="116">
        <v>6300000</v>
      </c>
      <c r="L1082" s="116">
        <v>0</v>
      </c>
      <c r="M1082" s="116" t="s">
        <v>41</v>
      </c>
      <c r="N1082" s="116" t="s">
        <v>41</v>
      </c>
      <c r="O1082" s="116" t="s">
        <v>715</v>
      </c>
    </row>
    <row r="1083" spans="1:15" ht="30" x14ac:dyDescent="0.25">
      <c r="A1083" s="116" t="s">
        <v>17</v>
      </c>
      <c r="B1083" s="124" t="s">
        <v>716</v>
      </c>
      <c r="C1083" s="116" t="s">
        <v>41</v>
      </c>
      <c r="D1083" s="116" t="s">
        <v>41</v>
      </c>
      <c r="E1083" s="116" t="s">
        <v>717</v>
      </c>
      <c r="F1083" s="116">
        <v>86402254</v>
      </c>
      <c r="G1083" s="116" t="s">
        <v>256</v>
      </c>
      <c r="H1083" s="116">
        <v>45623</v>
      </c>
      <c r="I1083" s="116">
        <v>45614</v>
      </c>
      <c r="J1083" s="116">
        <v>0</v>
      </c>
      <c r="K1083" s="116" t="s">
        <v>718</v>
      </c>
      <c r="L1083" s="116">
        <v>0</v>
      </c>
      <c r="M1083" s="116" t="s">
        <v>41</v>
      </c>
      <c r="N1083" s="116" t="s">
        <v>41</v>
      </c>
      <c r="O1083" s="116" t="s">
        <v>264</v>
      </c>
    </row>
    <row r="1084" spans="1:15" ht="45" x14ac:dyDescent="0.25">
      <c r="A1084" s="116" t="s">
        <v>17</v>
      </c>
      <c r="B1084" s="124" t="s">
        <v>719</v>
      </c>
      <c r="C1084" s="116" t="s">
        <v>720</v>
      </c>
      <c r="D1084" s="116" t="s">
        <v>70</v>
      </c>
      <c r="E1084" s="116" t="s">
        <v>721</v>
      </c>
      <c r="F1084" s="116">
        <v>2294282011</v>
      </c>
      <c r="G1084" s="116" t="s">
        <v>722</v>
      </c>
      <c r="H1084" s="116">
        <v>45628</v>
      </c>
      <c r="I1084" s="116">
        <v>45657</v>
      </c>
      <c r="J1084" s="116">
        <v>0</v>
      </c>
      <c r="K1084" s="116">
        <v>0</v>
      </c>
      <c r="L1084" s="116">
        <v>2294282011</v>
      </c>
      <c r="M1084" s="116" t="s">
        <v>41</v>
      </c>
      <c r="N1084" s="116" t="s">
        <v>41</v>
      </c>
      <c r="O1084" s="116" t="s">
        <v>723</v>
      </c>
    </row>
    <row r="1085" spans="1:15" ht="30" x14ac:dyDescent="0.25">
      <c r="A1085" s="116" t="s">
        <v>17</v>
      </c>
      <c r="B1085" s="124" t="s">
        <v>724</v>
      </c>
      <c r="C1085" s="116" t="s">
        <v>725</v>
      </c>
      <c r="D1085" s="116" t="s">
        <v>70</v>
      </c>
      <c r="E1085" s="116" t="s">
        <v>726</v>
      </c>
      <c r="F1085" s="116">
        <v>2519798170</v>
      </c>
      <c r="G1085" s="116" t="s">
        <v>727</v>
      </c>
      <c r="H1085" s="116">
        <v>45631</v>
      </c>
      <c r="I1085" s="116">
        <v>45657</v>
      </c>
      <c r="J1085" s="116">
        <v>0</v>
      </c>
      <c r="K1085" s="116">
        <v>0</v>
      </c>
      <c r="L1085" s="116">
        <v>2519798170</v>
      </c>
      <c r="M1085" s="116" t="s">
        <v>41</v>
      </c>
      <c r="N1085" s="116" t="s">
        <v>41</v>
      </c>
      <c r="O1085" s="116" t="s">
        <v>728</v>
      </c>
    </row>
    <row r="1086" spans="1:15" ht="45" x14ac:dyDescent="0.25">
      <c r="A1086" s="116" t="s">
        <v>17</v>
      </c>
      <c r="B1086" s="124" t="s">
        <v>729</v>
      </c>
      <c r="C1086" s="116" t="s">
        <v>730</v>
      </c>
      <c r="D1086" s="116" t="s">
        <v>70</v>
      </c>
      <c r="E1086" s="116" t="s">
        <v>731</v>
      </c>
      <c r="F1086" s="116">
        <v>1286996777</v>
      </c>
      <c r="G1086" s="116" t="s">
        <v>732</v>
      </c>
      <c r="H1086" s="116">
        <v>45614</v>
      </c>
      <c r="I1086" s="116">
        <v>45657</v>
      </c>
      <c r="J1086" s="116">
        <v>0.55000000000000004</v>
      </c>
      <c r="K1086" s="116">
        <v>584766591</v>
      </c>
      <c r="L1086" s="116">
        <v>702230186</v>
      </c>
      <c r="M1086" s="116" t="s">
        <v>41</v>
      </c>
      <c r="N1086" s="116" t="s">
        <v>41</v>
      </c>
      <c r="O1086" s="116" t="s">
        <v>158</v>
      </c>
    </row>
    <row r="1087" spans="1:15" ht="75" x14ac:dyDescent="0.25">
      <c r="A1087" s="116" t="s">
        <v>17</v>
      </c>
      <c r="B1087" s="124" t="s">
        <v>733</v>
      </c>
      <c r="C1087" s="116" t="s">
        <v>734</v>
      </c>
      <c r="D1087" s="116" t="s">
        <v>70</v>
      </c>
      <c r="E1087" s="116" t="s">
        <v>735</v>
      </c>
      <c r="F1087" s="116">
        <v>3173571</v>
      </c>
      <c r="G1087" s="116" t="s">
        <v>736</v>
      </c>
      <c r="H1087" s="116">
        <v>45618</v>
      </c>
      <c r="I1087" s="116">
        <v>45647</v>
      </c>
      <c r="J1087" s="116">
        <v>1</v>
      </c>
      <c r="K1087" s="116">
        <v>3173571</v>
      </c>
      <c r="L1087" s="116">
        <v>0</v>
      </c>
      <c r="M1087" s="116" t="s">
        <v>41</v>
      </c>
      <c r="N1087" s="116" t="s">
        <v>41</v>
      </c>
      <c r="O1087" s="116" t="s">
        <v>737</v>
      </c>
    </row>
    <row r="1088" spans="1:15" ht="45" x14ac:dyDescent="0.25">
      <c r="A1088" s="116" t="s">
        <v>17</v>
      </c>
      <c r="B1088" s="124" t="s">
        <v>738</v>
      </c>
      <c r="C1088" s="116" t="s">
        <v>739</v>
      </c>
      <c r="D1088" s="116" t="s">
        <v>70</v>
      </c>
      <c r="E1088" s="116" t="s">
        <v>740</v>
      </c>
      <c r="F1088" s="116">
        <v>16857659</v>
      </c>
      <c r="G1088" s="116" t="s">
        <v>741</v>
      </c>
      <c r="H1088" s="116"/>
      <c r="I1088" s="116">
        <v>45657</v>
      </c>
      <c r="J1088" s="116">
        <v>1</v>
      </c>
      <c r="K1088" s="116">
        <v>16857659</v>
      </c>
      <c r="L1088" s="116">
        <v>0</v>
      </c>
      <c r="M1088" s="116" t="s">
        <v>41</v>
      </c>
      <c r="N1088" s="116" t="s">
        <v>41</v>
      </c>
      <c r="O1088" s="116" t="s">
        <v>742</v>
      </c>
    </row>
    <row r="1089" spans="1:15" ht="45" x14ac:dyDescent="0.25">
      <c r="A1089" s="116" t="s">
        <v>17</v>
      </c>
      <c r="B1089" s="124" t="s">
        <v>4770</v>
      </c>
      <c r="C1089" s="116" t="s">
        <v>743</v>
      </c>
      <c r="D1089" s="116" t="s">
        <v>70</v>
      </c>
      <c r="E1089" s="116" t="s">
        <v>744</v>
      </c>
      <c r="F1089" s="116">
        <v>13861120</v>
      </c>
      <c r="G1089" s="116" t="s">
        <v>691</v>
      </c>
      <c r="H1089" s="116"/>
      <c r="I1089" s="116">
        <v>45657</v>
      </c>
      <c r="J1089" s="116">
        <v>1</v>
      </c>
      <c r="K1089" s="116">
        <v>13861120</v>
      </c>
      <c r="L1089" s="116">
        <v>0</v>
      </c>
      <c r="M1089" s="116" t="s">
        <v>41</v>
      </c>
      <c r="N1089" s="116" t="s">
        <v>41</v>
      </c>
      <c r="O1089" s="116" t="s">
        <v>225</v>
      </c>
    </row>
    <row r="1090" spans="1:15" ht="60" x14ac:dyDescent="0.25">
      <c r="A1090" s="116" t="s">
        <v>17</v>
      </c>
      <c r="B1090" s="124" t="s">
        <v>4771</v>
      </c>
      <c r="C1090" s="116" t="s">
        <v>745</v>
      </c>
      <c r="D1090" s="116" t="s">
        <v>70</v>
      </c>
      <c r="E1090" s="116" t="s">
        <v>746</v>
      </c>
      <c r="F1090" s="116">
        <v>11746499993</v>
      </c>
      <c r="G1090" s="116" t="s">
        <v>747</v>
      </c>
      <c r="H1090" s="116">
        <v>45644</v>
      </c>
      <c r="I1090" s="116">
        <v>45649</v>
      </c>
      <c r="J1090" s="116">
        <v>0.39</v>
      </c>
      <c r="K1090" s="116">
        <v>3946499993</v>
      </c>
      <c r="L1090" s="116">
        <v>0</v>
      </c>
      <c r="M1090" s="116" t="s">
        <v>41</v>
      </c>
      <c r="N1090" s="116" t="s">
        <v>41</v>
      </c>
      <c r="O1090" s="116" t="s">
        <v>248</v>
      </c>
    </row>
    <row r="1091" spans="1:15" ht="30" x14ac:dyDescent="0.25">
      <c r="A1091" s="116" t="s">
        <v>17</v>
      </c>
      <c r="B1091" s="124" t="s">
        <v>748</v>
      </c>
      <c r="C1091" s="116" t="s">
        <v>749</v>
      </c>
      <c r="D1091" s="116" t="s">
        <v>70</v>
      </c>
      <c r="E1091" s="116" t="s">
        <v>750</v>
      </c>
      <c r="F1091" s="116">
        <v>243985581</v>
      </c>
      <c r="G1091" s="116" t="s">
        <v>751</v>
      </c>
      <c r="H1091" s="116">
        <v>45645</v>
      </c>
      <c r="I1091" s="116">
        <v>45747</v>
      </c>
      <c r="J1091" s="116">
        <v>0</v>
      </c>
      <c r="K1091" s="116">
        <v>0</v>
      </c>
      <c r="L1091" s="116">
        <v>243985581</v>
      </c>
      <c r="M1091" s="116" t="s">
        <v>41</v>
      </c>
      <c r="N1091" s="116" t="s">
        <v>41</v>
      </c>
      <c r="O1091" s="116" t="s">
        <v>332</v>
      </c>
    </row>
    <row r="1092" spans="1:15" ht="45" x14ac:dyDescent="0.25">
      <c r="A1092" s="116" t="s">
        <v>17</v>
      </c>
      <c r="B1092" s="124" t="s">
        <v>752</v>
      </c>
      <c r="C1092" s="116" t="s">
        <v>753</v>
      </c>
      <c r="D1092" s="116" t="s">
        <v>70</v>
      </c>
      <c r="E1092" s="116" t="s">
        <v>754</v>
      </c>
      <c r="F1092" s="116">
        <v>77861700</v>
      </c>
      <c r="G1092" s="116" t="s">
        <v>755</v>
      </c>
      <c r="H1092" s="116">
        <v>45645</v>
      </c>
      <c r="I1092" s="116">
        <v>45657</v>
      </c>
      <c r="J1092" s="116">
        <v>1</v>
      </c>
      <c r="K1092" s="116">
        <v>77861700</v>
      </c>
      <c r="L1092" s="116">
        <v>0</v>
      </c>
      <c r="M1092" s="116" t="s">
        <v>41</v>
      </c>
      <c r="N1092" s="116" t="s">
        <v>41</v>
      </c>
      <c r="O1092" s="116" t="s">
        <v>260</v>
      </c>
    </row>
    <row r="1093" spans="1:15" ht="30" x14ac:dyDescent="0.25">
      <c r="A1093" s="116" t="s">
        <v>17</v>
      </c>
      <c r="B1093" s="124" t="s">
        <v>4772</v>
      </c>
      <c r="C1093" s="116" t="s">
        <v>756</v>
      </c>
      <c r="D1093" s="116" t="s">
        <v>20</v>
      </c>
      <c r="E1093" s="116" t="s">
        <v>757</v>
      </c>
      <c r="F1093" s="116">
        <v>6126813770</v>
      </c>
      <c r="G1093" s="116" t="s">
        <v>758</v>
      </c>
      <c r="H1093" s="116">
        <v>45650</v>
      </c>
      <c r="I1093" s="116">
        <v>45832</v>
      </c>
      <c r="J1093" s="116">
        <v>0.75</v>
      </c>
      <c r="K1093" s="116">
        <v>4934246702</v>
      </c>
      <c r="L1093" s="116">
        <v>1192567068</v>
      </c>
      <c r="M1093" s="116" t="s">
        <v>41</v>
      </c>
      <c r="N1093" s="116" t="s">
        <v>41</v>
      </c>
      <c r="O1093" s="116" t="s">
        <v>759</v>
      </c>
    </row>
    <row r="1094" spans="1:15" ht="30" x14ac:dyDescent="0.25">
      <c r="A1094" s="116" t="s">
        <v>17</v>
      </c>
      <c r="B1094" s="124" t="s">
        <v>760</v>
      </c>
      <c r="C1094" s="116" t="s">
        <v>761</v>
      </c>
      <c r="D1094" s="116" t="s">
        <v>70</v>
      </c>
      <c r="E1094" s="116" t="s">
        <v>762</v>
      </c>
      <c r="F1094" s="116">
        <v>1804893922</v>
      </c>
      <c r="G1094" s="116" t="s">
        <v>763</v>
      </c>
      <c r="H1094" s="116">
        <v>45639</v>
      </c>
      <c r="I1094" s="116">
        <v>45657</v>
      </c>
      <c r="J1094" s="116">
        <v>0</v>
      </c>
      <c r="K1094" s="116">
        <v>0</v>
      </c>
      <c r="L1094" s="116">
        <v>1804893922</v>
      </c>
      <c r="M1094" s="116" t="s">
        <v>41</v>
      </c>
      <c r="N1094" s="116" t="s">
        <v>41</v>
      </c>
      <c r="O1094" s="116" t="s">
        <v>764</v>
      </c>
    </row>
    <row r="1095" spans="1:15" ht="30" x14ac:dyDescent="0.25">
      <c r="A1095" s="116" t="s">
        <v>17</v>
      </c>
      <c r="B1095" s="124" t="s">
        <v>765</v>
      </c>
      <c r="C1095" s="116" t="s">
        <v>766</v>
      </c>
      <c r="D1095" s="116" t="s">
        <v>70</v>
      </c>
      <c r="E1095" s="116" t="s">
        <v>767</v>
      </c>
      <c r="F1095" s="116">
        <v>224481005</v>
      </c>
      <c r="G1095" s="116" t="s">
        <v>768</v>
      </c>
      <c r="H1095" s="116">
        <v>45646</v>
      </c>
      <c r="I1095" s="116">
        <v>45657</v>
      </c>
      <c r="J1095" s="116">
        <v>1</v>
      </c>
      <c r="K1095" s="116">
        <v>224481005</v>
      </c>
      <c r="L1095" s="116">
        <v>0</v>
      </c>
      <c r="M1095" s="116" t="s">
        <v>41</v>
      </c>
      <c r="N1095" s="116" t="s">
        <v>41</v>
      </c>
      <c r="O1095" s="116" t="s">
        <v>742</v>
      </c>
    </row>
    <row r="1096" spans="1:15" x14ac:dyDescent="0.25">
      <c r="A1096" s="116" t="s">
        <v>17</v>
      </c>
      <c r="B1096" s="124" t="s">
        <v>769</v>
      </c>
      <c r="C1096" s="116" t="s">
        <v>770</v>
      </c>
      <c r="D1096" s="116" t="s">
        <v>20</v>
      </c>
      <c r="E1096" s="116" t="s">
        <v>771</v>
      </c>
      <c r="F1096" s="116">
        <v>17999999997</v>
      </c>
      <c r="G1096" s="116" t="s">
        <v>772</v>
      </c>
      <c r="H1096" s="116">
        <v>45657</v>
      </c>
      <c r="I1096" s="116">
        <v>46053</v>
      </c>
      <c r="J1096" s="116">
        <v>0</v>
      </c>
      <c r="K1096" s="116">
        <v>0</v>
      </c>
      <c r="L1096" s="116">
        <v>17999999997</v>
      </c>
      <c r="M1096" s="116" t="s">
        <v>41</v>
      </c>
      <c r="N1096" s="116" t="s">
        <v>41</v>
      </c>
      <c r="O1096" s="116" t="s">
        <v>773</v>
      </c>
    </row>
    <row r="1097" spans="1:15" ht="75" x14ac:dyDescent="0.25">
      <c r="A1097" s="116" t="s">
        <v>17</v>
      </c>
      <c r="B1097" s="124" t="s">
        <v>774</v>
      </c>
      <c r="C1097" s="116" t="s">
        <v>41</v>
      </c>
      <c r="D1097" s="116" t="s">
        <v>41</v>
      </c>
      <c r="E1097" s="116" t="s">
        <v>775</v>
      </c>
      <c r="F1097" s="116">
        <v>606696909</v>
      </c>
      <c r="G1097" s="116" t="s">
        <v>776</v>
      </c>
      <c r="H1097" s="116">
        <v>45656</v>
      </c>
      <c r="I1097" s="116">
        <v>45657</v>
      </c>
      <c r="J1097" s="116">
        <v>1</v>
      </c>
      <c r="K1097" s="116">
        <v>606696909</v>
      </c>
      <c r="L1097" s="116">
        <v>0</v>
      </c>
      <c r="M1097" s="116" t="s">
        <v>41</v>
      </c>
      <c r="N1097" s="116" t="s">
        <v>41</v>
      </c>
      <c r="O1097" s="116" t="s">
        <v>182</v>
      </c>
    </row>
    <row r="1098" spans="1:15" ht="30" x14ac:dyDescent="0.25">
      <c r="A1098" s="116" t="s">
        <v>17</v>
      </c>
      <c r="B1098" s="124" t="s">
        <v>777</v>
      </c>
      <c r="C1098" s="116" t="s">
        <v>41</v>
      </c>
      <c r="D1098" s="116" t="s">
        <v>41</v>
      </c>
      <c r="E1098" s="116" t="s">
        <v>778</v>
      </c>
      <c r="F1098" s="116">
        <v>1035000048</v>
      </c>
      <c r="G1098" s="116" t="s">
        <v>779</v>
      </c>
      <c r="H1098" s="116">
        <v>45653</v>
      </c>
      <c r="I1098" s="116">
        <v>45657</v>
      </c>
      <c r="J1098" s="116">
        <v>0</v>
      </c>
      <c r="K1098" s="116">
        <v>0</v>
      </c>
      <c r="L1098" s="116">
        <v>1035000048</v>
      </c>
      <c r="M1098" s="116" t="s">
        <v>41</v>
      </c>
      <c r="N1098" s="116" t="s">
        <v>41</v>
      </c>
      <c r="O1098" s="116" t="s">
        <v>332</v>
      </c>
    </row>
    <row r="1099" spans="1:15" ht="30" x14ac:dyDescent="0.25">
      <c r="A1099" s="116" t="s">
        <v>17</v>
      </c>
      <c r="B1099" s="124" t="s">
        <v>4773</v>
      </c>
      <c r="C1099" s="116" t="s">
        <v>780</v>
      </c>
      <c r="D1099" s="116" t="s">
        <v>70</v>
      </c>
      <c r="E1099" s="116" t="s">
        <v>781</v>
      </c>
      <c r="F1099" s="116">
        <v>304045000</v>
      </c>
      <c r="G1099" s="116" t="s">
        <v>782</v>
      </c>
      <c r="H1099" s="116">
        <v>45645</v>
      </c>
      <c r="I1099" s="116">
        <v>45657</v>
      </c>
      <c r="J1099" s="116">
        <v>1</v>
      </c>
      <c r="K1099" s="116">
        <v>304045000</v>
      </c>
      <c r="L1099" s="116">
        <v>0</v>
      </c>
      <c r="M1099" s="116" t="s">
        <v>41</v>
      </c>
      <c r="N1099" s="116" t="s">
        <v>41</v>
      </c>
      <c r="O1099" s="116" t="s">
        <v>158</v>
      </c>
    </row>
    <row r="1100" spans="1:15" ht="30" x14ac:dyDescent="0.25">
      <c r="A1100" s="116" t="s">
        <v>17</v>
      </c>
      <c r="B1100" s="124" t="s">
        <v>4774</v>
      </c>
      <c r="C1100" s="116" t="s">
        <v>783</v>
      </c>
      <c r="D1100" s="116" t="s">
        <v>70</v>
      </c>
      <c r="E1100" s="116" t="s">
        <v>784</v>
      </c>
      <c r="F1100" s="116">
        <v>129999765</v>
      </c>
      <c r="G1100" s="116" t="s">
        <v>785</v>
      </c>
      <c r="H1100" s="116">
        <v>45625</v>
      </c>
      <c r="I1100" s="116">
        <v>45657</v>
      </c>
      <c r="J1100" s="116">
        <v>1</v>
      </c>
      <c r="K1100" s="116">
        <v>129999765</v>
      </c>
      <c r="L1100" s="116">
        <v>0</v>
      </c>
      <c r="M1100" s="116" t="s">
        <v>41</v>
      </c>
      <c r="N1100" s="116" t="s">
        <v>41</v>
      </c>
      <c r="O1100" s="116" t="s">
        <v>561</v>
      </c>
    </row>
    <row r="1101" spans="1:15" ht="75" x14ac:dyDescent="0.25">
      <c r="A1101" s="116" t="s">
        <v>17</v>
      </c>
      <c r="B1101" s="124" t="s">
        <v>4775</v>
      </c>
      <c r="C1101" s="116" t="s">
        <v>786</v>
      </c>
      <c r="D1101" s="116" t="s">
        <v>70</v>
      </c>
      <c r="E1101" s="116" t="s">
        <v>787</v>
      </c>
      <c r="F1101" s="116">
        <v>26775000</v>
      </c>
      <c r="G1101" s="116" t="s">
        <v>788</v>
      </c>
      <c r="H1101" s="116">
        <v>45628</v>
      </c>
      <c r="I1101" s="116">
        <v>45657</v>
      </c>
      <c r="J1101" s="116">
        <v>1</v>
      </c>
      <c r="K1101" s="116">
        <v>26775000</v>
      </c>
      <c r="L1101" s="116">
        <v>0</v>
      </c>
      <c r="M1101" s="116" t="s">
        <v>41</v>
      </c>
      <c r="N1101" s="116" t="s">
        <v>41</v>
      </c>
      <c r="O1101" s="116" t="s">
        <v>789</v>
      </c>
    </row>
    <row r="1102" spans="1:15" ht="45" x14ac:dyDescent="0.25">
      <c r="A1102" s="116" t="s">
        <v>17</v>
      </c>
      <c r="B1102" s="124" t="s">
        <v>790</v>
      </c>
      <c r="C1102" s="116" t="s">
        <v>791</v>
      </c>
      <c r="D1102" s="116" t="s">
        <v>636</v>
      </c>
      <c r="E1102" s="116" t="s">
        <v>792</v>
      </c>
      <c r="F1102" s="116">
        <v>13414520996</v>
      </c>
      <c r="G1102" s="116" t="s">
        <v>793</v>
      </c>
      <c r="H1102" s="116">
        <v>45621</v>
      </c>
      <c r="I1102" s="116">
        <v>46387</v>
      </c>
      <c r="J1102" s="116">
        <v>3.2300000000000002E-2</v>
      </c>
      <c r="K1102" s="116">
        <v>432621882</v>
      </c>
      <c r="L1102" s="116">
        <v>12981899114</v>
      </c>
      <c r="M1102" s="116" t="s">
        <v>41</v>
      </c>
      <c r="N1102" s="116" t="s">
        <v>41</v>
      </c>
      <c r="O1102" s="116" t="s">
        <v>794</v>
      </c>
    </row>
    <row r="1103" spans="1:15" ht="75" x14ac:dyDescent="0.25">
      <c r="A1103" s="116" t="s">
        <v>17</v>
      </c>
      <c r="B1103" s="124" t="s">
        <v>795</v>
      </c>
      <c r="C1103" s="116" t="s">
        <v>796</v>
      </c>
      <c r="D1103" s="116" t="s">
        <v>70</v>
      </c>
      <c r="E1103" s="116" t="s">
        <v>797</v>
      </c>
      <c r="F1103" s="116">
        <v>191714355</v>
      </c>
      <c r="G1103" s="116" t="s">
        <v>798</v>
      </c>
      <c r="H1103" s="116">
        <v>45621</v>
      </c>
      <c r="I1103" s="116">
        <v>45651</v>
      </c>
      <c r="J1103" s="116">
        <v>1</v>
      </c>
      <c r="K1103" s="116">
        <v>191714355</v>
      </c>
      <c r="L1103" s="116">
        <v>0</v>
      </c>
      <c r="M1103" s="116" t="s">
        <v>41</v>
      </c>
      <c r="N1103" s="116" t="s">
        <v>41</v>
      </c>
      <c r="O1103" s="116" t="s">
        <v>679</v>
      </c>
    </row>
    <row r="1104" spans="1:15" ht="45" x14ac:dyDescent="0.25">
      <c r="A1104" s="116" t="s">
        <v>17</v>
      </c>
      <c r="B1104" s="124" t="s">
        <v>799</v>
      </c>
      <c r="C1104" s="116" t="s">
        <v>800</v>
      </c>
      <c r="D1104" s="116" t="s">
        <v>636</v>
      </c>
      <c r="E1104" s="116" t="s">
        <v>801</v>
      </c>
      <c r="F1104" s="116">
        <v>29750000</v>
      </c>
      <c r="G1104" s="116" t="s">
        <v>802</v>
      </c>
      <c r="H1104" s="116">
        <v>45621</v>
      </c>
      <c r="I1104" s="116">
        <v>45657</v>
      </c>
      <c r="J1104" s="116">
        <v>1</v>
      </c>
      <c r="K1104" s="116">
        <v>29750000</v>
      </c>
      <c r="L1104" s="116">
        <v>0</v>
      </c>
      <c r="M1104" s="116" t="s">
        <v>41</v>
      </c>
      <c r="N1104" s="116" t="s">
        <v>41</v>
      </c>
      <c r="O1104" s="116" t="s">
        <v>87</v>
      </c>
    </row>
    <row r="1105" spans="1:15" ht="45" x14ac:dyDescent="0.25">
      <c r="A1105" s="116" t="s">
        <v>17</v>
      </c>
      <c r="B1105" s="124" t="s">
        <v>803</v>
      </c>
      <c r="C1105" s="116" t="s">
        <v>804</v>
      </c>
      <c r="D1105" s="116" t="s">
        <v>636</v>
      </c>
      <c r="E1105" s="116" t="s">
        <v>805</v>
      </c>
      <c r="F1105" s="116">
        <v>5888222683</v>
      </c>
      <c r="G1105" s="116" t="s">
        <v>793</v>
      </c>
      <c r="H1105" s="116">
        <v>45621</v>
      </c>
      <c r="I1105" s="116">
        <v>46387</v>
      </c>
      <c r="J1105" s="116">
        <v>0.08</v>
      </c>
      <c r="K1105" s="116">
        <v>5417165034</v>
      </c>
      <c r="L1105" s="116">
        <v>471057549</v>
      </c>
      <c r="M1105" s="116" t="s">
        <v>41</v>
      </c>
      <c r="N1105" s="116" t="s">
        <v>41</v>
      </c>
      <c r="O1105" s="116" t="s">
        <v>87</v>
      </c>
    </row>
    <row r="1106" spans="1:15" ht="30" x14ac:dyDescent="0.25">
      <c r="A1106" s="116" t="s">
        <v>17</v>
      </c>
      <c r="B1106" s="124" t="s">
        <v>806</v>
      </c>
      <c r="C1106" s="116" t="s">
        <v>807</v>
      </c>
      <c r="D1106" s="116" t="s">
        <v>70</v>
      </c>
      <c r="E1106" s="116" t="s">
        <v>808</v>
      </c>
      <c r="F1106" s="116">
        <v>14075677</v>
      </c>
      <c r="G1106" s="116" t="s">
        <v>809</v>
      </c>
      <c r="H1106" s="116">
        <v>45621</v>
      </c>
      <c r="I1106" s="116">
        <v>45657</v>
      </c>
      <c r="J1106" s="116">
        <v>1</v>
      </c>
      <c r="K1106" s="116">
        <v>14075677</v>
      </c>
      <c r="L1106" s="116">
        <v>0</v>
      </c>
      <c r="M1106" s="116" t="s">
        <v>41</v>
      </c>
      <c r="N1106" s="116" t="s">
        <v>41</v>
      </c>
      <c r="O1106" s="116" t="s">
        <v>679</v>
      </c>
    </row>
    <row r="1107" spans="1:15" ht="30" x14ac:dyDescent="0.25">
      <c r="A1107" s="116" t="s">
        <v>17</v>
      </c>
      <c r="B1107" s="124" t="s">
        <v>810</v>
      </c>
      <c r="C1107" s="116" t="s">
        <v>811</v>
      </c>
      <c r="D1107" s="116" t="s">
        <v>70</v>
      </c>
      <c r="E1107" s="116" t="s">
        <v>812</v>
      </c>
      <c r="F1107" s="116">
        <v>491351000</v>
      </c>
      <c r="G1107" s="116" t="s">
        <v>813</v>
      </c>
      <c r="H1107" s="116">
        <v>45621</v>
      </c>
      <c r="I1107" s="116">
        <v>45657</v>
      </c>
      <c r="J1107" s="116">
        <v>1</v>
      </c>
      <c r="K1107" s="116">
        <v>491351000</v>
      </c>
      <c r="L1107" s="116">
        <v>0</v>
      </c>
      <c r="M1107" s="116" t="s">
        <v>41</v>
      </c>
      <c r="N1107" s="116" t="s">
        <v>41</v>
      </c>
      <c r="O1107" s="116" t="s">
        <v>814</v>
      </c>
    </row>
    <row r="1108" spans="1:15" ht="30" x14ac:dyDescent="0.25">
      <c r="A1108" s="116" t="s">
        <v>17</v>
      </c>
      <c r="B1108" s="124" t="s">
        <v>815</v>
      </c>
      <c r="C1108" s="116" t="s">
        <v>41</v>
      </c>
      <c r="D1108" s="116" t="s">
        <v>41</v>
      </c>
      <c r="E1108" s="116" t="s">
        <v>816</v>
      </c>
      <c r="F1108" s="116">
        <v>86402254</v>
      </c>
      <c r="G1108" s="116" t="s">
        <v>817</v>
      </c>
      <c r="H1108" s="116">
        <v>45623</v>
      </c>
      <c r="I1108" s="116">
        <v>45614</v>
      </c>
      <c r="J1108" s="116">
        <v>1</v>
      </c>
      <c r="K1108" s="116">
        <v>86402254</v>
      </c>
      <c r="L1108" s="116">
        <v>0</v>
      </c>
      <c r="M1108" s="116" t="s">
        <v>41</v>
      </c>
      <c r="N1108" s="116" t="s">
        <v>41</v>
      </c>
      <c r="O1108" s="116" t="s">
        <v>818</v>
      </c>
    </row>
    <row r="1109" spans="1:15" ht="60" x14ac:dyDescent="0.25">
      <c r="A1109" s="116" t="s">
        <v>17</v>
      </c>
      <c r="B1109" s="124" t="s">
        <v>4776</v>
      </c>
      <c r="C1109" s="116" t="s">
        <v>819</v>
      </c>
      <c r="D1109" s="116" t="s">
        <v>70</v>
      </c>
      <c r="E1109" s="116" t="s">
        <v>820</v>
      </c>
      <c r="F1109" s="116">
        <v>117810000</v>
      </c>
      <c r="G1109" s="116" t="s">
        <v>821</v>
      </c>
      <c r="H1109" s="116">
        <v>45601</v>
      </c>
      <c r="I1109" s="116">
        <v>45657</v>
      </c>
      <c r="J1109" s="116">
        <v>1</v>
      </c>
      <c r="K1109" s="116">
        <v>117810000</v>
      </c>
      <c r="L1109" s="116">
        <v>0</v>
      </c>
      <c r="M1109" s="116" t="s">
        <v>41</v>
      </c>
      <c r="N1109" s="116" t="s">
        <v>41</v>
      </c>
      <c r="O1109" s="116" t="s">
        <v>822</v>
      </c>
    </row>
    <row r="1110" spans="1:15" ht="60" x14ac:dyDescent="0.25">
      <c r="A1110" s="116" t="s">
        <v>17</v>
      </c>
      <c r="B1110" s="124" t="s">
        <v>823</v>
      </c>
      <c r="C1110" s="116" t="e">
        <v>#N/A</v>
      </c>
      <c r="D1110" s="116" t="s">
        <v>70</v>
      </c>
      <c r="E1110" s="116" t="s">
        <v>824</v>
      </c>
      <c r="F1110" s="116">
        <v>33951246</v>
      </c>
      <c r="G1110" s="116" t="s">
        <v>825</v>
      </c>
      <c r="H1110" s="116">
        <v>45628</v>
      </c>
      <c r="I1110" s="116">
        <v>45657</v>
      </c>
      <c r="J1110" s="116">
        <v>1</v>
      </c>
      <c r="K1110" s="116">
        <v>33951246</v>
      </c>
      <c r="L1110" s="116">
        <v>0</v>
      </c>
      <c r="M1110" s="116" t="s">
        <v>41</v>
      </c>
      <c r="N1110" s="116" t="s">
        <v>41</v>
      </c>
      <c r="O1110" s="116" t="s">
        <v>121</v>
      </c>
    </row>
    <row r="1111" spans="1:15" ht="30" x14ac:dyDescent="0.25">
      <c r="A1111" s="116" t="s">
        <v>17</v>
      </c>
      <c r="B1111" s="124" t="s">
        <v>4777</v>
      </c>
      <c r="C1111" s="116" t="s">
        <v>826</v>
      </c>
      <c r="D1111" s="116" t="s">
        <v>70</v>
      </c>
      <c r="E1111" s="116" t="s">
        <v>827</v>
      </c>
      <c r="F1111" s="116">
        <v>220161900</v>
      </c>
      <c r="G1111" s="116" t="s">
        <v>828</v>
      </c>
      <c r="H1111" s="116">
        <v>45650</v>
      </c>
      <c r="I1111" s="116">
        <v>45657</v>
      </c>
      <c r="J1111" s="116">
        <v>1</v>
      </c>
      <c r="K1111" s="116">
        <v>220161900</v>
      </c>
      <c r="L1111" s="116">
        <v>0</v>
      </c>
      <c r="M1111" s="116" t="s">
        <v>41</v>
      </c>
      <c r="N1111" s="116" t="s">
        <v>41</v>
      </c>
      <c r="O1111" s="116" t="s">
        <v>829</v>
      </c>
    </row>
    <row r="1112" spans="1:15" ht="30" x14ac:dyDescent="0.25">
      <c r="A1112" s="116" t="s">
        <v>17</v>
      </c>
      <c r="B1112" s="124" t="s">
        <v>4778</v>
      </c>
      <c r="C1112" s="116" t="s">
        <v>830</v>
      </c>
      <c r="D1112" s="116" t="s">
        <v>70</v>
      </c>
      <c r="E1112" s="116" t="s">
        <v>831</v>
      </c>
      <c r="F1112" s="116">
        <v>617193500</v>
      </c>
      <c r="G1112" s="116" t="s">
        <v>832</v>
      </c>
      <c r="H1112" s="116">
        <v>45616</v>
      </c>
      <c r="I1112" s="116">
        <v>45657</v>
      </c>
      <c r="J1112" s="116">
        <v>1</v>
      </c>
      <c r="K1112" s="116">
        <v>617193500</v>
      </c>
      <c r="L1112" s="116">
        <v>0</v>
      </c>
      <c r="M1112" s="116" t="s">
        <v>41</v>
      </c>
      <c r="N1112" s="116" t="s">
        <v>41</v>
      </c>
      <c r="O1112" s="116" t="s">
        <v>833</v>
      </c>
    </row>
    <row r="1113" spans="1:15" ht="30" x14ac:dyDescent="0.25">
      <c r="A1113" s="116" t="s">
        <v>17</v>
      </c>
      <c r="B1113" s="124" t="s">
        <v>4779</v>
      </c>
      <c r="C1113" s="116" t="s">
        <v>834</v>
      </c>
      <c r="D1113" s="116" t="s">
        <v>70</v>
      </c>
      <c r="E1113" s="116" t="s">
        <v>835</v>
      </c>
      <c r="F1113" s="116">
        <v>317016000</v>
      </c>
      <c r="G1113" s="116" t="s">
        <v>836</v>
      </c>
      <c r="H1113" s="116">
        <v>45642</v>
      </c>
      <c r="I1113" s="116">
        <v>45657</v>
      </c>
      <c r="J1113" s="116">
        <v>1</v>
      </c>
      <c r="K1113" s="116">
        <v>317016000</v>
      </c>
      <c r="L1113" s="116">
        <v>0</v>
      </c>
      <c r="M1113" s="116" t="s">
        <v>41</v>
      </c>
      <c r="N1113" s="116" t="s">
        <v>41</v>
      </c>
      <c r="O1113" s="116" t="s">
        <v>158</v>
      </c>
    </row>
    <row r="1114" spans="1:15" ht="30" x14ac:dyDescent="0.25">
      <c r="A1114" s="116" t="s">
        <v>17</v>
      </c>
      <c r="B1114" s="124" t="s">
        <v>837</v>
      </c>
      <c r="C1114" s="116" t="s">
        <v>838</v>
      </c>
      <c r="D1114" s="116" t="s">
        <v>70</v>
      </c>
      <c r="E1114" s="116" t="s">
        <v>839</v>
      </c>
      <c r="F1114" s="116">
        <v>1134129500</v>
      </c>
      <c r="G1114" s="116" t="s">
        <v>828</v>
      </c>
      <c r="H1114" s="116">
        <v>45635</v>
      </c>
      <c r="I1114" s="116">
        <v>45720</v>
      </c>
      <c r="J1114" s="116">
        <v>0</v>
      </c>
      <c r="K1114" s="116">
        <v>0</v>
      </c>
      <c r="L1114" s="116">
        <v>1134129500</v>
      </c>
      <c r="M1114" s="116" t="s">
        <v>41</v>
      </c>
      <c r="N1114" s="116" t="s">
        <v>41</v>
      </c>
      <c r="O1114" s="116" t="s">
        <v>182</v>
      </c>
    </row>
    <row r="1115" spans="1:15" ht="30" x14ac:dyDescent="0.25">
      <c r="A1115" s="116" t="s">
        <v>17</v>
      </c>
      <c r="B1115" s="124" t="s">
        <v>4780</v>
      </c>
      <c r="C1115" s="116" t="s">
        <v>840</v>
      </c>
      <c r="D1115" s="116" t="s">
        <v>70</v>
      </c>
      <c r="E1115" s="116" t="s">
        <v>841</v>
      </c>
      <c r="F1115" s="116">
        <v>16326800</v>
      </c>
      <c r="G1115" s="116" t="s">
        <v>842</v>
      </c>
      <c r="H1115" s="116">
        <v>45627</v>
      </c>
      <c r="I1115" s="116">
        <v>45657</v>
      </c>
      <c r="J1115" s="116">
        <v>1</v>
      </c>
      <c r="K1115" s="116">
        <v>16326800</v>
      </c>
      <c r="L1115" s="116">
        <v>0</v>
      </c>
      <c r="M1115" s="116" t="s">
        <v>41</v>
      </c>
      <c r="N1115" s="116" t="s">
        <v>41</v>
      </c>
      <c r="O1115" s="116" t="s">
        <v>843</v>
      </c>
    </row>
    <row r="1116" spans="1:15" ht="90" x14ac:dyDescent="0.25">
      <c r="A1116" s="116" t="s">
        <v>3814</v>
      </c>
      <c r="B1116" s="124" t="s">
        <v>4781</v>
      </c>
      <c r="C1116" s="116" t="s">
        <v>3815</v>
      </c>
      <c r="D1116" s="116" t="s">
        <v>318</v>
      </c>
      <c r="E1116" s="116" t="s">
        <v>3816</v>
      </c>
      <c r="F1116" s="116">
        <v>40054007871</v>
      </c>
      <c r="G1116" s="116" t="s">
        <v>3817</v>
      </c>
      <c r="H1116" s="116">
        <v>44938</v>
      </c>
      <c r="I1116" s="116">
        <v>45642</v>
      </c>
      <c r="J1116" s="116">
        <v>0.99</v>
      </c>
      <c r="K1116" s="116">
        <v>69689683722</v>
      </c>
      <c r="L1116" s="116">
        <v>637092269</v>
      </c>
      <c r="M1116" s="116">
        <v>5</v>
      </c>
      <c r="N1116" s="116">
        <v>30272768120</v>
      </c>
      <c r="O1116" s="116" t="s">
        <v>3818</v>
      </c>
    </row>
    <row r="1117" spans="1:15" ht="150" x14ac:dyDescent="0.25">
      <c r="A1117" s="116" t="s">
        <v>3814</v>
      </c>
      <c r="B1117" s="124" t="s">
        <v>4782</v>
      </c>
      <c r="C1117" s="116" t="s">
        <v>3825</v>
      </c>
      <c r="D1117" s="116" t="s">
        <v>3821</v>
      </c>
      <c r="E1117" s="116" t="s">
        <v>3826</v>
      </c>
      <c r="F1117" s="116">
        <v>23900004765</v>
      </c>
      <c r="G1117" s="116" t="s">
        <v>3827</v>
      </c>
      <c r="H1117" s="116">
        <v>44560</v>
      </c>
      <c r="I1117" s="116">
        <v>45535</v>
      </c>
      <c r="J1117" s="116">
        <v>0.99</v>
      </c>
      <c r="K1117" s="116">
        <v>55674820767</v>
      </c>
      <c r="L1117" s="116">
        <v>591805321</v>
      </c>
      <c r="M1117" s="116">
        <v>6</v>
      </c>
      <c r="N1117" s="116">
        <v>32366621323</v>
      </c>
      <c r="O1117" s="116" t="s">
        <v>3828</v>
      </c>
    </row>
    <row r="1118" spans="1:15" ht="195" x14ac:dyDescent="0.25">
      <c r="A1118" s="116" t="s">
        <v>4054</v>
      </c>
      <c r="B1118" s="124" t="s">
        <v>4783</v>
      </c>
      <c r="C1118" s="116" t="s">
        <v>4055</v>
      </c>
      <c r="D1118" s="116" t="s">
        <v>3821</v>
      </c>
      <c r="E1118" s="116" t="s">
        <v>4056</v>
      </c>
      <c r="F1118" s="116">
        <v>9729467171</v>
      </c>
      <c r="G1118" s="116" t="s">
        <v>4057</v>
      </c>
      <c r="H1118" s="116">
        <v>44416</v>
      </c>
      <c r="I1118" s="116">
        <v>45716</v>
      </c>
      <c r="J1118" s="116">
        <v>0.72</v>
      </c>
      <c r="K1118" s="116">
        <v>21531958294</v>
      </c>
      <c r="L1118" s="116">
        <v>8429824715</v>
      </c>
      <c r="M1118" s="116">
        <v>8</v>
      </c>
      <c r="N1118" s="116">
        <v>20232315838</v>
      </c>
      <c r="O1118" s="116" t="s">
        <v>4058</v>
      </c>
    </row>
    <row r="1119" spans="1:15" ht="90" x14ac:dyDescent="0.25">
      <c r="A1119" s="116" t="s">
        <v>4059</v>
      </c>
      <c r="B1119" s="124" t="s">
        <v>4784</v>
      </c>
      <c r="C1119" s="116" t="s">
        <v>4060</v>
      </c>
      <c r="D1119" s="116" t="s">
        <v>846</v>
      </c>
      <c r="E1119" s="116" t="s">
        <v>4061</v>
      </c>
      <c r="F1119" s="116">
        <v>4296151955</v>
      </c>
      <c r="G1119" s="116" t="s">
        <v>4062</v>
      </c>
      <c r="H1119" s="116">
        <v>44503</v>
      </c>
      <c r="I1119" s="116">
        <v>45777</v>
      </c>
      <c r="J1119" s="116">
        <v>0.88</v>
      </c>
      <c r="K1119" s="116">
        <v>5523651586</v>
      </c>
      <c r="L1119" s="116">
        <v>731473106</v>
      </c>
      <c r="M1119" s="116">
        <v>5</v>
      </c>
      <c r="N1119" s="116">
        <v>1958972737</v>
      </c>
      <c r="O1119" s="116" t="s">
        <v>4063</v>
      </c>
    </row>
    <row r="1120" spans="1:15" ht="180" x14ac:dyDescent="0.25">
      <c r="A1120" s="116" t="s">
        <v>4054</v>
      </c>
      <c r="B1120" s="124" t="s">
        <v>4785</v>
      </c>
      <c r="C1120" s="116" t="s">
        <v>4064</v>
      </c>
      <c r="D1120" s="116" t="s">
        <v>3821</v>
      </c>
      <c r="E1120" s="116" t="s">
        <v>4065</v>
      </c>
      <c r="F1120" s="116">
        <v>32386497630</v>
      </c>
      <c r="G1120" s="116" t="s">
        <v>4066</v>
      </c>
      <c r="H1120" s="116">
        <v>44358</v>
      </c>
      <c r="I1120" s="116">
        <v>45657</v>
      </c>
      <c r="J1120" s="116">
        <v>0.93</v>
      </c>
      <c r="K1120" s="116">
        <v>47112122715</v>
      </c>
      <c r="L1120" s="116">
        <v>2044729180</v>
      </c>
      <c r="M1120" s="116">
        <v>3</v>
      </c>
      <c r="N1120" s="116">
        <v>16770354265</v>
      </c>
      <c r="O1120" s="116" t="s">
        <v>4067</v>
      </c>
    </row>
    <row r="1121" spans="1:15" ht="90" x14ac:dyDescent="0.25">
      <c r="A1121" s="116" t="s">
        <v>4054</v>
      </c>
      <c r="B1121" s="124" t="s">
        <v>4786</v>
      </c>
      <c r="C1121" s="116" t="s">
        <v>4068</v>
      </c>
      <c r="D1121" s="116" t="s">
        <v>3821</v>
      </c>
      <c r="E1121" s="116" t="s">
        <v>4069</v>
      </c>
      <c r="F1121" s="116">
        <v>25348000000</v>
      </c>
      <c r="G1121" s="116" t="s">
        <v>4070</v>
      </c>
      <c r="H1121" s="116">
        <v>44587</v>
      </c>
      <c r="I1121" s="116">
        <v>45603</v>
      </c>
      <c r="J1121" s="116">
        <v>0.98</v>
      </c>
      <c r="K1121" s="116">
        <v>25801697631</v>
      </c>
      <c r="L1121" s="116">
        <v>552995625</v>
      </c>
      <c r="M1121" s="116">
        <v>1</v>
      </c>
      <c r="N1121" s="116">
        <v>1006693256</v>
      </c>
      <c r="O1121" s="116" t="s">
        <v>4058</v>
      </c>
    </row>
    <row r="1122" spans="1:15" ht="135" x14ac:dyDescent="0.25">
      <c r="A1122" s="116" t="s">
        <v>3814</v>
      </c>
      <c r="B1122" s="124" t="s">
        <v>4787</v>
      </c>
      <c r="C1122" s="116" t="s">
        <v>3829</v>
      </c>
      <c r="D1122" s="116" t="s">
        <v>3821</v>
      </c>
      <c r="E1122" s="116" t="s">
        <v>3830</v>
      </c>
      <c r="F1122" s="116" t="s">
        <v>41</v>
      </c>
      <c r="G1122" s="116" t="s">
        <v>3831</v>
      </c>
      <c r="H1122" s="116">
        <v>44438</v>
      </c>
      <c r="I1122" s="116">
        <v>45899</v>
      </c>
      <c r="J1122" s="116" t="s">
        <v>41</v>
      </c>
      <c r="K1122" s="116" t="s">
        <v>41</v>
      </c>
      <c r="L1122" s="116" t="s">
        <v>41</v>
      </c>
      <c r="M1122" s="116">
        <v>3</v>
      </c>
      <c r="N1122" s="116" t="s">
        <v>41</v>
      </c>
      <c r="O1122" s="116" t="s">
        <v>3832</v>
      </c>
    </row>
    <row r="1123" spans="1:15" ht="120" x14ac:dyDescent="0.25">
      <c r="A1123" s="116" t="s">
        <v>3814</v>
      </c>
      <c r="B1123" s="124" t="s">
        <v>4788</v>
      </c>
      <c r="C1123" s="116" t="s">
        <v>3833</v>
      </c>
      <c r="D1123" s="116" t="s">
        <v>3821</v>
      </c>
      <c r="E1123" s="116" t="s">
        <v>3834</v>
      </c>
      <c r="F1123" s="116">
        <v>74954422758</v>
      </c>
      <c r="G1123" s="116" t="s">
        <v>3835</v>
      </c>
      <c r="H1123" s="116">
        <v>44588</v>
      </c>
      <c r="I1123" s="116">
        <v>45460</v>
      </c>
      <c r="J1123" s="116">
        <v>1</v>
      </c>
      <c r="K1123" s="116">
        <v>89948630870</v>
      </c>
      <c r="L1123" s="116">
        <v>0</v>
      </c>
      <c r="M1123" s="116">
        <v>4</v>
      </c>
      <c r="N1123" s="116">
        <v>14994208112</v>
      </c>
      <c r="O1123" s="116" t="s">
        <v>3836</v>
      </c>
    </row>
    <row r="1124" spans="1:15" ht="135" x14ac:dyDescent="0.25">
      <c r="A1124" s="116" t="s">
        <v>3814</v>
      </c>
      <c r="B1124" s="124" t="s">
        <v>4789</v>
      </c>
      <c r="C1124" s="116" t="s">
        <v>3837</v>
      </c>
      <c r="D1124" s="116" t="s">
        <v>3821</v>
      </c>
      <c r="E1124" s="116" t="s">
        <v>3838</v>
      </c>
      <c r="F1124" s="116">
        <v>23666032488</v>
      </c>
      <c r="G1124" s="116" t="s">
        <v>3839</v>
      </c>
      <c r="H1124" s="116">
        <v>44659</v>
      </c>
      <c r="I1124" s="116">
        <v>45642</v>
      </c>
      <c r="J1124" s="116">
        <v>0.9</v>
      </c>
      <c r="K1124" s="116">
        <v>21445310647</v>
      </c>
      <c r="L1124" s="116">
        <v>2366603248</v>
      </c>
      <c r="M1124" s="116">
        <v>4</v>
      </c>
      <c r="N1124" s="116">
        <v>145881407</v>
      </c>
      <c r="O1124" s="116" t="s">
        <v>3840</v>
      </c>
    </row>
    <row r="1125" spans="1:15" ht="45" x14ac:dyDescent="0.25">
      <c r="A1125" s="116" t="s">
        <v>3814</v>
      </c>
      <c r="B1125" s="124" t="s">
        <v>4790</v>
      </c>
      <c r="C1125" s="116" t="s">
        <v>4071</v>
      </c>
      <c r="D1125" s="116" t="s">
        <v>846</v>
      </c>
      <c r="E1125" s="116" t="s">
        <v>3843</v>
      </c>
      <c r="F1125" s="116">
        <v>16652877805</v>
      </c>
      <c r="G1125" s="116" t="s">
        <v>3844</v>
      </c>
      <c r="H1125" s="116">
        <v>45085</v>
      </c>
      <c r="I1125" s="116">
        <v>45497</v>
      </c>
      <c r="J1125" s="116">
        <v>0.41604729939949259</v>
      </c>
      <c r="K1125" s="116">
        <v>6928384838</v>
      </c>
      <c r="L1125" s="116">
        <v>9724492967</v>
      </c>
      <c r="M1125" s="116">
        <v>2</v>
      </c>
      <c r="N1125" s="116">
        <v>0</v>
      </c>
      <c r="O1125" s="116" t="s">
        <v>3845</v>
      </c>
    </row>
    <row r="1126" spans="1:15" ht="75" x14ac:dyDescent="0.25">
      <c r="A1126" s="116" t="s">
        <v>3814</v>
      </c>
      <c r="B1126" s="124" t="s">
        <v>4791</v>
      </c>
      <c r="C1126" s="116" t="s">
        <v>3846</v>
      </c>
      <c r="D1126" s="116" t="s">
        <v>64</v>
      </c>
      <c r="E1126" s="116" t="s">
        <v>3848</v>
      </c>
      <c r="F1126" s="116">
        <v>5779013395</v>
      </c>
      <c r="G1126" s="116" t="s">
        <v>3849</v>
      </c>
      <c r="H1126" s="116">
        <v>45055</v>
      </c>
      <c r="I1126" s="116">
        <v>45657</v>
      </c>
      <c r="J1126" s="116">
        <v>0.99999666224786743</v>
      </c>
      <c r="K1126" s="116">
        <v>10644853182</v>
      </c>
      <c r="L1126" s="116">
        <v>35530</v>
      </c>
      <c r="M1126" s="116">
        <v>4</v>
      </c>
      <c r="N1126" s="116">
        <v>4865875317</v>
      </c>
      <c r="O1126" s="116" t="s">
        <v>3880</v>
      </c>
    </row>
    <row r="1127" spans="1:15" ht="30" x14ac:dyDescent="0.25">
      <c r="A1127" s="116" t="s">
        <v>4072</v>
      </c>
      <c r="B1127" s="124" t="s">
        <v>4792</v>
      </c>
      <c r="C1127" s="116" t="s">
        <v>4073</v>
      </c>
      <c r="D1127" s="116" t="s">
        <v>846</v>
      </c>
      <c r="E1127" s="116" t="s">
        <v>4074</v>
      </c>
      <c r="F1127" s="116">
        <v>2087582544</v>
      </c>
      <c r="G1127" s="116" t="s">
        <v>4075</v>
      </c>
      <c r="H1127" s="116">
        <v>45035</v>
      </c>
      <c r="I1127" s="116">
        <v>45716</v>
      </c>
      <c r="J1127" s="116">
        <v>0.92244570831439154</v>
      </c>
      <c r="K1127" s="116">
        <v>4541232194</v>
      </c>
      <c r="L1127" s="116">
        <v>381802466</v>
      </c>
      <c r="M1127" s="116">
        <v>6</v>
      </c>
      <c r="N1127" s="116">
        <v>2835452116</v>
      </c>
      <c r="O1127" s="116" t="s">
        <v>4076</v>
      </c>
    </row>
    <row r="1128" spans="1:15" ht="60" x14ac:dyDescent="0.25">
      <c r="A1128" s="116" t="s">
        <v>3814</v>
      </c>
      <c r="B1128" s="124" t="s">
        <v>3865</v>
      </c>
      <c r="C1128" s="116" t="s">
        <v>3866</v>
      </c>
      <c r="D1128" s="116" t="s">
        <v>846</v>
      </c>
      <c r="E1128" s="116" t="s">
        <v>3867</v>
      </c>
      <c r="F1128" s="116">
        <v>2179723771</v>
      </c>
      <c r="G1128" s="116" t="s">
        <v>3868</v>
      </c>
      <c r="H1128" s="116">
        <v>45288</v>
      </c>
      <c r="I1128" s="116">
        <v>45731</v>
      </c>
      <c r="J1128" s="116">
        <v>0.6684797456383752</v>
      </c>
      <c r="K1128" s="116">
        <v>1457101192</v>
      </c>
      <c r="L1128" s="116">
        <v>722622579</v>
      </c>
      <c r="M1128" s="116"/>
      <c r="N1128" s="116">
        <v>0</v>
      </c>
      <c r="O1128" s="116" t="s">
        <v>3869</v>
      </c>
    </row>
    <row r="1129" spans="1:15" ht="75" x14ac:dyDescent="0.25">
      <c r="A1129" s="116" t="s">
        <v>3814</v>
      </c>
      <c r="B1129" s="124" t="s">
        <v>4793</v>
      </c>
      <c r="C1129" s="116" t="s">
        <v>3870</v>
      </c>
      <c r="D1129" s="116" t="s">
        <v>3821</v>
      </c>
      <c r="E1129" s="116" t="s">
        <v>3871</v>
      </c>
      <c r="F1129" s="116">
        <v>5440034130</v>
      </c>
      <c r="G1129" s="116" t="s">
        <v>3872</v>
      </c>
      <c r="H1129" s="116">
        <v>45247</v>
      </c>
      <c r="I1129" s="116">
        <v>45722</v>
      </c>
      <c r="J1129" s="116">
        <v>0.5896598463068834</v>
      </c>
      <c r="K1129" s="116">
        <v>3207769689</v>
      </c>
      <c r="L1129" s="116">
        <v>2232264441</v>
      </c>
      <c r="M1129" s="116"/>
      <c r="N1129" s="116">
        <v>0</v>
      </c>
      <c r="O1129" s="116" t="s">
        <v>3869</v>
      </c>
    </row>
    <row r="1130" spans="1:15" ht="75" x14ac:dyDescent="0.25">
      <c r="A1130" s="116" t="s">
        <v>3814</v>
      </c>
      <c r="B1130" s="124" t="s">
        <v>4794</v>
      </c>
      <c r="C1130" s="116" t="s">
        <v>4077</v>
      </c>
      <c r="D1130" s="116" t="s">
        <v>3821</v>
      </c>
      <c r="E1130" s="116" t="s">
        <v>4078</v>
      </c>
      <c r="F1130" s="116">
        <v>6169527817</v>
      </c>
      <c r="G1130" s="116" t="s">
        <v>4079</v>
      </c>
      <c r="H1130" s="116">
        <v>45247</v>
      </c>
      <c r="I1130" s="116">
        <v>45736</v>
      </c>
      <c r="J1130" s="116">
        <v>0.41492814830111008</v>
      </c>
      <c r="K1130" s="116">
        <v>3609617064</v>
      </c>
      <c r="L1130" s="116">
        <v>2559910753</v>
      </c>
      <c r="M1130" s="116"/>
      <c r="N1130" s="116">
        <v>0</v>
      </c>
      <c r="O1130" s="116" t="s">
        <v>3869</v>
      </c>
    </row>
    <row r="1131" spans="1:15" ht="75" x14ac:dyDescent="0.25">
      <c r="A1131" s="116" t="s">
        <v>3814</v>
      </c>
      <c r="B1131" s="124" t="s">
        <v>4080</v>
      </c>
      <c r="C1131" s="116" t="s">
        <v>3873</v>
      </c>
      <c r="D1131" s="116" t="s">
        <v>846</v>
      </c>
      <c r="E1131" s="116" t="s">
        <v>3874</v>
      </c>
      <c r="F1131" s="116">
        <v>3459660318</v>
      </c>
      <c r="G1131" s="116" t="s">
        <v>3875</v>
      </c>
      <c r="H1131" s="116">
        <v>45264</v>
      </c>
      <c r="I1131" s="116">
        <v>45721</v>
      </c>
      <c r="J1131" s="116">
        <v>0.66020385859164565</v>
      </c>
      <c r="K1131" s="116">
        <v>2284081091.3599997</v>
      </c>
      <c r="L1131" s="116">
        <v>1175579226.6400001</v>
      </c>
      <c r="M1131" s="116"/>
      <c r="N1131" s="116">
        <v>0</v>
      </c>
      <c r="O1131" s="116" t="s">
        <v>3876</v>
      </c>
    </row>
    <row r="1132" spans="1:15" ht="75" x14ac:dyDescent="0.25">
      <c r="A1132" s="116" t="s">
        <v>3814</v>
      </c>
      <c r="B1132" s="124" t="s">
        <v>4081</v>
      </c>
      <c r="C1132" s="116" t="s">
        <v>3877</v>
      </c>
      <c r="D1132" s="116" t="s">
        <v>846</v>
      </c>
      <c r="E1132" s="116" t="s">
        <v>3878</v>
      </c>
      <c r="F1132" s="116">
        <v>1497352444</v>
      </c>
      <c r="G1132" s="116" t="s">
        <v>3879</v>
      </c>
      <c r="H1132" s="116">
        <v>45245</v>
      </c>
      <c r="I1132" s="116">
        <v>45611</v>
      </c>
      <c r="J1132" s="116">
        <v>0.99996613561005965</v>
      </c>
      <c r="K1132" s="116">
        <v>2197278032</v>
      </c>
      <c r="L1132" s="116">
        <v>74412</v>
      </c>
      <c r="M1132" s="116"/>
      <c r="N1132" s="116">
        <v>700000000</v>
      </c>
      <c r="O1132" s="116" t="s">
        <v>3880</v>
      </c>
    </row>
    <row r="1133" spans="1:15" ht="45" x14ac:dyDescent="0.25">
      <c r="A1133" s="116" t="s">
        <v>3814</v>
      </c>
      <c r="B1133" s="124" t="s">
        <v>4795</v>
      </c>
      <c r="C1133" s="116" t="s">
        <v>3882</v>
      </c>
      <c r="D1133" s="116" t="s">
        <v>64</v>
      </c>
      <c r="E1133" s="116" t="s">
        <v>3883</v>
      </c>
      <c r="F1133" s="116">
        <v>8282000000</v>
      </c>
      <c r="G1133" s="116" t="s">
        <v>3884</v>
      </c>
      <c r="H1133" s="116">
        <v>45272</v>
      </c>
      <c r="I1133" s="116">
        <v>45657</v>
      </c>
      <c r="J1133" s="116">
        <v>1</v>
      </c>
      <c r="K1133" s="116">
        <v>8282000000</v>
      </c>
      <c r="L1133" s="116">
        <v>0</v>
      </c>
      <c r="M1133" s="116"/>
      <c r="N1133" s="116">
        <v>0</v>
      </c>
      <c r="O1133" s="116" t="s">
        <v>3885</v>
      </c>
    </row>
    <row r="1134" spans="1:15" ht="105" x14ac:dyDescent="0.25">
      <c r="A1134" s="116" t="s">
        <v>4082</v>
      </c>
      <c r="B1134" s="124" t="s">
        <v>4796</v>
      </c>
      <c r="C1134" s="116" t="s">
        <v>4083</v>
      </c>
      <c r="D1134" s="116" t="s">
        <v>846</v>
      </c>
      <c r="E1134" s="116" t="s">
        <v>4084</v>
      </c>
      <c r="F1134" s="116">
        <v>3833153390</v>
      </c>
      <c r="G1134" s="116" t="s">
        <v>4085</v>
      </c>
      <c r="H1134" s="116">
        <v>45048</v>
      </c>
      <c r="I1134" s="116">
        <v>45747</v>
      </c>
      <c r="J1134" s="116">
        <v>0.78801710503514999</v>
      </c>
      <c r="K1134" s="116">
        <v>4533506115</v>
      </c>
      <c r="L1134" s="116">
        <v>1219549353</v>
      </c>
      <c r="M1134" s="116">
        <v>2</v>
      </c>
      <c r="N1134" s="116">
        <v>1919902078</v>
      </c>
      <c r="O1134" s="116" t="s">
        <v>4086</v>
      </c>
    </row>
    <row r="1135" spans="1:15" ht="60" x14ac:dyDescent="0.25">
      <c r="A1135" s="116" t="s">
        <v>4072</v>
      </c>
      <c r="B1135" s="124" t="s">
        <v>4797</v>
      </c>
      <c r="C1135" s="116" t="s">
        <v>4087</v>
      </c>
      <c r="D1135" s="116" t="s">
        <v>846</v>
      </c>
      <c r="E1135" s="116" t="s">
        <v>4088</v>
      </c>
      <c r="F1135" s="116">
        <v>2310000000</v>
      </c>
      <c r="G1135" s="116" t="s">
        <v>4089</v>
      </c>
      <c r="H1135" s="116">
        <v>45170</v>
      </c>
      <c r="I1135" s="116">
        <v>45900</v>
      </c>
      <c r="J1135" s="116">
        <v>0.76502296147186144</v>
      </c>
      <c r="K1135" s="116">
        <v>1767203041</v>
      </c>
      <c r="L1135" s="116">
        <v>542796959</v>
      </c>
      <c r="M1135" s="116"/>
      <c r="N1135" s="116">
        <v>0</v>
      </c>
      <c r="O1135" s="116" t="s">
        <v>4090</v>
      </c>
    </row>
    <row r="1136" spans="1:15" ht="135" x14ac:dyDescent="0.25">
      <c r="A1136" s="116" t="s">
        <v>4054</v>
      </c>
      <c r="B1136" s="124" t="s">
        <v>4798</v>
      </c>
      <c r="C1136" s="116" t="s">
        <v>4091</v>
      </c>
      <c r="D1136" s="116" t="s">
        <v>64</v>
      </c>
      <c r="E1136" s="116" t="s">
        <v>4092</v>
      </c>
      <c r="F1136" s="116">
        <v>219283337</v>
      </c>
      <c r="G1136" s="116" t="s">
        <v>4093</v>
      </c>
      <c r="H1136" s="116">
        <v>45201</v>
      </c>
      <c r="I1136" s="116">
        <v>45748</v>
      </c>
      <c r="J1136" s="116">
        <v>1</v>
      </c>
      <c r="K1136" s="116">
        <v>219283337</v>
      </c>
      <c r="L1136" s="116">
        <v>0</v>
      </c>
      <c r="M1136" s="116"/>
      <c r="N1136" s="116">
        <v>0</v>
      </c>
      <c r="O1136" s="116" t="s">
        <v>4094</v>
      </c>
    </row>
    <row r="1137" spans="1:15" ht="60" x14ac:dyDescent="0.25">
      <c r="A1137" s="116" t="s">
        <v>4072</v>
      </c>
      <c r="B1137" s="124" t="s">
        <v>4799</v>
      </c>
      <c r="C1137" s="116" t="s">
        <v>4095</v>
      </c>
      <c r="D1137" s="116" t="s">
        <v>64</v>
      </c>
      <c r="E1137" s="116" t="s">
        <v>4096</v>
      </c>
      <c r="F1137" s="116">
        <v>2784205352</v>
      </c>
      <c r="G1137" s="116" t="s">
        <v>4097</v>
      </c>
      <c r="H1137" s="116">
        <v>45478</v>
      </c>
      <c r="I1137" s="116">
        <v>45808</v>
      </c>
      <c r="J1137" s="116">
        <v>1</v>
      </c>
      <c r="K1137" s="116">
        <v>2784205352</v>
      </c>
      <c r="L1137" s="116">
        <v>0</v>
      </c>
      <c r="M1137" s="116"/>
      <c r="N1137" s="116">
        <v>0</v>
      </c>
      <c r="O1137" s="116" t="s">
        <v>4098</v>
      </c>
    </row>
    <row r="1138" spans="1:15" ht="45" x14ac:dyDescent="0.25">
      <c r="A1138" s="116" t="s">
        <v>3814</v>
      </c>
      <c r="B1138" s="124" t="s">
        <v>4800</v>
      </c>
      <c r="C1138" s="116" t="s">
        <v>4099</v>
      </c>
      <c r="D1138" s="116" t="s">
        <v>64</v>
      </c>
      <c r="E1138" s="116" t="s">
        <v>4100</v>
      </c>
      <c r="F1138" s="116">
        <v>620000000</v>
      </c>
      <c r="G1138" s="116" t="s">
        <v>4101</v>
      </c>
      <c r="H1138" s="116">
        <v>45455</v>
      </c>
      <c r="I1138" s="116">
        <v>45657</v>
      </c>
      <c r="J1138" s="116">
        <v>1</v>
      </c>
      <c r="K1138" s="116">
        <v>620000000</v>
      </c>
      <c r="L1138" s="116">
        <v>0</v>
      </c>
      <c r="M1138" s="116"/>
      <c r="N1138" s="116">
        <v>0</v>
      </c>
      <c r="O1138" s="116" t="s">
        <v>4102</v>
      </c>
    </row>
    <row r="1139" spans="1:15" ht="60" x14ac:dyDescent="0.25">
      <c r="A1139" s="116" t="s">
        <v>3814</v>
      </c>
      <c r="B1139" s="124" t="s">
        <v>4801</v>
      </c>
      <c r="C1139" s="116" t="s">
        <v>4103</v>
      </c>
      <c r="D1139" s="116" t="s">
        <v>846</v>
      </c>
      <c r="E1139" s="116" t="s">
        <v>4104</v>
      </c>
      <c r="F1139" s="116">
        <v>2480728407</v>
      </c>
      <c r="G1139" s="116" t="s">
        <v>4105</v>
      </c>
      <c r="H1139" s="116">
        <v>45488</v>
      </c>
      <c r="I1139" s="116">
        <v>45688</v>
      </c>
      <c r="J1139" s="116">
        <v>0.70980232903827101</v>
      </c>
      <c r="K1139" s="116">
        <v>1760826801</v>
      </c>
      <c r="L1139" s="116">
        <v>0</v>
      </c>
      <c r="M1139" s="116"/>
      <c r="N1139" s="116">
        <v>0</v>
      </c>
      <c r="O1139" s="116" t="s">
        <v>4106</v>
      </c>
    </row>
    <row r="1140" spans="1:15" ht="45" x14ac:dyDescent="0.25">
      <c r="A1140" s="116" t="s">
        <v>4072</v>
      </c>
      <c r="B1140" s="124" t="s">
        <v>4107</v>
      </c>
      <c r="C1140" s="116" t="s">
        <v>4108</v>
      </c>
      <c r="D1140" s="116" t="s">
        <v>64</v>
      </c>
      <c r="E1140" s="116" t="s">
        <v>4109</v>
      </c>
      <c r="F1140" s="116">
        <v>1416100</v>
      </c>
      <c r="G1140" s="116" t="s">
        <v>4110</v>
      </c>
      <c r="H1140" s="116">
        <v>45484</v>
      </c>
      <c r="I1140" s="116">
        <v>45546</v>
      </c>
      <c r="J1140" s="116">
        <v>1</v>
      </c>
      <c r="K1140" s="116">
        <v>1416100</v>
      </c>
      <c r="L1140" s="116">
        <v>0</v>
      </c>
      <c r="M1140" s="116"/>
      <c r="N1140" s="116">
        <v>0</v>
      </c>
      <c r="O1140" s="116" t="s">
        <v>4111</v>
      </c>
    </row>
    <row r="1141" spans="1:15" ht="105" x14ac:dyDescent="0.25">
      <c r="A1141" s="116" t="s">
        <v>3814</v>
      </c>
      <c r="B1141" s="124" t="s">
        <v>4802</v>
      </c>
      <c r="C1141" s="116" t="s">
        <v>4112</v>
      </c>
      <c r="D1141" s="116" t="s">
        <v>846</v>
      </c>
      <c r="E1141" s="116" t="s">
        <v>4113</v>
      </c>
      <c r="F1141" s="116">
        <v>604520000</v>
      </c>
      <c r="G1141" s="116" t="s">
        <v>4114</v>
      </c>
      <c r="H1141" s="116">
        <v>45509</v>
      </c>
      <c r="I1141" s="116">
        <v>45734</v>
      </c>
      <c r="J1141" s="116">
        <v>0.13000066168199564</v>
      </c>
      <c r="K1141" s="116">
        <v>78588000</v>
      </c>
      <c r="L1141" s="116">
        <v>525932000</v>
      </c>
      <c r="M1141" s="116"/>
      <c r="N1141" s="116">
        <v>0</v>
      </c>
      <c r="O1141" s="116" t="s">
        <v>4115</v>
      </c>
    </row>
    <row r="1142" spans="1:15" x14ac:dyDescent="0.25">
      <c r="A1142" s="116" t="s">
        <v>3814</v>
      </c>
      <c r="B1142" s="124" t="s">
        <v>4116</v>
      </c>
      <c r="C1142" s="116" t="s">
        <v>4117</v>
      </c>
      <c r="D1142" s="116" t="s">
        <v>846</v>
      </c>
      <c r="E1142" s="116" t="s">
        <v>4118</v>
      </c>
      <c r="F1142" s="116">
        <v>2713200</v>
      </c>
      <c r="G1142" s="116" t="s">
        <v>4119</v>
      </c>
      <c r="H1142" s="116">
        <v>45496</v>
      </c>
      <c r="I1142" s="116">
        <v>45585</v>
      </c>
      <c r="J1142" s="116">
        <v>1</v>
      </c>
      <c r="K1142" s="116">
        <v>2713200</v>
      </c>
      <c r="L1142" s="116"/>
      <c r="M1142" s="116"/>
      <c r="N1142" s="116">
        <v>0</v>
      </c>
      <c r="O1142" s="116" t="s">
        <v>4120</v>
      </c>
    </row>
    <row r="1143" spans="1:15" ht="45" x14ac:dyDescent="0.25">
      <c r="A1143" s="116" t="s">
        <v>3814</v>
      </c>
      <c r="B1143" s="124" t="s">
        <v>4121</v>
      </c>
      <c r="C1143" s="116" t="s">
        <v>4122</v>
      </c>
      <c r="D1143" s="116" t="s">
        <v>846</v>
      </c>
      <c r="E1143" s="116" t="s">
        <v>4123</v>
      </c>
      <c r="F1143" s="116">
        <v>58262400</v>
      </c>
      <c r="G1143" s="116" t="s">
        <v>4124</v>
      </c>
      <c r="H1143" s="116">
        <v>45490</v>
      </c>
      <c r="I1143" s="116">
        <v>45771</v>
      </c>
      <c r="J1143" s="116">
        <v>0.20383986928104575</v>
      </c>
      <c r="K1143" s="116">
        <v>11876200</v>
      </c>
      <c r="L1143" s="116">
        <v>46386200</v>
      </c>
      <c r="M1143" s="116"/>
      <c r="N1143" s="116">
        <v>0</v>
      </c>
      <c r="O1143" s="116" t="s">
        <v>3876</v>
      </c>
    </row>
    <row r="1144" spans="1:15" ht="75" x14ac:dyDescent="0.25">
      <c r="A1144" s="116" t="s">
        <v>3814</v>
      </c>
      <c r="B1144" s="124" t="s">
        <v>4125</v>
      </c>
      <c r="C1144" s="116" t="s">
        <v>4126</v>
      </c>
      <c r="D1144" s="116" t="s">
        <v>846</v>
      </c>
      <c r="E1144" s="116" t="s">
        <v>4127</v>
      </c>
      <c r="F1144" s="116">
        <v>838613042</v>
      </c>
      <c r="G1144" s="116" t="s">
        <v>4128</v>
      </c>
      <c r="H1144" s="116">
        <v>45485</v>
      </c>
      <c r="I1144" s="116">
        <v>45657</v>
      </c>
      <c r="J1144" s="116">
        <v>0.99708368117652046</v>
      </c>
      <c r="K1144" s="116">
        <v>836167379</v>
      </c>
      <c r="L1144" s="116">
        <v>2445663</v>
      </c>
      <c r="M1144" s="116"/>
      <c r="N1144" s="116">
        <v>0</v>
      </c>
      <c r="O1144" s="116" t="s">
        <v>4115</v>
      </c>
    </row>
    <row r="1145" spans="1:15" ht="30" x14ac:dyDescent="0.25">
      <c r="A1145" s="116" t="s">
        <v>3814</v>
      </c>
      <c r="B1145" s="124" t="s">
        <v>4129</v>
      </c>
      <c r="C1145" s="116" t="s">
        <v>4130</v>
      </c>
      <c r="D1145" s="116" t="s">
        <v>846</v>
      </c>
      <c r="E1145" s="116" t="s">
        <v>4131</v>
      </c>
      <c r="F1145" s="116">
        <v>28792050</v>
      </c>
      <c r="G1145" s="116" t="s">
        <v>4132</v>
      </c>
      <c r="H1145" s="116">
        <v>45503</v>
      </c>
      <c r="I1145" s="116">
        <v>45624</v>
      </c>
      <c r="J1145" s="116">
        <v>0.58669146517875592</v>
      </c>
      <c r="K1145" s="116">
        <v>16892050</v>
      </c>
      <c r="L1145" s="116">
        <v>11900000</v>
      </c>
      <c r="M1145" s="116"/>
      <c r="N1145" s="116">
        <v>0</v>
      </c>
      <c r="O1145" s="116" t="s">
        <v>4133</v>
      </c>
    </row>
    <row r="1146" spans="1:15" ht="45" x14ac:dyDescent="0.25">
      <c r="A1146" s="116" t="s">
        <v>3814</v>
      </c>
      <c r="B1146" s="124" t="s">
        <v>4803</v>
      </c>
      <c r="C1146" s="116" t="s">
        <v>4134</v>
      </c>
      <c r="D1146" s="116" t="s">
        <v>64</v>
      </c>
      <c r="E1146" s="116" t="s">
        <v>4135</v>
      </c>
      <c r="F1146" s="116">
        <v>642022979</v>
      </c>
      <c r="G1146" s="116" t="s">
        <v>4136</v>
      </c>
      <c r="H1146" s="116">
        <v>45519</v>
      </c>
      <c r="I1146" s="116">
        <v>45793</v>
      </c>
      <c r="J1146" s="116">
        <v>0</v>
      </c>
      <c r="K1146" s="116">
        <v>0</v>
      </c>
      <c r="L1146" s="116">
        <v>642022979</v>
      </c>
      <c r="M1146" s="116">
        <v>2</v>
      </c>
      <c r="N1146" s="116">
        <v>0</v>
      </c>
      <c r="O1146" s="116" t="s">
        <v>3898</v>
      </c>
    </row>
    <row r="1147" spans="1:15" ht="60" x14ac:dyDescent="0.25">
      <c r="A1147" s="116" t="s">
        <v>3814</v>
      </c>
      <c r="B1147" s="124" t="s">
        <v>4804</v>
      </c>
      <c r="C1147" s="116" t="s">
        <v>4137</v>
      </c>
      <c r="D1147" s="116" t="s">
        <v>846</v>
      </c>
      <c r="E1147" s="116" t="s">
        <v>4138</v>
      </c>
      <c r="F1147" s="116">
        <v>44451260</v>
      </c>
      <c r="G1147" s="116" t="s">
        <v>4139</v>
      </c>
      <c r="H1147" s="116">
        <v>45524</v>
      </c>
      <c r="I1147" s="116">
        <v>45568</v>
      </c>
      <c r="J1147" s="116">
        <v>1</v>
      </c>
      <c r="K1147" s="116">
        <v>44451260</v>
      </c>
      <c r="L1147" s="116">
        <v>0</v>
      </c>
      <c r="M1147" s="116"/>
      <c r="N1147" s="116">
        <v>0</v>
      </c>
      <c r="O1147" s="116" t="s">
        <v>3885</v>
      </c>
    </row>
    <row r="1148" spans="1:15" ht="105" x14ac:dyDescent="0.25">
      <c r="A1148" s="116" t="s">
        <v>4054</v>
      </c>
      <c r="B1148" s="124" t="s">
        <v>4805</v>
      </c>
      <c r="C1148" s="116" t="s">
        <v>4140</v>
      </c>
      <c r="D1148" s="116" t="s">
        <v>64</v>
      </c>
      <c r="E1148" s="116" t="s">
        <v>4141</v>
      </c>
      <c r="F1148" s="116">
        <v>188806197</v>
      </c>
      <c r="G1148" s="116" t="s">
        <v>4142</v>
      </c>
      <c r="H1148" s="116">
        <v>45544</v>
      </c>
      <c r="I1148" s="116">
        <v>45589</v>
      </c>
      <c r="J1148" s="116">
        <v>1</v>
      </c>
      <c r="K1148" s="116"/>
      <c r="L1148" s="116">
        <v>188806197</v>
      </c>
      <c r="M1148" s="116"/>
      <c r="N1148" s="116">
        <v>0</v>
      </c>
      <c r="O1148" s="116" t="s">
        <v>4143</v>
      </c>
    </row>
    <row r="1149" spans="1:15" ht="105" x14ac:dyDescent="0.25">
      <c r="A1149" s="116" t="s">
        <v>4072</v>
      </c>
      <c r="B1149" s="124" t="s">
        <v>4806</v>
      </c>
      <c r="C1149" s="116" t="s">
        <v>4144</v>
      </c>
      <c r="D1149" s="116" t="s">
        <v>846</v>
      </c>
      <c r="E1149" s="116" t="s">
        <v>4145</v>
      </c>
      <c r="F1149" s="116">
        <v>2451149812</v>
      </c>
      <c r="G1149" s="116" t="s">
        <v>4146</v>
      </c>
      <c r="H1149" s="116">
        <v>45398</v>
      </c>
      <c r="I1149" s="116">
        <v>45657</v>
      </c>
      <c r="J1149" s="116">
        <v>0.78623236220282844</v>
      </c>
      <c r="K1149" s="116">
        <v>2451149812</v>
      </c>
      <c r="L1149" s="116">
        <v>0</v>
      </c>
      <c r="M1149" s="116"/>
      <c r="N1149" s="116">
        <v>666439758</v>
      </c>
      <c r="O1149" s="116" t="s">
        <v>4147</v>
      </c>
    </row>
    <row r="1150" spans="1:15" ht="90" x14ac:dyDescent="0.25">
      <c r="A1150" s="116" t="s">
        <v>3814</v>
      </c>
      <c r="B1150" s="124" t="s">
        <v>4807</v>
      </c>
      <c r="C1150" s="116" t="s">
        <v>4148</v>
      </c>
      <c r="D1150" s="116" t="s">
        <v>846</v>
      </c>
      <c r="E1150" s="116" t="s">
        <v>4149</v>
      </c>
      <c r="F1150" s="116">
        <v>3599750</v>
      </c>
      <c r="G1150" s="116" t="s">
        <v>4150</v>
      </c>
      <c r="H1150" s="116">
        <v>45596</v>
      </c>
      <c r="I1150" s="116">
        <v>45641</v>
      </c>
      <c r="J1150" s="116">
        <v>1</v>
      </c>
      <c r="K1150" s="116">
        <v>3599750</v>
      </c>
      <c r="L1150" s="116"/>
      <c r="M1150" s="116"/>
      <c r="N1150" s="116">
        <v>0</v>
      </c>
      <c r="O1150" s="116" t="s">
        <v>4133</v>
      </c>
    </row>
    <row r="1151" spans="1:15" x14ac:dyDescent="0.25">
      <c r="A1151" s="116" t="s">
        <v>3814</v>
      </c>
      <c r="B1151" s="124" t="s">
        <v>4808</v>
      </c>
      <c r="C1151" s="116" t="s">
        <v>4151</v>
      </c>
      <c r="D1151" s="116" t="s">
        <v>846</v>
      </c>
      <c r="E1151" s="116" t="s">
        <v>4152</v>
      </c>
      <c r="F1151" s="116">
        <v>1440656188</v>
      </c>
      <c r="G1151" s="116" t="s">
        <v>4153</v>
      </c>
      <c r="H1151" s="116">
        <v>45537</v>
      </c>
      <c r="I1151" s="116">
        <v>45595</v>
      </c>
      <c r="J1151" s="116">
        <v>1</v>
      </c>
      <c r="K1151" s="116">
        <v>1440656188</v>
      </c>
      <c r="L1151" s="116"/>
      <c r="M1151" s="116"/>
      <c r="N1151" s="116">
        <v>0</v>
      </c>
      <c r="O1151" s="116" t="s">
        <v>3907</v>
      </c>
    </row>
    <row r="1152" spans="1:15" ht="60" x14ac:dyDescent="0.25">
      <c r="A1152" s="116" t="s">
        <v>3814</v>
      </c>
      <c r="B1152" s="124" t="s">
        <v>4809</v>
      </c>
      <c r="C1152" s="116" t="s">
        <v>4154</v>
      </c>
      <c r="D1152" s="116" t="s">
        <v>846</v>
      </c>
      <c r="E1152" s="116" t="s">
        <v>4155</v>
      </c>
      <c r="F1152" s="116">
        <v>785400000</v>
      </c>
      <c r="G1152" s="116" t="s">
        <v>4156</v>
      </c>
      <c r="H1152" s="116">
        <v>45509</v>
      </c>
      <c r="I1152" s="116">
        <v>45625</v>
      </c>
      <c r="J1152" s="116">
        <v>1</v>
      </c>
      <c r="K1152" s="116">
        <v>785400000</v>
      </c>
      <c r="L1152" s="116"/>
      <c r="M1152" s="116"/>
      <c r="N1152" s="116">
        <v>0</v>
      </c>
      <c r="O1152" s="116" t="s">
        <v>3885</v>
      </c>
    </row>
    <row r="1153" spans="1:15" ht="165" x14ac:dyDescent="0.25">
      <c r="A1153" s="116" t="s">
        <v>4082</v>
      </c>
      <c r="B1153" s="124" t="s">
        <v>4810</v>
      </c>
      <c r="C1153" s="116" t="s">
        <v>4157</v>
      </c>
      <c r="D1153" s="116" t="s">
        <v>846</v>
      </c>
      <c r="E1153" s="116" t="s">
        <v>4158</v>
      </c>
      <c r="F1153" s="116">
        <v>50000000</v>
      </c>
      <c r="G1153" s="116" t="s">
        <v>4159</v>
      </c>
      <c r="H1153" s="116">
        <v>45525</v>
      </c>
      <c r="I1153" s="116">
        <v>45657</v>
      </c>
      <c r="J1153" s="116">
        <v>1</v>
      </c>
      <c r="K1153" s="116">
        <v>0</v>
      </c>
      <c r="L1153" s="116">
        <v>304837105</v>
      </c>
      <c r="M1153" s="116"/>
      <c r="N1153" s="116">
        <v>254837105</v>
      </c>
      <c r="O1153" s="116" t="s">
        <v>4160</v>
      </c>
    </row>
    <row r="1154" spans="1:15" ht="90" x14ac:dyDescent="0.25">
      <c r="A1154" s="116" t="s">
        <v>4072</v>
      </c>
      <c r="B1154" s="124" t="s">
        <v>4811</v>
      </c>
      <c r="C1154" s="116" t="s">
        <v>4161</v>
      </c>
      <c r="D1154" s="116" t="s">
        <v>846</v>
      </c>
      <c r="E1154" s="116" t="s">
        <v>4162</v>
      </c>
      <c r="F1154" s="116">
        <v>576560620</v>
      </c>
      <c r="G1154" s="116" t="s">
        <v>4163</v>
      </c>
      <c r="H1154" s="116">
        <v>45537</v>
      </c>
      <c r="I1154" s="116">
        <v>45628</v>
      </c>
      <c r="J1154" s="116">
        <v>1</v>
      </c>
      <c r="K1154" s="116">
        <v>576560620</v>
      </c>
      <c r="L1154" s="116"/>
      <c r="M1154" s="116"/>
      <c r="N1154" s="116">
        <v>0</v>
      </c>
      <c r="O1154" s="116" t="s">
        <v>4164</v>
      </c>
    </row>
    <row r="1155" spans="1:15" ht="30" x14ac:dyDescent="0.25">
      <c r="A1155" s="116" t="s">
        <v>3814</v>
      </c>
      <c r="B1155" s="124" t="s">
        <v>4812</v>
      </c>
      <c r="C1155" s="116" t="s">
        <v>4165</v>
      </c>
      <c r="D1155" s="116" t="s">
        <v>846</v>
      </c>
      <c r="E1155" s="116" t="s">
        <v>4166</v>
      </c>
      <c r="F1155" s="116">
        <v>22312500</v>
      </c>
      <c r="G1155" s="116" t="s">
        <v>4167</v>
      </c>
      <c r="H1155" s="116">
        <v>45532</v>
      </c>
      <c r="I1155" s="116">
        <v>45622</v>
      </c>
      <c r="J1155" s="116">
        <v>1</v>
      </c>
      <c r="K1155" s="116">
        <v>22312500</v>
      </c>
      <c r="L1155" s="116"/>
      <c r="M1155" s="116"/>
      <c r="N1155" s="116">
        <v>0</v>
      </c>
      <c r="O1155" s="116" t="s">
        <v>4168</v>
      </c>
    </row>
    <row r="1156" spans="1:15" ht="180" x14ac:dyDescent="0.25">
      <c r="A1156" s="116" t="s">
        <v>4054</v>
      </c>
      <c r="B1156" s="124" t="s">
        <v>4813</v>
      </c>
      <c r="C1156" s="116" t="s">
        <v>4169</v>
      </c>
      <c r="D1156" s="116" t="s">
        <v>64</v>
      </c>
      <c r="E1156" s="116" t="s">
        <v>4170</v>
      </c>
      <c r="F1156" s="116">
        <v>3981820366</v>
      </c>
      <c r="G1156" s="116" t="s">
        <v>4171</v>
      </c>
      <c r="H1156" s="116">
        <v>45553</v>
      </c>
      <c r="I1156" s="116">
        <v>45828</v>
      </c>
      <c r="J1156" s="116">
        <v>0.3</v>
      </c>
      <c r="K1156" s="116">
        <v>1194546109.8</v>
      </c>
      <c r="L1156" s="116">
        <v>2787274256.1999998</v>
      </c>
      <c r="M1156" s="116"/>
      <c r="N1156" s="116">
        <v>0</v>
      </c>
      <c r="O1156" s="116" t="s">
        <v>4172</v>
      </c>
    </row>
    <row r="1157" spans="1:15" ht="135" x14ac:dyDescent="0.25">
      <c r="A1157" s="116" t="s">
        <v>3814</v>
      </c>
      <c r="B1157" s="124" t="s">
        <v>4814</v>
      </c>
      <c r="C1157" s="116" t="s">
        <v>4173</v>
      </c>
      <c r="D1157" s="116" t="s">
        <v>64</v>
      </c>
      <c r="E1157" s="116" t="s">
        <v>4174</v>
      </c>
      <c r="F1157" s="116">
        <v>118016609</v>
      </c>
      <c r="G1157" s="116" t="s">
        <v>4175</v>
      </c>
      <c r="H1157" s="116">
        <v>45520</v>
      </c>
      <c r="I1157" s="116">
        <v>45657</v>
      </c>
      <c r="J1157" s="116">
        <v>1</v>
      </c>
      <c r="K1157" s="116">
        <v>118016609</v>
      </c>
      <c r="L1157" s="116"/>
      <c r="M1157" s="116"/>
      <c r="N1157" s="116">
        <v>0</v>
      </c>
      <c r="O1157" s="116" t="s">
        <v>3876</v>
      </c>
    </row>
    <row r="1158" spans="1:15" ht="30" x14ac:dyDescent="0.25">
      <c r="A1158" s="116" t="s">
        <v>3814</v>
      </c>
      <c r="B1158" s="124" t="s">
        <v>4176</v>
      </c>
      <c r="C1158" s="116" t="s">
        <v>4177</v>
      </c>
      <c r="D1158" s="116" t="s">
        <v>846</v>
      </c>
      <c r="E1158" s="116" t="s">
        <v>4178</v>
      </c>
      <c r="F1158" s="116">
        <v>76360277</v>
      </c>
      <c r="G1158" s="116" t="s">
        <v>4179</v>
      </c>
      <c r="H1158" s="116">
        <v>45538</v>
      </c>
      <c r="I1158" s="116">
        <v>45625</v>
      </c>
      <c r="J1158" s="116">
        <v>1</v>
      </c>
      <c r="K1158" s="116">
        <v>76360277</v>
      </c>
      <c r="L1158" s="116"/>
      <c r="M1158" s="116"/>
      <c r="N1158" s="116">
        <v>0</v>
      </c>
      <c r="O1158" s="116" t="s">
        <v>3907</v>
      </c>
    </row>
    <row r="1159" spans="1:15" ht="45" x14ac:dyDescent="0.25">
      <c r="A1159" s="116" t="s">
        <v>3814</v>
      </c>
      <c r="B1159" s="124" t="s">
        <v>4180</v>
      </c>
      <c r="C1159" s="116" t="s">
        <v>4181</v>
      </c>
      <c r="D1159" s="116" t="s">
        <v>846</v>
      </c>
      <c r="E1159" s="116" t="s">
        <v>4182</v>
      </c>
      <c r="F1159" s="116">
        <v>1706674</v>
      </c>
      <c r="G1159" s="116" t="s">
        <v>4183</v>
      </c>
      <c r="H1159" s="116">
        <v>45548</v>
      </c>
      <c r="I1159" s="116">
        <v>45637</v>
      </c>
      <c r="J1159" s="116">
        <v>1</v>
      </c>
      <c r="K1159" s="116">
        <v>1706674</v>
      </c>
      <c r="L1159" s="116"/>
      <c r="M1159" s="116"/>
      <c r="N1159" s="116">
        <v>0</v>
      </c>
      <c r="O1159" s="116" t="s">
        <v>4184</v>
      </c>
    </row>
    <row r="1160" spans="1:15" ht="75" x14ac:dyDescent="0.25">
      <c r="A1160" s="116" t="s">
        <v>3814</v>
      </c>
      <c r="B1160" s="124" t="s">
        <v>4185</v>
      </c>
      <c r="C1160" s="116"/>
      <c r="D1160" s="116" t="s">
        <v>64</v>
      </c>
      <c r="E1160" s="116" t="s">
        <v>4186</v>
      </c>
      <c r="F1160" s="116">
        <v>2249543538</v>
      </c>
      <c r="G1160" s="116" t="s">
        <v>4187</v>
      </c>
      <c r="H1160" s="116">
        <v>45553</v>
      </c>
      <c r="I1160" s="116">
        <v>45657</v>
      </c>
      <c r="J1160" s="116">
        <v>0.84940098678810283</v>
      </c>
      <c r="K1160" s="116">
        <v>1910764501</v>
      </c>
      <c r="L1160" s="116">
        <v>338779037</v>
      </c>
      <c r="M1160" s="116"/>
      <c r="N1160" s="116">
        <v>0</v>
      </c>
      <c r="O1160" s="116" t="s">
        <v>3916</v>
      </c>
    </row>
    <row r="1161" spans="1:15" ht="60" x14ac:dyDescent="0.25">
      <c r="A1161" s="116" t="s">
        <v>4054</v>
      </c>
      <c r="B1161" s="124" t="s">
        <v>4815</v>
      </c>
      <c r="C1161" s="116" t="s">
        <v>4188</v>
      </c>
      <c r="D1161" s="116" t="s">
        <v>846</v>
      </c>
      <c r="E1161" s="116" t="s">
        <v>4189</v>
      </c>
      <c r="F1161" s="116">
        <v>1458312568</v>
      </c>
      <c r="G1161" s="116" t="s">
        <v>4190</v>
      </c>
      <c r="H1161" s="116">
        <v>45556</v>
      </c>
      <c r="I1161" s="116">
        <v>45611</v>
      </c>
      <c r="J1161" s="116">
        <v>1</v>
      </c>
      <c r="K1161" s="116"/>
      <c r="L1161" s="116">
        <v>1458312568</v>
      </c>
      <c r="M1161" s="116"/>
      <c r="N1161" s="116">
        <v>0</v>
      </c>
      <c r="O1161" s="116" t="s">
        <v>4191</v>
      </c>
    </row>
    <row r="1162" spans="1:15" ht="30" x14ac:dyDescent="0.25">
      <c r="A1162" s="116" t="s">
        <v>3814</v>
      </c>
      <c r="B1162" s="124" t="s">
        <v>4816</v>
      </c>
      <c r="C1162" s="116" t="s">
        <v>4192</v>
      </c>
      <c r="D1162" s="116" t="s">
        <v>846</v>
      </c>
      <c r="E1162" s="116" t="s">
        <v>4193</v>
      </c>
      <c r="F1162" s="116">
        <v>26180000</v>
      </c>
      <c r="G1162" s="116" t="s">
        <v>4194</v>
      </c>
      <c r="H1162" s="116">
        <v>45532</v>
      </c>
      <c r="I1162" s="116">
        <v>45591</v>
      </c>
      <c r="J1162" s="116">
        <v>1</v>
      </c>
      <c r="K1162" s="116">
        <v>26180000</v>
      </c>
      <c r="L1162" s="116"/>
      <c r="M1162" s="116"/>
      <c r="N1162" s="116">
        <v>0</v>
      </c>
      <c r="O1162" s="116" t="s">
        <v>3885</v>
      </c>
    </row>
    <row r="1163" spans="1:15" ht="30" x14ac:dyDescent="0.25">
      <c r="A1163" s="116" t="s">
        <v>4054</v>
      </c>
      <c r="B1163" s="124" t="s">
        <v>4817</v>
      </c>
      <c r="C1163" s="116" t="s">
        <v>4195</v>
      </c>
      <c r="D1163" s="116" t="s">
        <v>846</v>
      </c>
      <c r="E1163" s="116" t="s">
        <v>4196</v>
      </c>
      <c r="F1163" s="116">
        <v>20695421</v>
      </c>
      <c r="G1163" s="116" t="s">
        <v>4197</v>
      </c>
      <c r="H1163" s="116">
        <v>45569</v>
      </c>
      <c r="I1163" s="116">
        <v>45599</v>
      </c>
      <c r="J1163" s="116">
        <v>1</v>
      </c>
      <c r="K1163" s="116"/>
      <c r="L1163" s="116">
        <v>20695421</v>
      </c>
      <c r="M1163" s="116"/>
      <c r="N1163" s="116">
        <v>0</v>
      </c>
      <c r="O1163" s="116" t="s">
        <v>4143</v>
      </c>
    </row>
    <row r="1164" spans="1:15" ht="60" x14ac:dyDescent="0.25">
      <c r="A1164" s="116" t="s">
        <v>3814</v>
      </c>
      <c r="B1164" s="124" t="s">
        <v>4818</v>
      </c>
      <c r="C1164" s="116" t="s">
        <v>4198</v>
      </c>
      <c r="D1164" s="116" t="s">
        <v>64</v>
      </c>
      <c r="E1164" s="116" t="s">
        <v>4199</v>
      </c>
      <c r="F1164" s="116">
        <v>719782804</v>
      </c>
      <c r="G1164" s="116" t="s">
        <v>4200</v>
      </c>
      <c r="H1164" s="116">
        <v>45568</v>
      </c>
      <c r="I1164" s="116">
        <v>45657</v>
      </c>
      <c r="J1164" s="116">
        <v>1</v>
      </c>
      <c r="K1164" s="116"/>
      <c r="L1164" s="116">
        <v>719782804</v>
      </c>
      <c r="M1164" s="116"/>
      <c r="N1164" s="116">
        <v>0</v>
      </c>
      <c r="O1164" s="116" t="s">
        <v>4201</v>
      </c>
    </row>
    <row r="1165" spans="1:15" ht="135" x14ac:dyDescent="0.25">
      <c r="A1165" s="116" t="s">
        <v>3814</v>
      </c>
      <c r="B1165" s="124" t="s">
        <v>4819</v>
      </c>
      <c r="C1165" s="116" t="s">
        <v>3904</v>
      </c>
      <c r="D1165" s="116" t="s">
        <v>254</v>
      </c>
      <c r="E1165" s="116" t="s">
        <v>4202</v>
      </c>
      <c r="F1165" s="116">
        <v>2949116667</v>
      </c>
      <c r="G1165" s="116" t="s">
        <v>3906</v>
      </c>
      <c r="H1165" s="116">
        <v>45566</v>
      </c>
      <c r="I1165" s="116">
        <v>45625</v>
      </c>
      <c r="J1165" s="116">
        <v>1</v>
      </c>
      <c r="K1165" s="116">
        <v>2949116667</v>
      </c>
      <c r="L1165" s="116"/>
      <c r="M1165" s="116"/>
      <c r="N1165" s="116">
        <v>0</v>
      </c>
      <c r="O1165" s="116" t="s">
        <v>4203</v>
      </c>
    </row>
    <row r="1166" spans="1:15" ht="30" x14ac:dyDescent="0.25">
      <c r="A1166" s="116" t="s">
        <v>3814</v>
      </c>
      <c r="B1166" s="124" t="s">
        <v>4820</v>
      </c>
      <c r="C1166" s="116" t="s">
        <v>4204</v>
      </c>
      <c r="D1166" s="116" t="s">
        <v>254</v>
      </c>
      <c r="E1166" s="116" t="s">
        <v>4205</v>
      </c>
      <c r="F1166" s="116">
        <v>284289810</v>
      </c>
      <c r="G1166" s="116" t="s">
        <v>4206</v>
      </c>
      <c r="H1166" s="116">
        <v>45566</v>
      </c>
      <c r="I1166" s="116">
        <v>45625</v>
      </c>
      <c r="J1166" s="116">
        <v>0.9986655237484594</v>
      </c>
      <c r="K1166" s="116">
        <v>283910432</v>
      </c>
      <c r="L1166" s="116">
        <v>379378</v>
      </c>
      <c r="M1166" s="116"/>
      <c r="N1166" s="116">
        <v>0</v>
      </c>
      <c r="O1166" s="116" t="s">
        <v>4203</v>
      </c>
    </row>
    <row r="1167" spans="1:15" ht="165" x14ac:dyDescent="0.25">
      <c r="A1167" s="116" t="s">
        <v>4072</v>
      </c>
      <c r="B1167" s="124" t="s">
        <v>4821</v>
      </c>
      <c r="C1167" s="116" t="s">
        <v>4207</v>
      </c>
      <c r="D1167" s="116" t="s">
        <v>846</v>
      </c>
      <c r="E1167" s="116" t="s">
        <v>4208</v>
      </c>
      <c r="F1167" s="116">
        <v>1076065830</v>
      </c>
      <c r="G1167" s="116" t="s">
        <v>4209</v>
      </c>
      <c r="H1167" s="116">
        <v>45566</v>
      </c>
      <c r="I1167" s="116">
        <v>45716</v>
      </c>
      <c r="J1167" s="116">
        <v>0.52314593420496747</v>
      </c>
      <c r="K1167" s="116">
        <v>844357836</v>
      </c>
      <c r="L1167" s="116">
        <v>769642734</v>
      </c>
      <c r="M1167" s="116">
        <v>2</v>
      </c>
      <c r="N1167" s="116">
        <v>537934740</v>
      </c>
      <c r="O1167" s="116" t="s">
        <v>4210</v>
      </c>
    </row>
    <row r="1168" spans="1:15" ht="90" x14ac:dyDescent="0.25">
      <c r="A1168" s="116" t="s">
        <v>4054</v>
      </c>
      <c r="B1168" s="124" t="s">
        <v>4822</v>
      </c>
      <c r="C1168" s="116" t="s">
        <v>4211</v>
      </c>
      <c r="D1168" s="116" t="s">
        <v>64</v>
      </c>
      <c r="E1168" s="116" t="s">
        <v>4212</v>
      </c>
      <c r="F1168" s="116">
        <v>574771555</v>
      </c>
      <c r="G1168" s="116" t="s">
        <v>4213</v>
      </c>
      <c r="H1168" s="116">
        <v>45573</v>
      </c>
      <c r="I1168" s="116">
        <v>45618</v>
      </c>
      <c r="J1168" s="116">
        <v>0.86991082918151719</v>
      </c>
      <c r="K1168" s="116">
        <v>500000000</v>
      </c>
      <c r="L1168" s="116"/>
      <c r="M1168" s="116"/>
      <c r="N1168" s="116">
        <v>0</v>
      </c>
      <c r="O1168" s="116" t="s">
        <v>4214</v>
      </c>
    </row>
    <row r="1169" spans="1:15" ht="45" x14ac:dyDescent="0.25">
      <c r="A1169" s="116" t="s">
        <v>3814</v>
      </c>
      <c r="B1169" s="124" t="s">
        <v>4823</v>
      </c>
      <c r="C1169" s="116" t="s">
        <v>4215</v>
      </c>
      <c r="D1169" s="116" t="s">
        <v>846</v>
      </c>
      <c r="E1169" s="116" t="s">
        <v>4216</v>
      </c>
      <c r="F1169" s="116">
        <v>49980000</v>
      </c>
      <c r="G1169" s="116" t="s">
        <v>4217</v>
      </c>
      <c r="H1169" s="116">
        <v>45574</v>
      </c>
      <c r="I1169" s="116">
        <v>45657</v>
      </c>
      <c r="J1169" s="116">
        <v>1</v>
      </c>
      <c r="K1169" s="116">
        <v>49980000</v>
      </c>
      <c r="L1169" s="116"/>
      <c r="M1169" s="116"/>
      <c r="N1169" s="116">
        <v>0</v>
      </c>
      <c r="O1169" s="116" t="s">
        <v>4201</v>
      </c>
    </row>
    <row r="1170" spans="1:15" ht="30" x14ac:dyDescent="0.25">
      <c r="A1170" s="116" t="s">
        <v>3814</v>
      </c>
      <c r="B1170" s="124" t="s">
        <v>4824</v>
      </c>
      <c r="C1170" s="116" t="s">
        <v>4218</v>
      </c>
      <c r="D1170" s="116" t="s">
        <v>846</v>
      </c>
      <c r="E1170" s="116" t="s">
        <v>4219</v>
      </c>
      <c r="F1170" s="116">
        <v>435783950</v>
      </c>
      <c r="G1170" s="116" t="s">
        <v>4220</v>
      </c>
      <c r="H1170" s="116">
        <v>45568</v>
      </c>
      <c r="I1170" s="116">
        <v>45625</v>
      </c>
      <c r="J1170" s="116">
        <v>1</v>
      </c>
      <c r="K1170" s="116">
        <v>435783950</v>
      </c>
      <c r="L1170" s="116"/>
      <c r="M1170" s="116"/>
      <c r="N1170" s="116">
        <v>0</v>
      </c>
      <c r="O1170" s="116" t="s">
        <v>4221</v>
      </c>
    </row>
    <row r="1171" spans="1:15" ht="45" x14ac:dyDescent="0.25">
      <c r="A1171" s="116" t="s">
        <v>4054</v>
      </c>
      <c r="B1171" s="124" t="s">
        <v>4825</v>
      </c>
      <c r="C1171" s="116" t="s">
        <v>4222</v>
      </c>
      <c r="D1171" s="116" t="s">
        <v>64</v>
      </c>
      <c r="E1171" s="116" t="s">
        <v>4223</v>
      </c>
      <c r="F1171" s="116">
        <v>584160527</v>
      </c>
      <c r="G1171" s="116" t="s">
        <v>4224</v>
      </c>
      <c r="H1171" s="116">
        <v>45586</v>
      </c>
      <c r="I1171" s="116">
        <v>45631</v>
      </c>
      <c r="J1171" s="116">
        <v>4.3590062702062712E-2</v>
      </c>
      <c r="K1171" s="116">
        <v>25463594</v>
      </c>
      <c r="L1171" s="116"/>
      <c r="M1171" s="116"/>
      <c r="N1171" s="116">
        <v>0</v>
      </c>
      <c r="O1171" s="116" t="s">
        <v>4225</v>
      </c>
    </row>
    <row r="1172" spans="1:15" ht="30" x14ac:dyDescent="0.25">
      <c r="A1172" s="116" t="s">
        <v>4072</v>
      </c>
      <c r="B1172" s="124" t="s">
        <v>4826</v>
      </c>
      <c r="C1172" s="116" t="s">
        <v>4226</v>
      </c>
      <c r="D1172" s="116" t="s">
        <v>846</v>
      </c>
      <c r="E1172" s="116" t="s">
        <v>4227</v>
      </c>
      <c r="F1172" s="116">
        <v>35414400</v>
      </c>
      <c r="G1172" s="116" t="s">
        <v>4228</v>
      </c>
      <c r="H1172" s="116">
        <v>45546</v>
      </c>
      <c r="I1172" s="116">
        <v>45582</v>
      </c>
      <c r="J1172" s="116">
        <v>1</v>
      </c>
      <c r="K1172" s="116">
        <v>35414400</v>
      </c>
      <c r="L1172" s="116">
        <v>0</v>
      </c>
      <c r="M1172" s="116"/>
      <c r="N1172" s="116">
        <v>0</v>
      </c>
      <c r="O1172" s="116" t="s">
        <v>4229</v>
      </c>
    </row>
    <row r="1173" spans="1:15" ht="45" x14ac:dyDescent="0.25">
      <c r="A1173" s="116" t="s">
        <v>4072</v>
      </c>
      <c r="B1173" s="124" t="s">
        <v>4827</v>
      </c>
      <c r="C1173" s="116" t="s">
        <v>4230</v>
      </c>
      <c r="D1173" s="116" t="s">
        <v>846</v>
      </c>
      <c r="E1173" s="116" t="s">
        <v>4231</v>
      </c>
      <c r="F1173" s="116">
        <v>109063500</v>
      </c>
      <c r="G1173" s="116" t="s">
        <v>4232</v>
      </c>
      <c r="H1173" s="116">
        <v>45583</v>
      </c>
      <c r="I1173" s="116">
        <v>45657</v>
      </c>
      <c r="J1173" s="116">
        <v>1</v>
      </c>
      <c r="K1173" s="116">
        <v>109063500</v>
      </c>
      <c r="L1173" s="116">
        <v>0</v>
      </c>
      <c r="M1173" s="116"/>
      <c r="N1173" s="116">
        <v>0</v>
      </c>
      <c r="O1173" s="116" t="s">
        <v>4233</v>
      </c>
    </row>
    <row r="1174" spans="1:15" ht="45" x14ac:dyDescent="0.25">
      <c r="A1174" s="116" t="s">
        <v>3814</v>
      </c>
      <c r="B1174" s="124" t="s">
        <v>4828</v>
      </c>
      <c r="C1174" s="116" t="s">
        <v>4234</v>
      </c>
      <c r="D1174" s="116" t="s">
        <v>846</v>
      </c>
      <c r="E1174" s="116" t="s">
        <v>4235</v>
      </c>
      <c r="F1174" s="116">
        <v>196635600</v>
      </c>
      <c r="G1174" s="116" t="s">
        <v>4236</v>
      </c>
      <c r="H1174" s="116">
        <v>45589</v>
      </c>
      <c r="I1174" s="116">
        <v>45625</v>
      </c>
      <c r="J1174" s="116">
        <v>1</v>
      </c>
      <c r="K1174" s="116">
        <v>262180800</v>
      </c>
      <c r="L1174" s="116"/>
      <c r="M1174" s="116"/>
      <c r="N1174" s="116">
        <v>65545200</v>
      </c>
      <c r="O1174" s="116" t="s">
        <v>4237</v>
      </c>
    </row>
    <row r="1175" spans="1:15" ht="75" x14ac:dyDescent="0.25">
      <c r="A1175" s="116" t="s">
        <v>4072</v>
      </c>
      <c r="B1175" s="124" t="s">
        <v>4238</v>
      </c>
      <c r="C1175" s="116" t="s">
        <v>4239</v>
      </c>
      <c r="D1175" s="116" t="s">
        <v>846</v>
      </c>
      <c r="E1175" s="116" t="s">
        <v>4240</v>
      </c>
      <c r="F1175" s="116">
        <v>1198540005</v>
      </c>
      <c r="G1175" s="116" t="s">
        <v>4241</v>
      </c>
      <c r="H1175" s="116">
        <v>45586</v>
      </c>
      <c r="I1175" s="116">
        <v>45657</v>
      </c>
      <c r="J1175" s="116">
        <v>1</v>
      </c>
      <c r="K1175" s="116">
        <v>1198540005</v>
      </c>
      <c r="L1175" s="116">
        <v>0</v>
      </c>
      <c r="M1175" s="116"/>
      <c r="N1175" s="116">
        <v>0</v>
      </c>
      <c r="O1175" s="116" t="s">
        <v>4210</v>
      </c>
    </row>
    <row r="1176" spans="1:15" ht="75" x14ac:dyDescent="0.25">
      <c r="A1176" s="116" t="s">
        <v>4054</v>
      </c>
      <c r="B1176" s="124" t="s">
        <v>4829</v>
      </c>
      <c r="C1176" s="116" t="s">
        <v>4242</v>
      </c>
      <c r="D1176" s="116" t="s">
        <v>64</v>
      </c>
      <c r="E1176" s="116" t="s">
        <v>4243</v>
      </c>
      <c r="F1176" s="116">
        <v>449833000</v>
      </c>
      <c r="G1176" s="116" t="s">
        <v>4244</v>
      </c>
      <c r="H1176" s="116">
        <v>45548</v>
      </c>
      <c r="I1176" s="116">
        <v>45593</v>
      </c>
      <c r="J1176" s="116">
        <v>1</v>
      </c>
      <c r="K1176" s="116">
        <v>449833000</v>
      </c>
      <c r="L1176" s="116"/>
      <c r="M1176" s="116"/>
      <c r="N1176" s="116">
        <v>0</v>
      </c>
      <c r="O1176" s="116" t="s">
        <v>4245</v>
      </c>
    </row>
    <row r="1177" spans="1:15" ht="45" x14ac:dyDescent="0.25">
      <c r="A1177" s="116" t="s">
        <v>3814</v>
      </c>
      <c r="B1177" s="124" t="s">
        <v>4246</v>
      </c>
      <c r="C1177" s="116" t="s">
        <v>4247</v>
      </c>
      <c r="D1177" s="116" t="s">
        <v>846</v>
      </c>
      <c r="E1177" s="116" t="s">
        <v>4248</v>
      </c>
      <c r="F1177" s="116">
        <v>33998300</v>
      </c>
      <c r="G1177" s="116" t="s">
        <v>4249</v>
      </c>
      <c r="H1177" s="116">
        <v>45544</v>
      </c>
      <c r="I1177" s="116">
        <v>45603</v>
      </c>
      <c r="J1177" s="116">
        <v>1</v>
      </c>
      <c r="K1177" s="116">
        <v>33998300</v>
      </c>
      <c r="L1177" s="116"/>
      <c r="M1177" s="116"/>
      <c r="N1177" s="116">
        <v>0</v>
      </c>
      <c r="O1177" s="116" t="s">
        <v>3885</v>
      </c>
    </row>
    <row r="1178" spans="1:15" ht="135" x14ac:dyDescent="0.25">
      <c r="A1178" s="116" t="s">
        <v>3814</v>
      </c>
      <c r="B1178" s="124" t="s">
        <v>4830</v>
      </c>
      <c r="C1178" s="116" t="s">
        <v>4250</v>
      </c>
      <c r="D1178" s="116" t="s">
        <v>64</v>
      </c>
      <c r="E1178" s="116" t="s">
        <v>4251</v>
      </c>
      <c r="F1178" s="116">
        <v>1860635072</v>
      </c>
      <c r="G1178" s="116" t="s">
        <v>4252</v>
      </c>
      <c r="H1178" s="116">
        <v>45554</v>
      </c>
      <c r="I1178" s="116">
        <v>45657</v>
      </c>
      <c r="J1178" s="116">
        <v>1</v>
      </c>
      <c r="K1178" s="116">
        <v>1860635072</v>
      </c>
      <c r="L1178" s="116"/>
      <c r="M1178" s="116"/>
      <c r="N1178" s="116">
        <v>0</v>
      </c>
      <c r="O1178" s="116" t="s">
        <v>3916</v>
      </c>
    </row>
    <row r="1179" spans="1:15" ht="30" x14ac:dyDescent="0.25">
      <c r="A1179" s="116" t="s">
        <v>3814</v>
      </c>
      <c r="B1179" s="124" t="s">
        <v>4831</v>
      </c>
      <c r="C1179" s="116" t="s">
        <v>4253</v>
      </c>
      <c r="D1179" s="116" t="s">
        <v>846</v>
      </c>
      <c r="E1179" s="116" t="s">
        <v>4254</v>
      </c>
      <c r="F1179" s="116">
        <v>61155737</v>
      </c>
      <c r="G1179" s="116" t="s">
        <v>4255</v>
      </c>
      <c r="H1179" s="116">
        <v>45576</v>
      </c>
      <c r="I1179" s="116">
        <v>45605</v>
      </c>
      <c r="J1179" s="116">
        <v>1</v>
      </c>
      <c r="K1179" s="116">
        <v>61155737</v>
      </c>
      <c r="L1179" s="116"/>
      <c r="M1179" s="116"/>
      <c r="N1179" s="116">
        <v>0</v>
      </c>
      <c r="O1179" s="116" t="s">
        <v>3885</v>
      </c>
    </row>
    <row r="1180" spans="1:15" ht="90" x14ac:dyDescent="0.25">
      <c r="A1180" s="116" t="s">
        <v>4072</v>
      </c>
      <c r="B1180" s="124" t="s">
        <v>4832</v>
      </c>
      <c r="C1180" s="116" t="s">
        <v>4256</v>
      </c>
      <c r="D1180" s="116" t="s">
        <v>846</v>
      </c>
      <c r="E1180" s="116" t="s">
        <v>4257</v>
      </c>
      <c r="F1180" s="116">
        <v>509772200</v>
      </c>
      <c r="G1180" s="116" t="s">
        <v>4258</v>
      </c>
      <c r="H1180" s="116">
        <v>45560</v>
      </c>
      <c r="I1180" s="116">
        <v>45708</v>
      </c>
      <c r="J1180" s="116">
        <v>1</v>
      </c>
      <c r="K1180" s="116">
        <v>697506600</v>
      </c>
      <c r="L1180" s="116"/>
      <c r="M1180" s="116">
        <v>2</v>
      </c>
      <c r="N1180" s="116">
        <v>187734400</v>
      </c>
      <c r="O1180" s="116" t="s">
        <v>4259</v>
      </c>
    </row>
    <row r="1181" spans="1:15" ht="30" x14ac:dyDescent="0.25">
      <c r="A1181" s="116" t="s">
        <v>4072</v>
      </c>
      <c r="B1181" s="124" t="s">
        <v>4833</v>
      </c>
      <c r="C1181" s="116" t="s">
        <v>4260</v>
      </c>
      <c r="D1181" s="116" t="s">
        <v>64</v>
      </c>
      <c r="E1181" s="116" t="s">
        <v>4261</v>
      </c>
      <c r="F1181" s="116">
        <v>40000000</v>
      </c>
      <c r="G1181" s="116" t="s">
        <v>4262</v>
      </c>
      <c r="H1181" s="116">
        <v>45560</v>
      </c>
      <c r="I1181" s="116">
        <v>45657</v>
      </c>
      <c r="J1181" s="116">
        <v>1</v>
      </c>
      <c r="K1181" s="116">
        <v>40000000</v>
      </c>
      <c r="L1181" s="116"/>
      <c r="M1181" s="116"/>
      <c r="N1181" s="116">
        <v>0</v>
      </c>
      <c r="O1181" s="116" t="s">
        <v>4076</v>
      </c>
    </row>
    <row r="1182" spans="1:15" ht="30" x14ac:dyDescent="0.25">
      <c r="A1182" s="116" t="s">
        <v>4082</v>
      </c>
      <c r="B1182" s="124" t="s">
        <v>4263</v>
      </c>
      <c r="C1182" s="116" t="s">
        <v>4264</v>
      </c>
      <c r="D1182" s="116" t="s">
        <v>846</v>
      </c>
      <c r="E1182" s="116" t="s">
        <v>4265</v>
      </c>
      <c r="F1182" s="116">
        <v>2519959994</v>
      </c>
      <c r="G1182" s="116" t="s">
        <v>4266</v>
      </c>
      <c r="H1182" s="116">
        <v>45588</v>
      </c>
      <c r="I1182" s="116">
        <v>45762</v>
      </c>
      <c r="J1182" s="116">
        <v>0.47480951001161015</v>
      </c>
      <c r="K1182" s="116">
        <v>1196500970</v>
      </c>
      <c r="L1182" s="116">
        <v>1323459024</v>
      </c>
      <c r="M1182" s="116"/>
      <c r="N1182" s="116">
        <v>0</v>
      </c>
      <c r="O1182" s="116" t="s">
        <v>4160</v>
      </c>
    </row>
    <row r="1183" spans="1:15" ht="75" x14ac:dyDescent="0.25">
      <c r="A1183" s="116" t="s">
        <v>4054</v>
      </c>
      <c r="B1183" s="124" t="s">
        <v>4267</v>
      </c>
      <c r="C1183" s="116" t="s">
        <v>4268</v>
      </c>
      <c r="D1183" s="116" t="s">
        <v>846</v>
      </c>
      <c r="E1183" s="116" t="s">
        <v>4269</v>
      </c>
      <c r="F1183" s="116">
        <v>7169750</v>
      </c>
      <c r="G1183" s="116" t="s">
        <v>4270</v>
      </c>
      <c r="H1183" s="116">
        <v>45519</v>
      </c>
      <c r="I1183" s="116">
        <v>45562</v>
      </c>
      <c r="J1183" s="116">
        <v>1</v>
      </c>
      <c r="K1183" s="116"/>
      <c r="L1183" s="116">
        <v>7169750</v>
      </c>
      <c r="M1183" s="116"/>
      <c r="N1183" s="116">
        <v>0</v>
      </c>
      <c r="O1183" s="116" t="s">
        <v>4271</v>
      </c>
    </row>
    <row r="1184" spans="1:15" ht="30" x14ac:dyDescent="0.25">
      <c r="A1184" s="116" t="s">
        <v>4082</v>
      </c>
      <c r="B1184" s="124" t="s">
        <v>4834</v>
      </c>
      <c r="C1184" s="116" t="s">
        <v>4272</v>
      </c>
      <c r="D1184" s="116" t="s">
        <v>846</v>
      </c>
      <c r="E1184" s="116" t="s">
        <v>4273</v>
      </c>
      <c r="F1184" s="116">
        <v>2317358400</v>
      </c>
      <c r="G1184" s="116" t="s">
        <v>4274</v>
      </c>
      <c r="H1184" s="116">
        <v>45603</v>
      </c>
      <c r="I1184" s="116">
        <v>45838</v>
      </c>
      <c r="J1184" s="116">
        <v>0.39245910343432416</v>
      </c>
      <c r="K1184" s="116">
        <v>909468400</v>
      </c>
      <c r="L1184" s="116"/>
      <c r="M1184" s="116"/>
      <c r="N1184" s="116">
        <v>0</v>
      </c>
      <c r="O1184" s="116" t="s">
        <v>2927</v>
      </c>
    </row>
    <row r="1185" spans="1:15" ht="105" x14ac:dyDescent="0.25">
      <c r="A1185" s="116" t="s">
        <v>3814</v>
      </c>
      <c r="B1185" s="124" t="s">
        <v>4275</v>
      </c>
      <c r="C1185" s="116" t="s">
        <v>4276</v>
      </c>
      <c r="D1185" s="116" t="s">
        <v>846</v>
      </c>
      <c r="E1185" s="116" t="s">
        <v>4277</v>
      </c>
      <c r="F1185" s="116">
        <v>34470849</v>
      </c>
      <c r="G1185" s="116" t="s">
        <v>4278</v>
      </c>
      <c r="H1185" s="116">
        <v>45593</v>
      </c>
      <c r="I1185" s="116">
        <v>45657</v>
      </c>
      <c r="J1185" s="116">
        <v>1</v>
      </c>
      <c r="K1185" s="116">
        <v>34470849</v>
      </c>
      <c r="L1185" s="116"/>
      <c r="M1185" s="116"/>
      <c r="N1185" s="116">
        <v>0</v>
      </c>
      <c r="O1185" s="116" t="s">
        <v>3885</v>
      </c>
    </row>
    <row r="1186" spans="1:15" ht="75" x14ac:dyDescent="0.25">
      <c r="A1186" s="116" t="s">
        <v>4082</v>
      </c>
      <c r="B1186" s="124" t="s">
        <v>4835</v>
      </c>
      <c r="C1186" s="116" t="s">
        <v>4279</v>
      </c>
      <c r="D1186" s="116" t="s">
        <v>64</v>
      </c>
      <c r="E1186" s="116" t="s">
        <v>4280</v>
      </c>
      <c r="F1186" s="116">
        <v>2500000000</v>
      </c>
      <c r="G1186" s="116" t="s">
        <v>4281</v>
      </c>
      <c r="H1186" s="116">
        <v>45590</v>
      </c>
      <c r="I1186" s="116">
        <v>45657</v>
      </c>
      <c r="J1186" s="116">
        <v>0</v>
      </c>
      <c r="K1186" s="116"/>
      <c r="L1186" s="116">
        <v>29017233818</v>
      </c>
      <c r="M1186" s="116"/>
      <c r="N1186" s="116">
        <v>0</v>
      </c>
      <c r="O1186" s="116" t="s">
        <v>4282</v>
      </c>
    </row>
    <row r="1187" spans="1:15" ht="45" x14ac:dyDescent="0.25">
      <c r="A1187" s="116" t="s">
        <v>4054</v>
      </c>
      <c r="B1187" s="124" t="s">
        <v>4283</v>
      </c>
      <c r="C1187" s="116"/>
      <c r="D1187" s="116" t="s">
        <v>4836</v>
      </c>
      <c r="E1187" s="116" t="s">
        <v>4285</v>
      </c>
      <c r="F1187" s="116">
        <v>843124687</v>
      </c>
      <c r="G1187" s="116" t="s">
        <v>4286</v>
      </c>
      <c r="H1187" s="116">
        <v>45597</v>
      </c>
      <c r="I1187" s="116">
        <v>45611</v>
      </c>
      <c r="J1187" s="116">
        <v>1</v>
      </c>
      <c r="K1187" s="116">
        <v>843124687</v>
      </c>
      <c r="L1187" s="116">
        <v>31286830814</v>
      </c>
      <c r="M1187" s="116"/>
      <c r="N1187" s="116">
        <v>0</v>
      </c>
      <c r="O1187" s="116" t="s">
        <v>4287</v>
      </c>
    </row>
    <row r="1188" spans="1:15" x14ac:dyDescent="0.25">
      <c r="A1188" s="116" t="s">
        <v>3814</v>
      </c>
      <c r="B1188" s="124" t="s">
        <v>4288</v>
      </c>
      <c r="C1188" s="116" t="s">
        <v>254</v>
      </c>
      <c r="D1188" s="116" t="s">
        <v>254</v>
      </c>
      <c r="E1188" s="116" t="s">
        <v>4289</v>
      </c>
      <c r="F1188" s="116">
        <v>140121983</v>
      </c>
      <c r="G1188" s="116" t="s">
        <v>4290</v>
      </c>
      <c r="H1188" s="116">
        <v>45597</v>
      </c>
      <c r="I1188" s="116">
        <v>45614</v>
      </c>
      <c r="J1188" s="116">
        <v>1</v>
      </c>
      <c r="K1188" s="116">
        <v>140121983</v>
      </c>
      <c r="L1188" s="116">
        <v>33005808410</v>
      </c>
      <c r="M1188" s="116"/>
      <c r="N1188" s="116">
        <v>0</v>
      </c>
      <c r="O1188" s="116" t="s">
        <v>4203</v>
      </c>
    </row>
    <row r="1189" spans="1:15" ht="75" x14ac:dyDescent="0.25">
      <c r="A1189" s="116" t="s">
        <v>3814</v>
      </c>
      <c r="B1189" s="124" t="s">
        <v>4837</v>
      </c>
      <c r="C1189" s="116" t="s">
        <v>4291</v>
      </c>
      <c r="D1189" s="116" t="s">
        <v>3821</v>
      </c>
      <c r="E1189" s="116" t="s">
        <v>4292</v>
      </c>
      <c r="F1189" s="116">
        <v>29017233818</v>
      </c>
      <c r="G1189" s="116" t="s">
        <v>4293</v>
      </c>
      <c r="H1189" s="116">
        <v>45537</v>
      </c>
      <c r="I1189" s="116">
        <v>45747</v>
      </c>
      <c r="J1189" s="116">
        <v>0</v>
      </c>
      <c r="K1189" s="116">
        <v>0</v>
      </c>
      <c r="L1189" s="116">
        <v>30518819618</v>
      </c>
      <c r="M1189" s="116">
        <v>1</v>
      </c>
      <c r="N1189" s="116">
        <v>1501585800</v>
      </c>
      <c r="O1189" s="116" t="s">
        <v>3828</v>
      </c>
    </row>
    <row r="1190" spans="1:15" ht="75" x14ac:dyDescent="0.25">
      <c r="A1190" s="116" t="s">
        <v>3814</v>
      </c>
      <c r="B1190" s="124" t="s">
        <v>4837</v>
      </c>
      <c r="C1190" s="116" t="s">
        <v>4291</v>
      </c>
      <c r="D1190" s="116" t="s">
        <v>3821</v>
      </c>
      <c r="E1190" s="116" t="s">
        <v>4294</v>
      </c>
      <c r="F1190" s="116">
        <v>31286830814</v>
      </c>
      <c r="G1190" s="116" t="s">
        <v>4295</v>
      </c>
      <c r="H1190" s="116">
        <v>45534</v>
      </c>
      <c r="I1190" s="116">
        <v>45747</v>
      </c>
      <c r="J1190" s="116">
        <v>0</v>
      </c>
      <c r="K1190" s="116">
        <v>0</v>
      </c>
      <c r="L1190" s="116">
        <v>32659531334</v>
      </c>
      <c r="M1190" s="116">
        <v>1</v>
      </c>
      <c r="N1190" s="116">
        <v>1372700520</v>
      </c>
      <c r="O1190" s="116" t="s">
        <v>3828</v>
      </c>
    </row>
    <row r="1191" spans="1:15" ht="75" x14ac:dyDescent="0.25">
      <c r="A1191" s="116" t="s">
        <v>3814</v>
      </c>
      <c r="B1191" s="124" t="s">
        <v>4837</v>
      </c>
      <c r="C1191" s="116" t="s">
        <v>4291</v>
      </c>
      <c r="D1191" s="116" t="s">
        <v>3821</v>
      </c>
      <c r="E1191" s="116" t="s">
        <v>4296</v>
      </c>
      <c r="F1191" s="116">
        <v>33005808410</v>
      </c>
      <c r="G1191" s="116" t="s">
        <v>4293</v>
      </c>
      <c r="H1191" s="116">
        <v>45537</v>
      </c>
      <c r="I1191" s="116">
        <v>45747</v>
      </c>
      <c r="J1191" s="116">
        <v>0</v>
      </c>
      <c r="K1191" s="116">
        <v>0</v>
      </c>
      <c r="L1191" s="116">
        <v>34421579195</v>
      </c>
      <c r="M1191" s="116">
        <v>1</v>
      </c>
      <c r="N1191" s="116">
        <v>1415770785</v>
      </c>
      <c r="O1191" s="116" t="s">
        <v>3828</v>
      </c>
    </row>
    <row r="1192" spans="1:15" ht="105" x14ac:dyDescent="0.25">
      <c r="A1192" s="116" t="s">
        <v>3814</v>
      </c>
      <c r="B1192" s="124" t="s">
        <v>4838</v>
      </c>
      <c r="C1192" s="116" t="s">
        <v>4297</v>
      </c>
      <c r="D1192" s="116" t="s">
        <v>64</v>
      </c>
      <c r="E1192" s="116" t="s">
        <v>4298</v>
      </c>
      <c r="F1192" s="116">
        <v>8512062122</v>
      </c>
      <c r="G1192" s="116" t="s">
        <v>4252</v>
      </c>
      <c r="H1192" s="116">
        <v>45593</v>
      </c>
      <c r="I1192" s="116">
        <v>45747</v>
      </c>
      <c r="J1192" s="116">
        <v>0.16620000000042293</v>
      </c>
      <c r="K1192" s="116">
        <v>1414704724.6800001</v>
      </c>
      <c r="L1192" s="116">
        <v>7097357397.3199997</v>
      </c>
      <c r="M1192" s="116"/>
      <c r="N1192" s="116">
        <v>0</v>
      </c>
      <c r="O1192" s="116" t="s">
        <v>3916</v>
      </c>
    </row>
    <row r="1193" spans="1:15" ht="45" x14ac:dyDescent="0.25">
      <c r="A1193" s="116" t="s">
        <v>3814</v>
      </c>
      <c r="B1193" s="124" t="s">
        <v>4839</v>
      </c>
      <c r="C1193" s="116" t="s">
        <v>4299</v>
      </c>
      <c r="D1193" s="116" t="s">
        <v>846</v>
      </c>
      <c r="E1193" s="116" t="s">
        <v>4300</v>
      </c>
      <c r="F1193" s="116">
        <v>41140680</v>
      </c>
      <c r="G1193" s="116" t="s">
        <v>4301</v>
      </c>
      <c r="H1193" s="116">
        <v>45589</v>
      </c>
      <c r="I1193" s="116">
        <v>45657</v>
      </c>
      <c r="J1193" s="116">
        <v>1</v>
      </c>
      <c r="K1193" s="116">
        <v>41140680</v>
      </c>
      <c r="L1193" s="116"/>
      <c r="M1193" s="116"/>
      <c r="N1193" s="116">
        <v>0</v>
      </c>
      <c r="O1193" s="116" t="s">
        <v>4302</v>
      </c>
    </row>
    <row r="1194" spans="1:15" ht="45" x14ac:dyDescent="0.25">
      <c r="A1194" s="116" t="s">
        <v>3814</v>
      </c>
      <c r="B1194" s="124" t="s">
        <v>4303</v>
      </c>
      <c r="C1194" s="116" t="s">
        <v>4304</v>
      </c>
      <c r="D1194" s="116" t="s">
        <v>846</v>
      </c>
      <c r="E1194" s="116" t="s">
        <v>4305</v>
      </c>
      <c r="F1194" s="116">
        <v>3782770</v>
      </c>
      <c r="G1194" s="116" t="s">
        <v>4306</v>
      </c>
      <c r="H1194" s="116">
        <v>45608</v>
      </c>
      <c r="I1194" s="116">
        <v>45657</v>
      </c>
      <c r="J1194" s="116">
        <v>1</v>
      </c>
      <c r="K1194" s="116">
        <v>3782770</v>
      </c>
      <c r="L1194" s="116"/>
      <c r="M1194" s="116"/>
      <c r="N1194" s="116">
        <v>0</v>
      </c>
      <c r="O1194" s="116" t="s">
        <v>4120</v>
      </c>
    </row>
    <row r="1195" spans="1:15" ht="30" x14ac:dyDescent="0.25">
      <c r="A1195" s="116" t="s">
        <v>4072</v>
      </c>
      <c r="B1195" s="124" t="s">
        <v>4840</v>
      </c>
      <c r="C1195" s="116" t="s">
        <v>4307</v>
      </c>
      <c r="D1195" s="116" t="s">
        <v>846</v>
      </c>
      <c r="E1195" s="116" t="s">
        <v>4308</v>
      </c>
      <c r="F1195" s="116">
        <v>715856200</v>
      </c>
      <c r="G1195" s="116" t="s">
        <v>4309</v>
      </c>
      <c r="H1195" s="116">
        <v>45610</v>
      </c>
      <c r="I1195" s="116">
        <v>45657</v>
      </c>
      <c r="J1195" s="116">
        <v>1</v>
      </c>
      <c r="K1195" s="116">
        <v>0</v>
      </c>
      <c r="L1195" s="116">
        <v>715856200</v>
      </c>
      <c r="M1195" s="116"/>
      <c r="N1195" s="116">
        <v>0</v>
      </c>
      <c r="O1195" s="116" t="s">
        <v>4164</v>
      </c>
    </row>
    <row r="1196" spans="1:15" ht="45" x14ac:dyDescent="0.25">
      <c r="A1196" s="116" t="s">
        <v>3814</v>
      </c>
      <c r="B1196" s="124" t="s">
        <v>4841</v>
      </c>
      <c r="C1196" s="116" t="s">
        <v>4310</v>
      </c>
      <c r="D1196" s="116" t="s">
        <v>846</v>
      </c>
      <c r="E1196" s="116" t="s">
        <v>4311</v>
      </c>
      <c r="F1196" s="116">
        <v>44517900</v>
      </c>
      <c r="G1196" s="116" t="s">
        <v>4312</v>
      </c>
      <c r="H1196" s="116">
        <v>45624</v>
      </c>
      <c r="I1196" s="116">
        <v>45657</v>
      </c>
      <c r="J1196" s="116">
        <v>1</v>
      </c>
      <c r="K1196" s="116">
        <v>44517900</v>
      </c>
      <c r="L1196" s="116"/>
      <c r="M1196" s="116"/>
      <c r="N1196" s="116">
        <v>0</v>
      </c>
      <c r="O1196" s="116" t="s">
        <v>3885</v>
      </c>
    </row>
    <row r="1197" spans="1:15" ht="45" x14ac:dyDescent="0.25">
      <c r="A1197" s="116" t="s">
        <v>3814</v>
      </c>
      <c r="B1197" s="124" t="s">
        <v>4313</v>
      </c>
      <c r="C1197" s="116" t="s">
        <v>4314</v>
      </c>
      <c r="D1197" s="116" t="s">
        <v>846</v>
      </c>
      <c r="E1197" s="116" t="s">
        <v>4315</v>
      </c>
      <c r="F1197" s="116">
        <v>14999950</v>
      </c>
      <c r="G1197" s="116" t="s">
        <v>4316</v>
      </c>
      <c r="H1197" s="116">
        <v>45617</v>
      </c>
      <c r="I1197" s="116">
        <v>45657</v>
      </c>
      <c r="J1197" s="116">
        <v>1</v>
      </c>
      <c r="K1197" s="116">
        <v>14999950</v>
      </c>
      <c r="L1197" s="116"/>
      <c r="M1197" s="116"/>
      <c r="N1197" s="116">
        <v>0</v>
      </c>
      <c r="O1197" s="116" t="s">
        <v>4120</v>
      </c>
    </row>
    <row r="1198" spans="1:15" ht="60" x14ac:dyDescent="0.25">
      <c r="A1198" s="116" t="s">
        <v>4059</v>
      </c>
      <c r="B1198" s="124" t="s">
        <v>4842</v>
      </c>
      <c r="C1198" s="116" t="s">
        <v>4317</v>
      </c>
      <c r="D1198" s="116" t="s">
        <v>846</v>
      </c>
      <c r="E1198" s="116" t="s">
        <v>4318</v>
      </c>
      <c r="F1198" s="116">
        <v>160276570</v>
      </c>
      <c r="G1198" s="116" t="s">
        <v>4319</v>
      </c>
      <c r="H1198" s="116">
        <v>45621</v>
      </c>
      <c r="I1198" s="116">
        <v>45657</v>
      </c>
      <c r="J1198" s="116">
        <v>1</v>
      </c>
      <c r="K1198" s="116">
        <v>160276570</v>
      </c>
      <c r="L1198" s="116"/>
      <c r="M1198" s="116"/>
      <c r="N1198" s="116">
        <v>0</v>
      </c>
      <c r="O1198" s="116" t="s">
        <v>4320</v>
      </c>
    </row>
    <row r="1199" spans="1:15" ht="30" x14ac:dyDescent="0.25">
      <c r="A1199" s="116" t="s">
        <v>3814</v>
      </c>
      <c r="B1199" s="124" t="s">
        <v>4843</v>
      </c>
      <c r="C1199" s="116" t="s">
        <v>4321</v>
      </c>
      <c r="D1199" s="116" t="s">
        <v>846</v>
      </c>
      <c r="E1199" s="116" t="s">
        <v>4322</v>
      </c>
      <c r="F1199" s="116">
        <v>1166200</v>
      </c>
      <c r="G1199" s="116" t="s">
        <v>4323</v>
      </c>
      <c r="H1199" s="116">
        <v>45608</v>
      </c>
      <c r="I1199" s="116">
        <v>45657</v>
      </c>
      <c r="J1199" s="116">
        <v>1</v>
      </c>
      <c r="K1199" s="116">
        <v>1166200</v>
      </c>
      <c r="L1199" s="116"/>
      <c r="M1199" s="116"/>
      <c r="N1199" s="116">
        <v>0</v>
      </c>
      <c r="O1199" s="116" t="s">
        <v>4120</v>
      </c>
    </row>
    <row r="1200" spans="1:15" ht="45" x14ac:dyDescent="0.25">
      <c r="A1200" s="116" t="s">
        <v>3814</v>
      </c>
      <c r="B1200" s="124" t="s">
        <v>4844</v>
      </c>
      <c r="C1200" s="116" t="s">
        <v>4324</v>
      </c>
      <c r="D1200" s="116" t="s">
        <v>846</v>
      </c>
      <c r="E1200" s="116" t="s">
        <v>4325</v>
      </c>
      <c r="F1200" s="116">
        <v>118479989</v>
      </c>
      <c r="G1200" s="116" t="s">
        <v>4326</v>
      </c>
      <c r="H1200" s="116">
        <v>45569</v>
      </c>
      <c r="I1200" s="116">
        <v>45583</v>
      </c>
      <c r="J1200" s="116">
        <v>1</v>
      </c>
      <c r="K1200" s="116">
        <v>118479989</v>
      </c>
      <c r="L1200" s="116"/>
      <c r="M1200" s="116"/>
      <c r="N1200" s="116">
        <v>0</v>
      </c>
      <c r="O1200" s="116" t="s">
        <v>4327</v>
      </c>
    </row>
    <row r="1201" spans="1:15" ht="120" x14ac:dyDescent="0.25">
      <c r="A1201" s="116" t="s">
        <v>4082</v>
      </c>
      <c r="B1201" s="124" t="s">
        <v>4845</v>
      </c>
      <c r="C1201" s="116" t="s">
        <v>4328</v>
      </c>
      <c r="D1201" s="116" t="s">
        <v>846</v>
      </c>
      <c r="E1201" s="116" t="s">
        <v>4329</v>
      </c>
      <c r="F1201" s="116">
        <v>180000000</v>
      </c>
      <c r="G1201" s="116" t="s">
        <v>4330</v>
      </c>
      <c r="H1201" s="116">
        <v>45596</v>
      </c>
      <c r="I1201" s="116">
        <v>45626</v>
      </c>
      <c r="J1201" s="116">
        <v>1</v>
      </c>
      <c r="K1201" s="116">
        <v>180000000</v>
      </c>
      <c r="L1201" s="116"/>
      <c r="M1201" s="116"/>
      <c r="N1201" s="116">
        <v>0</v>
      </c>
      <c r="O1201" s="116" t="s">
        <v>4282</v>
      </c>
    </row>
    <row r="1202" spans="1:15" ht="30" x14ac:dyDescent="0.25">
      <c r="A1202" s="116" t="s">
        <v>3814</v>
      </c>
      <c r="B1202" s="124" t="s">
        <v>4846</v>
      </c>
      <c r="C1202" s="116" t="s">
        <v>4331</v>
      </c>
      <c r="D1202" s="116" t="s">
        <v>846</v>
      </c>
      <c r="E1202" s="116" t="s">
        <v>4332</v>
      </c>
      <c r="F1202" s="116">
        <v>7487480</v>
      </c>
      <c r="G1202" s="116" t="s">
        <v>4333</v>
      </c>
      <c r="H1202" s="116">
        <v>45616</v>
      </c>
      <c r="I1202" s="116">
        <v>45657</v>
      </c>
      <c r="J1202" s="116">
        <v>1</v>
      </c>
      <c r="K1202" s="116">
        <v>7487480</v>
      </c>
      <c r="L1202" s="116"/>
      <c r="M1202" s="116"/>
      <c r="N1202" s="116">
        <v>0</v>
      </c>
      <c r="O1202" s="116" t="s">
        <v>4133</v>
      </c>
    </row>
    <row r="1203" spans="1:15" ht="45" x14ac:dyDescent="0.25">
      <c r="A1203" s="116" t="s">
        <v>3814</v>
      </c>
      <c r="B1203" s="124" t="s">
        <v>4847</v>
      </c>
      <c r="C1203" s="116" t="s">
        <v>4334</v>
      </c>
      <c r="D1203" s="116" t="s">
        <v>846</v>
      </c>
      <c r="E1203" s="116" t="s">
        <v>4335</v>
      </c>
      <c r="F1203" s="116">
        <v>214905570</v>
      </c>
      <c r="G1203" s="116" t="s">
        <v>4336</v>
      </c>
      <c r="H1203" s="116">
        <v>45616</v>
      </c>
      <c r="I1203" s="116">
        <v>45626</v>
      </c>
      <c r="J1203" s="116">
        <v>1</v>
      </c>
      <c r="K1203" s="116">
        <v>214905570</v>
      </c>
      <c r="L1203" s="116"/>
      <c r="M1203" s="116"/>
      <c r="N1203" s="116">
        <v>0</v>
      </c>
      <c r="O1203" s="116" t="s">
        <v>4337</v>
      </c>
    </row>
    <row r="1204" spans="1:15" ht="75" x14ac:dyDescent="0.25">
      <c r="A1204" s="116" t="s">
        <v>3814</v>
      </c>
      <c r="B1204" s="124" t="s">
        <v>4848</v>
      </c>
      <c r="C1204" s="116" t="s">
        <v>4338</v>
      </c>
      <c r="D1204" s="116" t="s">
        <v>846</v>
      </c>
      <c r="E1204" s="116" t="s">
        <v>4339</v>
      </c>
      <c r="F1204" s="116">
        <v>500000000</v>
      </c>
      <c r="G1204" s="116" t="s">
        <v>4340</v>
      </c>
      <c r="H1204" s="116">
        <v>45630</v>
      </c>
      <c r="I1204" s="116">
        <v>45657</v>
      </c>
      <c r="J1204" s="116">
        <v>0</v>
      </c>
      <c r="K1204" s="116"/>
      <c r="L1204" s="116">
        <v>500000000</v>
      </c>
      <c r="M1204" s="116"/>
      <c r="N1204" s="116">
        <v>0</v>
      </c>
      <c r="O1204" s="116" t="s">
        <v>4203</v>
      </c>
    </row>
    <row r="1205" spans="1:15" ht="45" x14ac:dyDescent="0.25">
      <c r="A1205" s="116" t="s">
        <v>4072</v>
      </c>
      <c r="B1205" s="124" t="s">
        <v>4849</v>
      </c>
      <c r="C1205" s="116" t="s">
        <v>4341</v>
      </c>
      <c r="D1205" s="116" t="s">
        <v>64</v>
      </c>
      <c r="E1205" s="116" t="s">
        <v>4342</v>
      </c>
      <c r="F1205" s="116">
        <v>399287215</v>
      </c>
      <c r="G1205" s="116" t="s">
        <v>4343</v>
      </c>
      <c r="H1205" s="116">
        <v>45623</v>
      </c>
      <c r="I1205" s="116">
        <v>45657</v>
      </c>
      <c r="J1205" s="116">
        <v>1</v>
      </c>
      <c r="K1205" s="116">
        <v>399287215</v>
      </c>
      <c r="L1205" s="116"/>
      <c r="M1205" s="116"/>
      <c r="N1205" s="116">
        <v>0</v>
      </c>
      <c r="O1205" s="116" t="s">
        <v>4344</v>
      </c>
    </row>
    <row r="1206" spans="1:15" x14ac:dyDescent="0.25">
      <c r="A1206" s="116" t="s">
        <v>3814</v>
      </c>
      <c r="B1206" s="124" t="s">
        <v>4850</v>
      </c>
      <c r="C1206" s="116" t="s">
        <v>4345</v>
      </c>
      <c r="D1206" s="116" t="s">
        <v>846</v>
      </c>
      <c r="E1206" s="116" t="s">
        <v>4346</v>
      </c>
      <c r="F1206" s="116">
        <v>284554073</v>
      </c>
      <c r="G1206" s="116" t="s">
        <v>4347</v>
      </c>
      <c r="H1206" s="116">
        <v>45631</v>
      </c>
      <c r="I1206" s="116">
        <v>45655</v>
      </c>
      <c r="J1206" s="116">
        <v>1</v>
      </c>
      <c r="K1206" s="116">
        <v>284554073</v>
      </c>
      <c r="L1206" s="116"/>
      <c r="M1206" s="116"/>
      <c r="N1206" s="116">
        <v>0</v>
      </c>
      <c r="O1206" s="116" t="s">
        <v>4203</v>
      </c>
    </row>
    <row r="1207" spans="1:15" ht="30" x14ac:dyDescent="0.25">
      <c r="A1207" s="116" t="s">
        <v>3814</v>
      </c>
      <c r="B1207" s="124" t="s">
        <v>4851</v>
      </c>
      <c r="C1207" s="116" t="s">
        <v>4348</v>
      </c>
      <c r="D1207" s="116" t="s">
        <v>846</v>
      </c>
      <c r="E1207" s="116" t="s">
        <v>4349</v>
      </c>
      <c r="F1207" s="116">
        <v>184999304</v>
      </c>
      <c r="G1207" s="116" t="s">
        <v>4350</v>
      </c>
      <c r="H1207" s="116">
        <v>45644</v>
      </c>
      <c r="I1207" s="116">
        <v>45734</v>
      </c>
      <c r="J1207" s="116">
        <v>0</v>
      </c>
      <c r="K1207" s="116">
        <v>0</v>
      </c>
      <c r="L1207" s="116">
        <v>184999304</v>
      </c>
      <c r="M1207" s="116"/>
      <c r="N1207" s="116">
        <v>0</v>
      </c>
      <c r="O1207" s="116" t="s">
        <v>3916</v>
      </c>
    </row>
    <row r="1208" spans="1:15" ht="30" x14ac:dyDescent="0.25">
      <c r="A1208" s="116" t="s">
        <v>3814</v>
      </c>
      <c r="B1208" s="124" t="s">
        <v>4351</v>
      </c>
      <c r="C1208" s="116" t="s">
        <v>4352</v>
      </c>
      <c r="D1208" s="116" t="s">
        <v>846</v>
      </c>
      <c r="E1208" s="116" t="s">
        <v>4353</v>
      </c>
      <c r="F1208" s="116">
        <v>532529939</v>
      </c>
      <c r="G1208" s="116" t="s">
        <v>4354</v>
      </c>
      <c r="H1208" s="116">
        <v>45652</v>
      </c>
      <c r="I1208" s="116">
        <v>45745</v>
      </c>
      <c r="J1208" s="116">
        <v>0</v>
      </c>
      <c r="K1208" s="116"/>
      <c r="L1208" s="116">
        <v>532529939</v>
      </c>
      <c r="M1208" s="116"/>
      <c r="N1208" s="116">
        <v>0</v>
      </c>
      <c r="O1208" s="116" t="s">
        <v>4102</v>
      </c>
    </row>
    <row r="1209" spans="1:15" ht="60" x14ac:dyDescent="0.25">
      <c r="A1209" s="116" t="s">
        <v>3814</v>
      </c>
      <c r="B1209" s="124" t="s">
        <v>4355</v>
      </c>
      <c r="C1209" s="116" t="s">
        <v>4356</v>
      </c>
      <c r="D1209" s="116" t="s">
        <v>846</v>
      </c>
      <c r="E1209" s="116" t="s">
        <v>4357</v>
      </c>
      <c r="F1209" s="116">
        <v>239663620</v>
      </c>
      <c r="G1209" s="116" t="s">
        <v>4358</v>
      </c>
      <c r="H1209" s="116">
        <v>45642</v>
      </c>
      <c r="I1209" s="116">
        <v>45772</v>
      </c>
      <c r="J1209" s="116">
        <v>0</v>
      </c>
      <c r="K1209" s="116"/>
      <c r="L1209" s="116">
        <v>239663620</v>
      </c>
      <c r="M1209" s="116"/>
      <c r="N1209" s="116">
        <v>0</v>
      </c>
      <c r="O1209" s="116" t="s">
        <v>4102</v>
      </c>
    </row>
    <row r="1210" spans="1:15" ht="45" x14ac:dyDescent="0.25">
      <c r="A1210" s="116" t="s">
        <v>3814</v>
      </c>
      <c r="B1210" s="124" t="s">
        <v>4852</v>
      </c>
      <c r="C1210" s="116" t="s">
        <v>4359</v>
      </c>
      <c r="D1210" s="116" t="s">
        <v>64</v>
      </c>
      <c r="E1210" s="116" t="s">
        <v>4360</v>
      </c>
      <c r="F1210" s="116">
        <v>2081199160</v>
      </c>
      <c r="G1210" s="116" t="s">
        <v>4361</v>
      </c>
      <c r="H1210" s="116">
        <v>45617</v>
      </c>
      <c r="I1210" s="116">
        <v>45657</v>
      </c>
      <c r="J1210" s="116">
        <v>0</v>
      </c>
      <c r="K1210" s="116"/>
      <c r="L1210" s="116">
        <v>2081199160</v>
      </c>
      <c r="M1210" s="116"/>
      <c r="N1210" s="116">
        <v>0</v>
      </c>
      <c r="O1210" s="116" t="s">
        <v>4201</v>
      </c>
    </row>
    <row r="1211" spans="1:15" ht="45" x14ac:dyDescent="0.25">
      <c r="A1211" s="116" t="s">
        <v>3814</v>
      </c>
      <c r="B1211" s="124" t="s">
        <v>4362</v>
      </c>
      <c r="C1211" s="116" t="s">
        <v>4363</v>
      </c>
      <c r="D1211" s="116" t="s">
        <v>64</v>
      </c>
      <c r="E1211" s="116" t="s">
        <v>4364</v>
      </c>
      <c r="F1211" s="116">
        <v>22961002</v>
      </c>
      <c r="G1211" s="116" t="s">
        <v>3884</v>
      </c>
      <c r="H1211" s="116">
        <v>45617</v>
      </c>
      <c r="I1211" s="116">
        <v>45657</v>
      </c>
      <c r="J1211" s="116">
        <v>1</v>
      </c>
      <c r="K1211" s="116">
        <v>22961002</v>
      </c>
      <c r="L1211" s="116"/>
      <c r="M1211" s="116"/>
      <c r="N1211" s="116">
        <v>0</v>
      </c>
      <c r="O1211" s="116" t="s">
        <v>4365</v>
      </c>
    </row>
    <row r="1212" spans="1:15" ht="30" x14ac:dyDescent="0.25">
      <c r="A1212" s="116" t="s">
        <v>3814</v>
      </c>
      <c r="B1212" s="124" t="s">
        <v>4366</v>
      </c>
      <c r="C1212" s="116" t="s">
        <v>4367</v>
      </c>
      <c r="D1212" s="116" t="s">
        <v>64</v>
      </c>
      <c r="E1212" s="116" t="s">
        <v>4368</v>
      </c>
      <c r="F1212" s="116">
        <v>377857130</v>
      </c>
      <c r="G1212" s="116" t="s">
        <v>4369</v>
      </c>
      <c r="H1212" s="116">
        <v>45567</v>
      </c>
      <c r="I1212" s="116">
        <v>45625</v>
      </c>
      <c r="J1212" s="116">
        <v>1</v>
      </c>
      <c r="K1212" s="116">
        <v>377857130</v>
      </c>
      <c r="L1212" s="116"/>
      <c r="M1212" s="116"/>
      <c r="N1212" s="116">
        <v>0</v>
      </c>
      <c r="O1212" s="116" t="s">
        <v>4370</v>
      </c>
    </row>
    <row r="1213" spans="1:15" ht="45" x14ac:dyDescent="0.25">
      <c r="A1213" s="116" t="s">
        <v>3814</v>
      </c>
      <c r="B1213" s="124" t="s">
        <v>4853</v>
      </c>
      <c r="C1213" s="116" t="s">
        <v>4371</v>
      </c>
      <c r="D1213" s="116" t="s">
        <v>846</v>
      </c>
      <c r="E1213" s="116" t="s">
        <v>4372</v>
      </c>
      <c r="F1213" s="116">
        <v>24258150</v>
      </c>
      <c r="G1213" s="116" t="s">
        <v>4373</v>
      </c>
      <c r="H1213" s="116">
        <v>45583</v>
      </c>
      <c r="I1213" s="116">
        <v>45625</v>
      </c>
      <c r="J1213" s="116">
        <v>1</v>
      </c>
      <c r="K1213" s="116">
        <v>24258150</v>
      </c>
      <c r="L1213" s="116"/>
      <c r="M1213" s="116"/>
      <c r="N1213" s="116">
        <v>0</v>
      </c>
      <c r="O1213" s="116" t="s">
        <v>4203</v>
      </c>
    </row>
    <row r="1214" spans="1:15" ht="45" x14ac:dyDescent="0.25">
      <c r="A1214" s="116" t="s">
        <v>3814</v>
      </c>
      <c r="B1214" s="124" t="s">
        <v>4854</v>
      </c>
      <c r="C1214" s="116" t="s">
        <v>4374</v>
      </c>
      <c r="D1214" s="116" t="s">
        <v>846</v>
      </c>
      <c r="E1214" s="116" t="s">
        <v>4375</v>
      </c>
      <c r="F1214" s="116">
        <v>6429802</v>
      </c>
      <c r="G1214" s="116" t="s">
        <v>4376</v>
      </c>
      <c r="H1214" s="116">
        <v>45597</v>
      </c>
      <c r="I1214" s="116">
        <v>45657</v>
      </c>
      <c r="J1214" s="116">
        <v>1</v>
      </c>
      <c r="K1214" s="116">
        <v>6429802</v>
      </c>
      <c r="L1214" s="116"/>
      <c r="M1214" s="116"/>
      <c r="N1214" s="116">
        <v>0</v>
      </c>
      <c r="O1214" s="116" t="s">
        <v>4120</v>
      </c>
    </row>
    <row r="1215" spans="1:15" ht="45" x14ac:dyDescent="0.25">
      <c r="A1215" s="116" t="s">
        <v>3814</v>
      </c>
      <c r="B1215" s="124" t="s">
        <v>4377</v>
      </c>
      <c r="C1215" s="116" t="s">
        <v>4378</v>
      </c>
      <c r="D1215" s="116" t="s">
        <v>846</v>
      </c>
      <c r="E1215" s="116" t="s">
        <v>4379</v>
      </c>
      <c r="F1215" s="116">
        <v>2737000</v>
      </c>
      <c r="G1215" s="116" t="s">
        <v>4380</v>
      </c>
      <c r="H1215" s="116">
        <v>45587</v>
      </c>
      <c r="I1215" s="116">
        <v>45647</v>
      </c>
      <c r="J1215" s="116">
        <v>1</v>
      </c>
      <c r="K1215" s="116">
        <v>2737000</v>
      </c>
      <c r="L1215" s="116"/>
      <c r="M1215" s="116"/>
      <c r="N1215" s="116">
        <v>0</v>
      </c>
      <c r="O1215" s="116" t="s">
        <v>4120</v>
      </c>
    </row>
    <row r="1216" spans="1:15" ht="45" x14ac:dyDescent="0.25">
      <c r="A1216" s="116" t="s">
        <v>3814</v>
      </c>
      <c r="B1216" s="124" t="s">
        <v>4381</v>
      </c>
      <c r="C1216" s="116" t="s">
        <v>4382</v>
      </c>
      <c r="D1216" s="116" t="s">
        <v>846</v>
      </c>
      <c r="E1216" s="116" t="s">
        <v>4383</v>
      </c>
      <c r="F1216" s="116">
        <v>828240</v>
      </c>
      <c r="G1216" s="116" t="s">
        <v>4384</v>
      </c>
      <c r="H1216" s="116">
        <v>45617</v>
      </c>
      <c r="I1216" s="116">
        <v>45657</v>
      </c>
      <c r="J1216" s="116">
        <v>1</v>
      </c>
      <c r="K1216" s="116">
        <v>828240</v>
      </c>
      <c r="L1216" s="116"/>
      <c r="M1216" s="116"/>
      <c r="N1216" s="116">
        <v>0</v>
      </c>
      <c r="O1216" s="116" t="s">
        <v>4184</v>
      </c>
    </row>
    <row r="1217" spans="1:15" ht="30" x14ac:dyDescent="0.25">
      <c r="A1217" s="116" t="s">
        <v>3814</v>
      </c>
      <c r="B1217" s="124" t="s">
        <v>4385</v>
      </c>
      <c r="C1217" s="116" t="s">
        <v>4386</v>
      </c>
      <c r="D1217" s="116" t="s">
        <v>846</v>
      </c>
      <c r="E1217" s="116" t="s">
        <v>4387</v>
      </c>
      <c r="F1217" s="116">
        <v>2534700</v>
      </c>
      <c r="G1217" s="116" t="s">
        <v>617</v>
      </c>
      <c r="H1217" s="116">
        <v>45616</v>
      </c>
      <c r="I1217" s="116">
        <v>45657</v>
      </c>
      <c r="J1217" s="116">
        <v>1</v>
      </c>
      <c r="K1217" s="116">
        <v>2534700</v>
      </c>
      <c r="L1217" s="116"/>
      <c r="M1217" s="116"/>
      <c r="N1217" s="116">
        <v>0</v>
      </c>
      <c r="O1217" s="116" t="s">
        <v>4133</v>
      </c>
    </row>
    <row r="1218" spans="1:15" ht="45" x14ac:dyDescent="0.25">
      <c r="A1218" s="116" t="s">
        <v>3814</v>
      </c>
      <c r="B1218" s="124" t="s">
        <v>4388</v>
      </c>
      <c r="C1218" s="116" t="s">
        <v>4389</v>
      </c>
      <c r="D1218" s="116" t="s">
        <v>846</v>
      </c>
      <c r="E1218" s="116" t="s">
        <v>4390</v>
      </c>
      <c r="F1218" s="116">
        <v>7758800</v>
      </c>
      <c r="G1218" s="116" t="s">
        <v>4391</v>
      </c>
      <c r="H1218" s="116">
        <v>45626</v>
      </c>
      <c r="I1218" s="116">
        <v>45657</v>
      </c>
      <c r="J1218" s="116">
        <v>1</v>
      </c>
      <c r="K1218" s="116">
        <v>7758800</v>
      </c>
      <c r="L1218" s="116"/>
      <c r="M1218" s="116"/>
      <c r="N1218" s="116">
        <v>0</v>
      </c>
      <c r="O1218" s="116" t="s">
        <v>4120</v>
      </c>
    </row>
    <row r="1219" spans="1:15" ht="60" x14ac:dyDescent="0.25">
      <c r="A1219" s="116" t="s">
        <v>3814</v>
      </c>
      <c r="B1219" s="124" t="s">
        <v>4392</v>
      </c>
      <c r="C1219" s="116" t="s">
        <v>4393</v>
      </c>
      <c r="D1219" s="116" t="s">
        <v>846</v>
      </c>
      <c r="E1219" s="116" t="s">
        <v>4394</v>
      </c>
      <c r="F1219" s="116">
        <v>4902800</v>
      </c>
      <c r="G1219" s="116" t="s">
        <v>4395</v>
      </c>
      <c r="H1219" s="116">
        <v>45622</v>
      </c>
      <c r="I1219" s="116">
        <v>45657</v>
      </c>
      <c r="J1219" s="116">
        <v>1</v>
      </c>
      <c r="K1219" s="116">
        <v>4902800</v>
      </c>
      <c r="L1219" s="116"/>
      <c r="M1219" s="116"/>
      <c r="N1219" s="116">
        <v>0</v>
      </c>
      <c r="O1219" s="116" t="s">
        <v>4396</v>
      </c>
    </row>
    <row r="1220" spans="1:15" ht="30" x14ac:dyDescent="0.25">
      <c r="A1220" s="116" t="s">
        <v>3814</v>
      </c>
      <c r="B1220" s="124" t="s">
        <v>4855</v>
      </c>
      <c r="C1220" s="116" t="s">
        <v>4397</v>
      </c>
      <c r="D1220" s="116" t="s">
        <v>846</v>
      </c>
      <c r="E1220" s="116" t="s">
        <v>4398</v>
      </c>
      <c r="F1220" s="116">
        <v>23800000</v>
      </c>
      <c r="G1220" s="116" t="s">
        <v>4399</v>
      </c>
      <c r="H1220" s="116">
        <v>45621</v>
      </c>
      <c r="I1220" s="116">
        <v>45625</v>
      </c>
      <c r="J1220" s="116">
        <v>1</v>
      </c>
      <c r="K1220" s="116">
        <v>23800000</v>
      </c>
      <c r="L1220" s="116"/>
      <c r="M1220" s="116"/>
      <c r="N1220" s="116">
        <v>0</v>
      </c>
      <c r="O1220" s="116" t="s">
        <v>4400</v>
      </c>
    </row>
    <row r="1221" spans="1:15" ht="45" x14ac:dyDescent="0.25">
      <c r="A1221" s="116" t="s">
        <v>3814</v>
      </c>
      <c r="B1221" s="124" t="s">
        <v>4401</v>
      </c>
      <c r="C1221" s="116" t="s">
        <v>4402</v>
      </c>
      <c r="D1221" s="116" t="s">
        <v>846</v>
      </c>
      <c r="E1221" s="116" t="s">
        <v>4403</v>
      </c>
      <c r="F1221" s="116">
        <v>31713578</v>
      </c>
      <c r="G1221" s="116" t="s">
        <v>4404</v>
      </c>
      <c r="H1221" s="116">
        <v>45623</v>
      </c>
      <c r="I1221" s="116">
        <v>45657</v>
      </c>
      <c r="J1221" s="116">
        <v>1</v>
      </c>
      <c r="K1221" s="116">
        <v>31713578</v>
      </c>
      <c r="L1221" s="116"/>
      <c r="M1221" s="116"/>
      <c r="N1221" s="116">
        <v>0</v>
      </c>
      <c r="O1221" s="116" t="s">
        <v>4133</v>
      </c>
    </row>
    <row r="1222" spans="1:15" ht="30" x14ac:dyDescent="0.25">
      <c r="A1222" s="116" t="s">
        <v>3814</v>
      </c>
      <c r="B1222" s="124" t="s">
        <v>4856</v>
      </c>
      <c r="C1222" s="116" t="s">
        <v>4405</v>
      </c>
      <c r="D1222" s="116" t="s">
        <v>846</v>
      </c>
      <c r="E1222" s="116" t="s">
        <v>4406</v>
      </c>
      <c r="F1222" s="116">
        <v>308210</v>
      </c>
      <c r="G1222" s="116" t="s">
        <v>4407</v>
      </c>
      <c r="H1222" s="116">
        <v>45643</v>
      </c>
      <c r="I1222" s="116">
        <v>45657</v>
      </c>
      <c r="J1222" s="116">
        <v>1</v>
      </c>
      <c r="K1222" s="116">
        <v>308210</v>
      </c>
      <c r="L1222" s="116"/>
      <c r="M1222" s="116"/>
      <c r="N1222" s="116">
        <v>0</v>
      </c>
      <c r="O1222" s="116" t="s">
        <v>4133</v>
      </c>
    </row>
    <row r="1223" spans="1:15" ht="30" x14ac:dyDescent="0.25">
      <c r="A1223" s="116" t="s">
        <v>3814</v>
      </c>
      <c r="B1223" s="124" t="s">
        <v>4857</v>
      </c>
      <c r="C1223" s="116" t="s">
        <v>4408</v>
      </c>
      <c r="D1223" s="116" t="s">
        <v>3821</v>
      </c>
      <c r="E1223" s="116" t="s">
        <v>4409</v>
      </c>
      <c r="F1223" s="116">
        <v>132398246394</v>
      </c>
      <c r="G1223" s="116" t="s">
        <v>4410</v>
      </c>
      <c r="H1223" s="116">
        <v>45653</v>
      </c>
      <c r="I1223" s="116">
        <v>46568</v>
      </c>
      <c r="J1223" s="116">
        <v>0</v>
      </c>
      <c r="K1223" s="116"/>
      <c r="L1223" s="116">
        <v>132398246394</v>
      </c>
      <c r="M1223" s="116"/>
      <c r="N1223" s="116">
        <v>0</v>
      </c>
      <c r="O1223" s="116" t="s">
        <v>3916</v>
      </c>
    </row>
    <row r="1224" spans="1:15" ht="105" x14ac:dyDescent="0.25">
      <c r="A1224" s="116" t="s">
        <v>3814</v>
      </c>
      <c r="B1224" s="124" t="s">
        <v>4858</v>
      </c>
      <c r="C1224" s="116" t="s">
        <v>4411</v>
      </c>
      <c r="D1224" s="116" t="s">
        <v>846</v>
      </c>
      <c r="E1224" s="116" t="s">
        <v>4412</v>
      </c>
      <c r="F1224" s="116">
        <v>3168540402</v>
      </c>
      <c r="G1224" s="116" t="s">
        <v>4413</v>
      </c>
      <c r="H1224" s="116">
        <v>45650</v>
      </c>
      <c r="I1224" s="116">
        <v>46387</v>
      </c>
      <c r="J1224" s="116">
        <v>0.23487424983763866</v>
      </c>
      <c r="K1224" s="116">
        <v>744208550</v>
      </c>
      <c r="L1224" s="116"/>
      <c r="M1224" s="116"/>
      <c r="N1224" s="116">
        <v>0</v>
      </c>
      <c r="O1224" s="116" t="s">
        <v>4327</v>
      </c>
    </row>
    <row r="1225" spans="1:15" ht="45" x14ac:dyDescent="0.25">
      <c r="A1225" s="116" t="s">
        <v>4072</v>
      </c>
      <c r="B1225" s="124" t="s">
        <v>4859</v>
      </c>
      <c r="C1225" s="116" t="s">
        <v>4414</v>
      </c>
      <c r="D1225" s="116" t="s">
        <v>64</v>
      </c>
      <c r="E1225" s="116" t="s">
        <v>4415</v>
      </c>
      <c r="F1225" s="116">
        <v>275099600</v>
      </c>
      <c r="G1225" s="116" t="s">
        <v>4416</v>
      </c>
      <c r="H1225" s="116">
        <v>45618</v>
      </c>
      <c r="I1225" s="116">
        <v>45657</v>
      </c>
      <c r="J1225" s="116">
        <v>1</v>
      </c>
      <c r="K1225" s="116">
        <v>275099600</v>
      </c>
      <c r="L1225" s="116"/>
      <c r="M1225" s="116"/>
      <c r="N1225" s="116">
        <v>0</v>
      </c>
      <c r="O1225" s="116" t="s">
        <v>4164</v>
      </c>
    </row>
    <row r="1226" spans="1:15" ht="90" x14ac:dyDescent="0.25">
      <c r="A1226" s="116" t="s">
        <v>4072</v>
      </c>
      <c r="B1226" s="124" t="s">
        <v>4860</v>
      </c>
      <c r="C1226" s="116" t="s">
        <v>4417</v>
      </c>
      <c r="D1226" s="116" t="s">
        <v>846</v>
      </c>
      <c r="E1226" s="116" t="s">
        <v>4418</v>
      </c>
      <c r="F1226" s="116">
        <v>109446106</v>
      </c>
      <c r="G1226" s="116" t="s">
        <v>4419</v>
      </c>
      <c r="H1226" s="116">
        <v>45547</v>
      </c>
      <c r="I1226" s="116">
        <v>45657</v>
      </c>
      <c r="J1226" s="116">
        <v>1</v>
      </c>
      <c r="K1226" s="116">
        <v>109446106</v>
      </c>
      <c r="L1226" s="116"/>
      <c r="M1226" s="116"/>
      <c r="N1226" s="116">
        <v>0</v>
      </c>
      <c r="O1226" s="116" t="s">
        <v>4420</v>
      </c>
    </row>
    <row r="1227" spans="1:15" ht="45" x14ac:dyDescent="0.25">
      <c r="A1227" s="116" t="s">
        <v>4072</v>
      </c>
      <c r="B1227" s="124" t="s">
        <v>4861</v>
      </c>
      <c r="C1227" s="116" t="s">
        <v>4421</v>
      </c>
      <c r="D1227" s="116" t="s">
        <v>64</v>
      </c>
      <c r="E1227" s="116" t="s">
        <v>4422</v>
      </c>
      <c r="F1227" s="116">
        <v>42850000</v>
      </c>
      <c r="G1227" s="116" t="s">
        <v>4423</v>
      </c>
      <c r="H1227" s="116">
        <v>45615</v>
      </c>
      <c r="I1227" s="116">
        <v>45657</v>
      </c>
      <c r="J1227" s="116">
        <v>1</v>
      </c>
      <c r="K1227" s="116">
        <v>42850000</v>
      </c>
      <c r="L1227" s="116"/>
      <c r="M1227" s="116"/>
      <c r="N1227" s="116">
        <v>0</v>
      </c>
      <c r="O1227" s="116" t="s">
        <v>4164</v>
      </c>
    </row>
    <row r="1228" spans="1:15" ht="90" x14ac:dyDescent="0.25">
      <c r="A1228" s="116" t="s">
        <v>4072</v>
      </c>
      <c r="B1228" s="124" t="s">
        <v>4424</v>
      </c>
      <c r="C1228" s="116" t="s">
        <v>4425</v>
      </c>
      <c r="D1228" s="116" t="s">
        <v>846</v>
      </c>
      <c r="E1228" s="116" t="s">
        <v>4426</v>
      </c>
      <c r="F1228" s="116">
        <v>14742015582</v>
      </c>
      <c r="G1228" s="116" t="s">
        <v>4427</v>
      </c>
      <c r="H1228" s="116">
        <v>45537</v>
      </c>
      <c r="I1228" s="116">
        <v>45657</v>
      </c>
      <c r="J1228" s="116">
        <v>1</v>
      </c>
      <c r="K1228" s="116">
        <v>14742015582</v>
      </c>
      <c r="L1228" s="116"/>
      <c r="M1228" s="116"/>
      <c r="N1228" s="116">
        <v>0</v>
      </c>
      <c r="O1228" s="116" t="s">
        <v>4147</v>
      </c>
    </row>
    <row r="1229" spans="1:15" ht="30" x14ac:dyDescent="0.25">
      <c r="A1229" s="116" t="s">
        <v>4072</v>
      </c>
      <c r="B1229" s="124" t="s">
        <v>4862</v>
      </c>
      <c r="C1229" s="116" t="s">
        <v>4428</v>
      </c>
      <c r="D1229" s="116" t="s">
        <v>64</v>
      </c>
      <c r="E1229" s="116" t="s">
        <v>4429</v>
      </c>
      <c r="F1229" s="116">
        <v>39984000</v>
      </c>
      <c r="G1229" s="116" t="s">
        <v>4430</v>
      </c>
      <c r="H1229" s="116">
        <v>45643</v>
      </c>
      <c r="I1229" s="116">
        <v>45657</v>
      </c>
      <c r="J1229" s="116">
        <v>1</v>
      </c>
      <c r="K1229" s="116">
        <v>39984000</v>
      </c>
      <c r="L1229" s="116"/>
      <c r="M1229" s="116"/>
      <c r="N1229" s="116">
        <v>0</v>
      </c>
      <c r="O1229" s="116" t="s">
        <v>4076</v>
      </c>
    </row>
    <row r="1230" spans="1:15" ht="30" x14ac:dyDescent="0.25">
      <c r="A1230" s="116" t="s">
        <v>4072</v>
      </c>
      <c r="B1230" s="124" t="s">
        <v>4863</v>
      </c>
      <c r="C1230" s="116" t="s">
        <v>4431</v>
      </c>
      <c r="D1230" s="116" t="s">
        <v>64</v>
      </c>
      <c r="E1230" s="116" t="s">
        <v>4432</v>
      </c>
      <c r="F1230" s="116">
        <v>786145329</v>
      </c>
      <c r="G1230" s="116" t="s">
        <v>4433</v>
      </c>
      <c r="H1230" s="116">
        <v>45614</v>
      </c>
      <c r="I1230" s="116">
        <v>45657</v>
      </c>
      <c r="J1230" s="116">
        <v>1</v>
      </c>
      <c r="K1230" s="116">
        <v>786145329</v>
      </c>
      <c r="L1230" s="116"/>
      <c r="M1230" s="116"/>
      <c r="N1230" s="116">
        <v>0</v>
      </c>
      <c r="O1230" s="116" t="s">
        <v>4164</v>
      </c>
    </row>
    <row r="1231" spans="1:15" ht="60" x14ac:dyDescent="0.25">
      <c r="A1231" s="116" t="s">
        <v>4072</v>
      </c>
      <c r="B1231" s="124" t="s">
        <v>4864</v>
      </c>
      <c r="C1231" s="116" t="s">
        <v>4434</v>
      </c>
      <c r="D1231" s="116" t="s">
        <v>64</v>
      </c>
      <c r="E1231" s="116" t="s">
        <v>4435</v>
      </c>
      <c r="F1231" s="116">
        <v>344333000</v>
      </c>
      <c r="G1231" s="116" t="s">
        <v>4436</v>
      </c>
      <c r="H1231" s="116">
        <v>45657</v>
      </c>
      <c r="I1231" s="116">
        <v>45657</v>
      </c>
      <c r="J1231" s="116">
        <v>1</v>
      </c>
      <c r="K1231" s="116">
        <v>344333000</v>
      </c>
      <c r="L1231" s="116"/>
      <c r="M1231" s="116"/>
      <c r="N1231" s="116">
        <v>0</v>
      </c>
      <c r="O1231" s="116" t="s">
        <v>4437</v>
      </c>
    </row>
    <row r="1232" spans="1:15" ht="30" x14ac:dyDescent="0.25">
      <c r="A1232" s="116" t="s">
        <v>4054</v>
      </c>
      <c r="B1232" s="124" t="s">
        <v>4865</v>
      </c>
      <c r="C1232" s="116" t="s">
        <v>4438</v>
      </c>
      <c r="D1232" s="116" t="s">
        <v>64</v>
      </c>
      <c r="E1232" s="116" t="s">
        <v>4439</v>
      </c>
      <c r="F1232" s="116">
        <v>149965615</v>
      </c>
      <c r="G1232" s="116" t="s">
        <v>4440</v>
      </c>
      <c r="H1232" s="116">
        <v>45597</v>
      </c>
      <c r="I1232" s="116">
        <v>45611</v>
      </c>
      <c r="J1232" s="116">
        <v>1</v>
      </c>
      <c r="K1232" s="116"/>
      <c r="L1232" s="116">
        <v>149965615</v>
      </c>
      <c r="M1232" s="116"/>
      <c r="N1232" s="116">
        <v>0</v>
      </c>
      <c r="O1232" s="116" t="s">
        <v>4441</v>
      </c>
    </row>
    <row r="1233" spans="1:15" ht="45" x14ac:dyDescent="0.25">
      <c r="A1233" s="116" t="s">
        <v>4054</v>
      </c>
      <c r="B1233" s="124" t="s">
        <v>4866</v>
      </c>
      <c r="C1233" s="116" t="s">
        <v>4442</v>
      </c>
      <c r="D1233" s="116" t="s">
        <v>846</v>
      </c>
      <c r="E1233" s="116" t="s">
        <v>4443</v>
      </c>
      <c r="F1233" s="116">
        <v>7800200</v>
      </c>
      <c r="G1233" s="116" t="s">
        <v>4444</v>
      </c>
      <c r="H1233" s="116">
        <v>45632</v>
      </c>
      <c r="I1233" s="116">
        <v>45657</v>
      </c>
      <c r="J1233" s="116">
        <v>1</v>
      </c>
      <c r="K1233" s="116"/>
      <c r="L1233" s="116">
        <v>7800200</v>
      </c>
      <c r="M1233" s="116"/>
      <c r="N1233" s="116">
        <v>0</v>
      </c>
      <c r="O1233" s="116" t="s">
        <v>4445</v>
      </c>
    </row>
    <row r="1234" spans="1:15" ht="105" x14ac:dyDescent="0.25">
      <c r="A1234" s="116" t="s">
        <v>3814</v>
      </c>
      <c r="B1234" s="124" t="s">
        <v>4867</v>
      </c>
      <c r="C1234" s="116" t="s">
        <v>4446</v>
      </c>
      <c r="D1234" s="116" t="s">
        <v>3821</v>
      </c>
      <c r="E1234" s="116" t="s">
        <v>4447</v>
      </c>
      <c r="F1234" s="116">
        <v>22917146611</v>
      </c>
      <c r="G1234" s="116" t="s">
        <v>4448</v>
      </c>
      <c r="H1234" s="116">
        <v>45672</v>
      </c>
      <c r="I1234" s="116">
        <v>46022</v>
      </c>
      <c r="J1234" s="116">
        <v>0</v>
      </c>
      <c r="K1234" s="116"/>
      <c r="L1234" s="116">
        <v>22917146611</v>
      </c>
      <c r="M1234" s="116"/>
      <c r="N1234" s="116">
        <v>0</v>
      </c>
      <c r="O1234" s="116" t="s">
        <v>4449</v>
      </c>
    </row>
    <row r="1235" spans="1:15" ht="30" x14ac:dyDescent="0.25">
      <c r="A1235" s="116" t="s">
        <v>4054</v>
      </c>
      <c r="B1235" s="124" t="s">
        <v>4868</v>
      </c>
      <c r="C1235" s="116" t="s">
        <v>4421</v>
      </c>
      <c r="D1235" s="116" t="s">
        <v>64</v>
      </c>
      <c r="E1235" s="116" t="s">
        <v>4450</v>
      </c>
      <c r="F1235" s="116">
        <v>10140228</v>
      </c>
      <c r="G1235" s="116" t="s">
        <v>4451</v>
      </c>
      <c r="H1235" s="116">
        <v>45627</v>
      </c>
      <c r="I1235" s="116">
        <v>45657</v>
      </c>
      <c r="J1235" s="116">
        <v>1</v>
      </c>
      <c r="K1235" s="116"/>
      <c r="L1235" s="116">
        <v>10140228</v>
      </c>
      <c r="M1235" s="116"/>
      <c r="N1235" s="116">
        <v>0</v>
      </c>
      <c r="O1235" s="116" t="s">
        <v>4452</v>
      </c>
    </row>
    <row r="1236" spans="1:15" ht="105" x14ac:dyDescent="0.25">
      <c r="A1236" s="116" t="s">
        <v>4054</v>
      </c>
      <c r="B1236" s="124" t="s">
        <v>4869</v>
      </c>
      <c r="C1236" s="116" t="s">
        <v>4453</v>
      </c>
      <c r="D1236" s="116" t="s">
        <v>846</v>
      </c>
      <c r="E1236" s="116" t="s">
        <v>4454</v>
      </c>
      <c r="F1236" s="116">
        <v>517863155</v>
      </c>
      <c r="G1236" s="116" t="s">
        <v>4455</v>
      </c>
      <c r="H1236" s="116">
        <v>45652</v>
      </c>
      <c r="I1236" s="116">
        <v>45657</v>
      </c>
      <c r="J1236" s="116">
        <v>1</v>
      </c>
      <c r="K1236" s="116"/>
      <c r="L1236" s="116">
        <v>517863155</v>
      </c>
      <c r="M1236" s="116"/>
      <c r="N1236" s="116">
        <v>0</v>
      </c>
      <c r="O1236" s="116" t="s">
        <v>4456</v>
      </c>
    </row>
    <row r="1237" spans="1:15" ht="30" x14ac:dyDescent="0.25">
      <c r="A1237" s="116" t="s">
        <v>4054</v>
      </c>
      <c r="B1237" s="124" t="s">
        <v>4870</v>
      </c>
      <c r="C1237" s="116" t="s">
        <v>4457</v>
      </c>
      <c r="D1237" s="116" t="s">
        <v>846</v>
      </c>
      <c r="E1237" s="116" t="s">
        <v>4458</v>
      </c>
      <c r="F1237" s="116">
        <v>4403000</v>
      </c>
      <c r="G1237" s="116" t="s">
        <v>4459</v>
      </c>
      <c r="H1237" s="116" t="s">
        <v>41</v>
      </c>
      <c r="I1237" s="116" t="s">
        <v>4460</v>
      </c>
      <c r="J1237" s="116">
        <v>0</v>
      </c>
      <c r="K1237" s="116"/>
      <c r="L1237" s="116">
        <v>0</v>
      </c>
      <c r="M1237" s="116"/>
      <c r="N1237" s="116">
        <v>0</v>
      </c>
      <c r="O1237" s="116" t="s">
        <v>41</v>
      </c>
    </row>
    <row r="1238" spans="1:15" ht="105" x14ac:dyDescent="0.25">
      <c r="A1238" s="116" t="s">
        <v>4054</v>
      </c>
      <c r="B1238" s="124" t="s">
        <v>4871</v>
      </c>
      <c r="C1238" s="116" t="s">
        <v>4461</v>
      </c>
      <c r="D1238" s="116" t="s">
        <v>64</v>
      </c>
      <c r="E1238" s="116" t="s">
        <v>4462</v>
      </c>
      <c r="F1238" s="116">
        <v>611999983</v>
      </c>
      <c r="G1238" s="116" t="s">
        <v>4463</v>
      </c>
      <c r="H1238" s="116" t="s">
        <v>41</v>
      </c>
      <c r="I1238" s="116" t="s">
        <v>4460</v>
      </c>
      <c r="J1238" s="116">
        <v>0</v>
      </c>
      <c r="K1238" s="116"/>
      <c r="L1238" s="116">
        <v>0</v>
      </c>
      <c r="M1238" s="116"/>
      <c r="N1238" s="116">
        <v>0</v>
      </c>
      <c r="O1238" s="116" t="s">
        <v>41</v>
      </c>
    </row>
    <row r="1239" spans="1:15" ht="30" x14ac:dyDescent="0.25">
      <c r="A1239" s="116" t="s">
        <v>3814</v>
      </c>
      <c r="B1239" s="124" t="s">
        <v>4872</v>
      </c>
      <c r="C1239" s="116" t="s">
        <v>41</v>
      </c>
      <c r="D1239" s="116" t="s">
        <v>4836</v>
      </c>
      <c r="E1239" s="116" t="s">
        <v>4465</v>
      </c>
      <c r="F1239" s="116">
        <v>25463594</v>
      </c>
      <c r="G1239" s="116" t="s">
        <v>4466</v>
      </c>
      <c r="H1239" s="116">
        <v>45582</v>
      </c>
      <c r="I1239" s="116">
        <v>45586</v>
      </c>
      <c r="J1239" s="116">
        <v>1</v>
      </c>
      <c r="K1239" s="116">
        <v>25463594</v>
      </c>
      <c r="L1239" s="116">
        <v>0</v>
      </c>
      <c r="M1239" s="116"/>
      <c r="N1239" s="116">
        <v>0</v>
      </c>
      <c r="O1239" s="116" t="s">
        <v>4203</v>
      </c>
    </row>
    <row r="1240" spans="1:15" ht="30" x14ac:dyDescent="0.25">
      <c r="A1240" s="116" t="s">
        <v>3814</v>
      </c>
      <c r="B1240" s="124" t="s">
        <v>4873</v>
      </c>
      <c r="C1240" s="116" t="s">
        <v>4467</v>
      </c>
      <c r="D1240" s="116" t="s">
        <v>846</v>
      </c>
      <c r="E1240" s="116" t="s">
        <v>4468</v>
      </c>
      <c r="F1240" s="116">
        <v>77340837</v>
      </c>
      <c r="G1240" s="116" t="s">
        <v>4469</v>
      </c>
      <c r="H1240" s="116" t="s">
        <v>41</v>
      </c>
      <c r="I1240" s="116" t="s">
        <v>4460</v>
      </c>
      <c r="J1240" s="116">
        <v>0</v>
      </c>
      <c r="K1240" s="116"/>
      <c r="L1240" s="116">
        <v>0</v>
      </c>
      <c r="M1240" s="116"/>
      <c r="N1240" s="116">
        <v>0</v>
      </c>
      <c r="O1240" s="116" t="s">
        <v>41</v>
      </c>
    </row>
  </sheetData>
  <autoFilter ref="A1:O1240" xr:uid="{67348265-FA1E-4F75-BB49-2247CEC0BDE1}"/>
  <conditionalFormatting sqref="C1241:C1048576 C1:C790 C825:C874">
    <cfRule type="duplicateValues" dxfId="12" priority="14"/>
  </conditionalFormatting>
  <conditionalFormatting sqref="C1:C790 C1241:C1048576 C825:C874">
    <cfRule type="duplicateValues" dxfId="2"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Enero-junio</vt:lpstr>
      <vt:lpstr>Julio-Diciembre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Vasquez Chavarro</dc:creator>
  <cp:keywords/>
  <dc:description/>
  <cp:lastModifiedBy>Pablo Enrique Caicedo Quinayas</cp:lastModifiedBy>
  <cp:revision/>
  <dcterms:created xsi:type="dcterms:W3CDTF">2024-01-15T20:39:01Z</dcterms:created>
  <dcterms:modified xsi:type="dcterms:W3CDTF">2025-03-13T14:02:51Z</dcterms:modified>
  <cp:category/>
  <cp:contentStatus/>
</cp:coreProperties>
</file>