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20"/>
  <workbookPr/>
  <mc:AlternateContent xmlns:mc="http://schemas.openxmlformats.org/markup-compatibility/2006">
    <mc:Choice Requires="x15">
      <x15ac:absPath xmlns:x15ac="http://schemas.microsoft.com/office/spreadsheetml/2010/11/ac" url="/Users/sofiacardona/Desktop/EMCALI/COMITÉ GOBIERNO CORPORATIVO/ACTAS/006/carpeta sin título/"/>
    </mc:Choice>
  </mc:AlternateContent>
  <xr:revisionPtr revIDLastSave="0" documentId="13_ncr:1_{26909FED-2716-DF4A-9E12-B5309E626D89}" xr6:coauthVersionLast="47" xr6:coauthVersionMax="47" xr10:uidLastSave="{00000000-0000-0000-0000-000000000000}"/>
  <bookViews>
    <workbookView xWindow="0" yWindow="500" windowWidth="28800" windowHeight="15820" firstSheet="8" activeTab="13" xr2:uid="{00000000-000D-0000-FFFF-FFFF00000000}"/>
  </bookViews>
  <sheets>
    <sheet name="ESTADÍSTICA" sheetId="14" r:id="rId1"/>
    <sheet name="PI BASE INSTRUMENTOS Y DOCUMENT" sheetId="2" r:id="rId2"/>
    <sheet name="PI N° 0 Plan Implemetación GOBI" sheetId="1" r:id="rId3"/>
    <sheet name="PI N° 1 Plan Implementación Pla" sheetId="3" r:id="rId4"/>
    <sheet name="PI N°2 Plan Implemetación elabo" sheetId="4" r:id="rId5"/>
    <sheet name="PI N°3 Modelo Operativo de laJu" sheetId="5" r:id="rId6"/>
    <sheet name="PI N°4 Reuniones No Presenciale" sheetId="6" r:id="rId7"/>
    <sheet name="PI N°5 Convenio Marco Gobernabi" sheetId="7" r:id="rId8"/>
    <sheet name="PI N°6 Compliance" sheetId="8" r:id="rId9"/>
    <sheet name="PI N°7 Grupos de Interés" sheetId="9" r:id="rId10"/>
    <sheet name="PI N°8 Plan Implementación polí" sheetId="10" r:id="rId11"/>
    <sheet name="PI N°9 Inducción a JD" sheetId="11" r:id="rId12"/>
    <sheet name="PI N°10 Evaluación JD" sheetId="12" r:id="rId13"/>
    <sheet name="PI N°11 Política de Transparenc" sheetId="13" r:id="rId14"/>
  </sheets>
  <definedNames>
    <definedName name="_xlnm._FilterDatabase" localSheetId="2" hidden="1">'PI N° 0 Plan Implemetación GOBI'!$A$1:$U$62</definedName>
    <definedName name="DiasCategorias">#REF!</definedName>
    <definedName name="FechaInicio">#REF!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H6" i="10" l="1"/>
  <c r="N6" i="10"/>
  <c r="H7" i="10"/>
  <c r="N7" i="10"/>
  <c r="H8" i="10"/>
  <c r="N8" i="10"/>
  <c r="H9" i="10"/>
  <c r="N9" i="10"/>
  <c r="H10" i="10"/>
  <c r="N10" i="10"/>
  <c r="H11" i="10"/>
  <c r="N11" i="10"/>
  <c r="H12" i="10"/>
  <c r="N12" i="10"/>
  <c r="H13" i="10"/>
  <c r="N13" i="10"/>
  <c r="H14" i="10"/>
  <c r="N14" i="10"/>
  <c r="N15" i="10"/>
  <c r="H16" i="10"/>
  <c r="N16" i="10"/>
  <c r="H17" i="10"/>
  <c r="N17" i="10"/>
  <c r="H18" i="10"/>
  <c r="N18" i="10"/>
  <c r="N19" i="10"/>
  <c r="O6" i="10"/>
  <c r="O7" i="10"/>
  <c r="O8" i="10"/>
  <c r="O9" i="10"/>
  <c r="O10" i="10"/>
  <c r="O11" i="10"/>
  <c r="O12" i="10"/>
  <c r="O13" i="10"/>
  <c r="O14" i="10"/>
  <c r="O15" i="10"/>
  <c r="O16" i="10"/>
  <c r="O17" i="10"/>
  <c r="O18" i="10"/>
  <c r="O19" i="10"/>
  <c r="P19" i="10"/>
  <c r="H20" i="10"/>
  <c r="Q6" i="10"/>
  <c r="Q7" i="10"/>
  <c r="Q8" i="10"/>
  <c r="Q9" i="10"/>
  <c r="Q10" i="10"/>
  <c r="Q11" i="10"/>
  <c r="Q12" i="10"/>
  <c r="Q13" i="10"/>
  <c r="Q14" i="10"/>
  <c r="Q15" i="10"/>
  <c r="Q16" i="10"/>
  <c r="Q17" i="10"/>
  <c r="Q18" i="10"/>
  <c r="Q19" i="10"/>
  <c r="R19" i="10"/>
  <c r="M6" i="10"/>
  <c r="M7" i="10"/>
  <c r="M8" i="10"/>
  <c r="M9" i="10"/>
  <c r="M10" i="10"/>
  <c r="M11" i="10"/>
  <c r="M12" i="10"/>
  <c r="M13" i="10"/>
  <c r="M14" i="10"/>
  <c r="M15" i="10"/>
  <c r="M16" i="10"/>
  <c r="M17" i="10"/>
  <c r="M18" i="10"/>
  <c r="M19" i="10"/>
  <c r="I6" i="10"/>
  <c r="J6" i="10"/>
  <c r="K6" i="10"/>
  <c r="L6" i="10"/>
  <c r="I7" i="10"/>
  <c r="J7" i="10"/>
  <c r="K7" i="10"/>
  <c r="L7" i="10"/>
  <c r="I8" i="10"/>
  <c r="J8" i="10"/>
  <c r="K8" i="10"/>
  <c r="L8" i="10"/>
  <c r="I9" i="10"/>
  <c r="J9" i="10"/>
  <c r="K9" i="10"/>
  <c r="L9" i="10"/>
  <c r="I10" i="10"/>
  <c r="J10" i="10"/>
  <c r="K10" i="10"/>
  <c r="L10" i="10"/>
  <c r="I11" i="10"/>
  <c r="J11" i="10"/>
  <c r="K11" i="10"/>
  <c r="L11" i="10"/>
  <c r="I12" i="10"/>
  <c r="J12" i="10"/>
  <c r="K12" i="10"/>
  <c r="L12" i="10"/>
  <c r="I13" i="10"/>
  <c r="J13" i="10"/>
  <c r="K13" i="10"/>
  <c r="L13" i="10"/>
  <c r="I14" i="10"/>
  <c r="J14" i="10"/>
  <c r="K14" i="10"/>
  <c r="L14" i="10"/>
  <c r="I15" i="10"/>
  <c r="J15" i="10"/>
  <c r="K15" i="10"/>
  <c r="L15" i="10"/>
  <c r="I16" i="10"/>
  <c r="J16" i="10"/>
  <c r="K16" i="10"/>
  <c r="L16" i="10"/>
  <c r="I17" i="10"/>
  <c r="J17" i="10"/>
  <c r="K17" i="10"/>
  <c r="L17" i="10"/>
  <c r="I18" i="10"/>
  <c r="J18" i="10"/>
  <c r="K18" i="10"/>
  <c r="L18" i="10"/>
  <c r="L19" i="10"/>
  <c r="K19" i="10"/>
  <c r="J19" i="10"/>
  <c r="I19" i="10"/>
  <c r="H19" i="10"/>
  <c r="H33" i="9"/>
  <c r="N5" i="6"/>
  <c r="N6" i="6"/>
  <c r="N7" i="6"/>
  <c r="H8" i="6"/>
  <c r="N8" i="6"/>
  <c r="N9" i="6"/>
  <c r="H10" i="6"/>
  <c r="N10" i="6"/>
  <c r="H11" i="6"/>
  <c r="N11" i="6"/>
  <c r="H12" i="6"/>
  <c r="N12" i="6"/>
  <c r="H13" i="6"/>
  <c r="N13" i="6"/>
  <c r="N14" i="6"/>
  <c r="H15" i="6"/>
  <c r="N15" i="6"/>
  <c r="N16" i="6"/>
  <c r="H17" i="6"/>
  <c r="N17" i="6"/>
  <c r="H18" i="6"/>
  <c r="N18" i="6"/>
  <c r="N19" i="6"/>
  <c r="H20" i="6"/>
  <c r="N20" i="6"/>
  <c r="H21" i="6"/>
  <c r="N21" i="6"/>
  <c r="N22" i="6"/>
  <c r="H23" i="6"/>
  <c r="N23" i="6"/>
  <c r="H24" i="6"/>
  <c r="N24" i="6"/>
  <c r="H25" i="6"/>
  <c r="N25" i="6"/>
  <c r="N26" i="6"/>
  <c r="H27" i="6"/>
  <c r="N27" i="6"/>
  <c r="N28" i="6"/>
  <c r="N29" i="6"/>
  <c r="H30" i="6"/>
  <c r="N30" i="6"/>
  <c r="H31" i="6"/>
  <c r="N31" i="6"/>
  <c r="N32" i="6"/>
  <c r="H33" i="6"/>
  <c r="N33" i="6"/>
  <c r="H34" i="6"/>
  <c r="N34" i="6"/>
  <c r="N35" i="6"/>
  <c r="H36" i="6"/>
  <c r="N36" i="6"/>
  <c r="N37" i="6"/>
  <c r="H38" i="6"/>
  <c r="N38" i="6"/>
  <c r="N39" i="6"/>
  <c r="O5" i="6"/>
  <c r="O6" i="6"/>
  <c r="O7" i="6"/>
  <c r="O8" i="6"/>
  <c r="O9" i="6"/>
  <c r="O10" i="6"/>
  <c r="O11" i="6"/>
  <c r="O12" i="6"/>
  <c r="O13" i="6"/>
  <c r="O14" i="6"/>
  <c r="O15" i="6"/>
  <c r="O16" i="6"/>
  <c r="O17" i="6"/>
  <c r="O18" i="6"/>
  <c r="O19" i="6"/>
  <c r="O20" i="6"/>
  <c r="O21" i="6"/>
  <c r="O22" i="6"/>
  <c r="O23" i="6"/>
  <c r="O24" i="6"/>
  <c r="O25" i="6"/>
  <c r="O26" i="6"/>
  <c r="O27" i="6"/>
  <c r="O28" i="6"/>
  <c r="O29" i="6"/>
  <c r="O30" i="6"/>
  <c r="O31" i="6"/>
  <c r="O32" i="6"/>
  <c r="O33" i="6"/>
  <c r="O34" i="6"/>
  <c r="O35" i="6"/>
  <c r="O36" i="6"/>
  <c r="O37" i="6"/>
  <c r="O38" i="6"/>
  <c r="O39" i="6"/>
  <c r="P39" i="6"/>
  <c r="H40" i="6"/>
  <c r="H4" i="6"/>
  <c r="A3" i="6"/>
  <c r="D6" i="14"/>
  <c r="M5" i="6"/>
  <c r="M6" i="6"/>
  <c r="M7" i="6"/>
  <c r="M8" i="6"/>
  <c r="M9" i="6"/>
  <c r="M10" i="6"/>
  <c r="M11" i="6"/>
  <c r="M12" i="6"/>
  <c r="M13" i="6"/>
  <c r="M14" i="6"/>
  <c r="M15" i="6"/>
  <c r="M16" i="6"/>
  <c r="M17" i="6"/>
  <c r="M18" i="6"/>
  <c r="M19" i="6"/>
  <c r="M20" i="6"/>
  <c r="M21" i="6"/>
  <c r="M22" i="6"/>
  <c r="M23" i="6"/>
  <c r="M24" i="6"/>
  <c r="M25" i="6"/>
  <c r="M26" i="6"/>
  <c r="M27" i="6"/>
  <c r="M28" i="6"/>
  <c r="M29" i="6"/>
  <c r="M30" i="6"/>
  <c r="M31" i="6"/>
  <c r="M32" i="6"/>
  <c r="M33" i="6"/>
  <c r="M34" i="6"/>
  <c r="M35" i="6"/>
  <c r="M36" i="6"/>
  <c r="M37" i="6"/>
  <c r="M38" i="6"/>
  <c r="M39" i="6"/>
  <c r="I5" i="6"/>
  <c r="J5" i="6"/>
  <c r="K5" i="6"/>
  <c r="L5" i="6"/>
  <c r="I6" i="6"/>
  <c r="J6" i="6"/>
  <c r="K6" i="6"/>
  <c r="L6" i="6"/>
  <c r="I7" i="6"/>
  <c r="J7" i="6"/>
  <c r="K7" i="6"/>
  <c r="L7" i="6"/>
  <c r="I8" i="6"/>
  <c r="J8" i="6"/>
  <c r="K8" i="6"/>
  <c r="L8" i="6"/>
  <c r="I9" i="6"/>
  <c r="J9" i="6"/>
  <c r="K9" i="6"/>
  <c r="L9" i="6"/>
  <c r="I10" i="6"/>
  <c r="J10" i="6"/>
  <c r="K10" i="6"/>
  <c r="L10" i="6"/>
  <c r="I11" i="6"/>
  <c r="J11" i="6"/>
  <c r="K11" i="6"/>
  <c r="L11" i="6"/>
  <c r="I12" i="6"/>
  <c r="J12" i="6"/>
  <c r="K12" i="6"/>
  <c r="L12" i="6"/>
  <c r="I13" i="6"/>
  <c r="J13" i="6"/>
  <c r="K13" i="6"/>
  <c r="L13" i="6"/>
  <c r="I14" i="6"/>
  <c r="J14" i="6"/>
  <c r="K14" i="6"/>
  <c r="L14" i="6"/>
  <c r="I15" i="6"/>
  <c r="J15" i="6"/>
  <c r="K15" i="6"/>
  <c r="L15" i="6"/>
  <c r="I16" i="6"/>
  <c r="J16" i="6"/>
  <c r="K16" i="6"/>
  <c r="L16" i="6"/>
  <c r="I17" i="6"/>
  <c r="J17" i="6"/>
  <c r="K17" i="6"/>
  <c r="L17" i="6"/>
  <c r="I18" i="6"/>
  <c r="J18" i="6"/>
  <c r="K18" i="6"/>
  <c r="L18" i="6"/>
  <c r="I19" i="6"/>
  <c r="J19" i="6"/>
  <c r="K19" i="6"/>
  <c r="L19" i="6"/>
  <c r="I20" i="6"/>
  <c r="J20" i="6"/>
  <c r="K20" i="6"/>
  <c r="L20" i="6"/>
  <c r="I21" i="6"/>
  <c r="J21" i="6"/>
  <c r="K21" i="6"/>
  <c r="L21" i="6"/>
  <c r="I22" i="6"/>
  <c r="J22" i="6"/>
  <c r="K22" i="6"/>
  <c r="L22" i="6"/>
  <c r="I23" i="6"/>
  <c r="J23" i="6"/>
  <c r="K23" i="6"/>
  <c r="L23" i="6"/>
  <c r="I24" i="6"/>
  <c r="J24" i="6"/>
  <c r="K24" i="6"/>
  <c r="L24" i="6"/>
  <c r="I25" i="6"/>
  <c r="J25" i="6"/>
  <c r="K25" i="6"/>
  <c r="L25" i="6"/>
  <c r="I26" i="6"/>
  <c r="J26" i="6"/>
  <c r="K26" i="6"/>
  <c r="L26" i="6"/>
  <c r="I27" i="6"/>
  <c r="J27" i="6"/>
  <c r="K27" i="6"/>
  <c r="L27" i="6"/>
  <c r="I28" i="6"/>
  <c r="J28" i="6"/>
  <c r="K28" i="6"/>
  <c r="L28" i="6"/>
  <c r="I29" i="6"/>
  <c r="J29" i="6"/>
  <c r="K29" i="6"/>
  <c r="L29" i="6"/>
  <c r="I30" i="6"/>
  <c r="J30" i="6"/>
  <c r="K30" i="6"/>
  <c r="L30" i="6"/>
  <c r="I31" i="6"/>
  <c r="J31" i="6"/>
  <c r="K31" i="6"/>
  <c r="L31" i="6"/>
  <c r="I32" i="6"/>
  <c r="J32" i="6"/>
  <c r="K32" i="6"/>
  <c r="L32" i="6"/>
  <c r="I33" i="6"/>
  <c r="J33" i="6"/>
  <c r="K33" i="6"/>
  <c r="L33" i="6"/>
  <c r="I34" i="6"/>
  <c r="J34" i="6"/>
  <c r="K34" i="6"/>
  <c r="L34" i="6"/>
  <c r="I35" i="6"/>
  <c r="J35" i="6"/>
  <c r="K35" i="6"/>
  <c r="L35" i="6"/>
  <c r="I36" i="6"/>
  <c r="J36" i="6"/>
  <c r="K36" i="6"/>
  <c r="L36" i="6"/>
  <c r="I37" i="6"/>
  <c r="J37" i="6"/>
  <c r="K37" i="6"/>
  <c r="L37" i="6"/>
  <c r="I38" i="6"/>
  <c r="J38" i="6"/>
  <c r="K38" i="6"/>
  <c r="L38" i="6"/>
  <c r="L39" i="6"/>
  <c r="H39" i="6"/>
  <c r="Q5" i="6"/>
  <c r="Q6" i="6"/>
  <c r="Q7" i="6"/>
  <c r="Q8" i="6"/>
  <c r="Q9" i="6"/>
  <c r="Q10" i="6"/>
  <c r="Q11" i="6"/>
  <c r="Q12" i="6"/>
  <c r="Q13" i="6"/>
  <c r="Q14" i="6"/>
  <c r="Q15" i="6"/>
  <c r="Q16" i="6"/>
  <c r="Q17" i="6"/>
  <c r="Q18" i="6"/>
  <c r="Q19" i="6"/>
  <c r="Q20" i="6"/>
  <c r="Q21" i="6"/>
  <c r="Q22" i="6"/>
  <c r="Q23" i="6"/>
  <c r="Q24" i="6"/>
  <c r="Q25" i="6"/>
  <c r="Q26" i="6"/>
  <c r="Q27" i="6"/>
  <c r="Q28" i="6"/>
  <c r="Q29" i="6"/>
  <c r="Q30" i="6"/>
  <c r="Q31" i="6"/>
  <c r="Q32" i="6"/>
  <c r="Q33" i="6"/>
  <c r="Q34" i="6"/>
  <c r="Q35" i="6"/>
  <c r="Q36" i="6"/>
  <c r="Q37" i="6"/>
  <c r="Q38" i="6"/>
  <c r="Q39" i="6"/>
  <c r="R39" i="6"/>
  <c r="K39" i="6"/>
  <c r="J39" i="6"/>
  <c r="I39" i="6"/>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N5" i="9"/>
  <c r="N6" i="9"/>
  <c r="N7" i="9"/>
  <c r="N8" i="9"/>
  <c r="N9" i="9"/>
  <c r="N10" i="9"/>
  <c r="N11" i="9"/>
  <c r="N12" i="9"/>
  <c r="N13" i="9"/>
  <c r="N14" i="9"/>
  <c r="H15" i="9"/>
  <c r="N15" i="9"/>
  <c r="H16" i="9"/>
  <c r="N16" i="9"/>
  <c r="N17" i="9"/>
  <c r="H18" i="9"/>
  <c r="N18" i="9"/>
  <c r="H19" i="9"/>
  <c r="N19" i="9"/>
  <c r="N20" i="9"/>
  <c r="H21" i="9"/>
  <c r="N21" i="9"/>
  <c r="N22" i="9"/>
  <c r="N23" i="9"/>
  <c r="H24" i="9"/>
  <c r="N24" i="9"/>
  <c r="H25" i="9"/>
  <c r="N25" i="9"/>
  <c r="H26" i="9"/>
  <c r="N26" i="9"/>
  <c r="H27" i="9"/>
  <c r="N27" i="9"/>
  <c r="H28" i="9"/>
  <c r="N28" i="9"/>
  <c r="H29" i="9"/>
  <c r="N29" i="9"/>
  <c r="N30" i="9"/>
  <c r="H31" i="9"/>
  <c r="N31" i="9"/>
  <c r="H32" i="9"/>
  <c r="N32" i="9"/>
  <c r="N33" i="9"/>
  <c r="N34" i="9"/>
  <c r="N35" i="9"/>
  <c r="N36" i="9"/>
  <c r="N37" i="9"/>
  <c r="N38" i="9"/>
  <c r="N39" i="9"/>
  <c r="N40" i="9"/>
  <c r="O5" i="9"/>
  <c r="O6" i="9"/>
  <c r="O7" i="9"/>
  <c r="O8" i="9"/>
  <c r="O9" i="9"/>
  <c r="O10" i="9"/>
  <c r="O11" i="9"/>
  <c r="O12" i="9"/>
  <c r="O13" i="9"/>
  <c r="O14" i="9"/>
  <c r="O15" i="9"/>
  <c r="O16" i="9"/>
  <c r="O17" i="9"/>
  <c r="O18" i="9"/>
  <c r="O19" i="9"/>
  <c r="O20" i="9"/>
  <c r="O21" i="9"/>
  <c r="O22" i="9"/>
  <c r="O23" i="9"/>
  <c r="O24" i="9"/>
  <c r="O25" i="9"/>
  <c r="O26" i="9"/>
  <c r="O27" i="9"/>
  <c r="O28" i="9"/>
  <c r="O29" i="9"/>
  <c r="O30" i="9"/>
  <c r="O31" i="9"/>
  <c r="O32" i="9"/>
  <c r="O33" i="9"/>
  <c r="O34" i="9"/>
  <c r="O35" i="9"/>
  <c r="O36" i="9"/>
  <c r="O37" i="9"/>
  <c r="O38" i="9"/>
  <c r="O39" i="9"/>
  <c r="O40" i="9"/>
  <c r="P40" i="9"/>
  <c r="H41" i="9"/>
  <c r="H4" i="9"/>
  <c r="A3" i="9"/>
  <c r="M5" i="9"/>
  <c r="M6" i="9"/>
  <c r="M7" i="9"/>
  <c r="M8" i="9"/>
  <c r="M9" i="9"/>
  <c r="M10" i="9"/>
  <c r="M11" i="9"/>
  <c r="M12" i="9"/>
  <c r="M13" i="9"/>
  <c r="M14" i="9"/>
  <c r="M15" i="9"/>
  <c r="M16" i="9"/>
  <c r="M17" i="9"/>
  <c r="M18" i="9"/>
  <c r="M19" i="9"/>
  <c r="M20" i="9"/>
  <c r="M21" i="9"/>
  <c r="M22" i="9"/>
  <c r="M23" i="9"/>
  <c r="M24" i="9"/>
  <c r="M25" i="9"/>
  <c r="M26" i="9"/>
  <c r="M27" i="9"/>
  <c r="M28" i="9"/>
  <c r="M29" i="9"/>
  <c r="M30" i="9"/>
  <c r="M31" i="9"/>
  <c r="M32" i="9"/>
  <c r="M33" i="9"/>
  <c r="M34" i="9"/>
  <c r="M35" i="9"/>
  <c r="M36" i="9"/>
  <c r="M37" i="9"/>
  <c r="M38" i="9"/>
  <c r="M39" i="9"/>
  <c r="M40" i="9"/>
  <c r="I5" i="9"/>
  <c r="J5" i="9"/>
  <c r="K5" i="9"/>
  <c r="L5" i="9"/>
  <c r="I6" i="9"/>
  <c r="J6" i="9"/>
  <c r="K6" i="9"/>
  <c r="L6" i="9"/>
  <c r="I7" i="9"/>
  <c r="J7" i="9"/>
  <c r="K7" i="9"/>
  <c r="L7" i="9"/>
  <c r="I8" i="9"/>
  <c r="J8" i="9"/>
  <c r="K8" i="9"/>
  <c r="L8" i="9"/>
  <c r="I9" i="9"/>
  <c r="J9" i="9"/>
  <c r="K9" i="9"/>
  <c r="L9" i="9"/>
  <c r="I10" i="9"/>
  <c r="J10" i="9"/>
  <c r="K10" i="9"/>
  <c r="L10" i="9"/>
  <c r="I11" i="9"/>
  <c r="J11" i="9"/>
  <c r="K11" i="9"/>
  <c r="L11" i="9"/>
  <c r="I12" i="9"/>
  <c r="J12" i="9"/>
  <c r="K12" i="9"/>
  <c r="L12" i="9"/>
  <c r="I13" i="9"/>
  <c r="J13" i="9"/>
  <c r="K13" i="9"/>
  <c r="L13" i="9"/>
  <c r="I14" i="9"/>
  <c r="J14" i="9"/>
  <c r="K14" i="9"/>
  <c r="L14" i="9"/>
  <c r="I15" i="9"/>
  <c r="J15" i="9"/>
  <c r="K15" i="9"/>
  <c r="L15" i="9"/>
  <c r="I16" i="9"/>
  <c r="J16" i="9"/>
  <c r="K16" i="9"/>
  <c r="L16" i="9"/>
  <c r="I17" i="9"/>
  <c r="J17" i="9"/>
  <c r="K17" i="9"/>
  <c r="L17" i="9"/>
  <c r="I18" i="9"/>
  <c r="J18" i="9"/>
  <c r="K18" i="9"/>
  <c r="L18" i="9"/>
  <c r="I19" i="9"/>
  <c r="J19" i="9"/>
  <c r="K19" i="9"/>
  <c r="L19" i="9"/>
  <c r="I20" i="9"/>
  <c r="J20" i="9"/>
  <c r="K20" i="9"/>
  <c r="L20" i="9"/>
  <c r="I21" i="9"/>
  <c r="J21" i="9"/>
  <c r="K21" i="9"/>
  <c r="L21" i="9"/>
  <c r="I22" i="9"/>
  <c r="J22" i="9"/>
  <c r="K22" i="9"/>
  <c r="L22" i="9"/>
  <c r="I23" i="9"/>
  <c r="J23" i="9"/>
  <c r="K23" i="9"/>
  <c r="L23" i="9"/>
  <c r="I24" i="9"/>
  <c r="J24" i="9"/>
  <c r="K24" i="9"/>
  <c r="L24" i="9"/>
  <c r="I25" i="9"/>
  <c r="J25" i="9"/>
  <c r="K25" i="9"/>
  <c r="L25" i="9"/>
  <c r="I26" i="9"/>
  <c r="J26" i="9"/>
  <c r="K26" i="9"/>
  <c r="L26" i="9"/>
  <c r="I27" i="9"/>
  <c r="J27" i="9"/>
  <c r="K27" i="9"/>
  <c r="L27" i="9"/>
  <c r="I28" i="9"/>
  <c r="J28" i="9"/>
  <c r="K28" i="9"/>
  <c r="L28" i="9"/>
  <c r="I29" i="9"/>
  <c r="J29" i="9"/>
  <c r="K29" i="9"/>
  <c r="L29" i="9"/>
  <c r="I30" i="9"/>
  <c r="J30" i="9"/>
  <c r="K30" i="9"/>
  <c r="L30" i="9"/>
  <c r="I31" i="9"/>
  <c r="J31" i="9"/>
  <c r="K31" i="9"/>
  <c r="L31" i="9"/>
  <c r="I32" i="9"/>
  <c r="J32" i="9"/>
  <c r="K32" i="9"/>
  <c r="L32" i="9"/>
  <c r="I33" i="9"/>
  <c r="J33" i="9"/>
  <c r="K33" i="9"/>
  <c r="L33" i="9"/>
  <c r="I34" i="9"/>
  <c r="J34" i="9"/>
  <c r="K34" i="9"/>
  <c r="L34" i="9"/>
  <c r="I35" i="9"/>
  <c r="J35" i="9"/>
  <c r="K35" i="9"/>
  <c r="L35" i="9"/>
  <c r="I36" i="9"/>
  <c r="J36" i="9"/>
  <c r="K36" i="9"/>
  <c r="L36" i="9"/>
  <c r="I37" i="9"/>
  <c r="J37" i="9"/>
  <c r="K37" i="9"/>
  <c r="L37" i="9"/>
  <c r="I38" i="9"/>
  <c r="J38" i="9"/>
  <c r="K38" i="9"/>
  <c r="L38" i="9"/>
  <c r="I39" i="9"/>
  <c r="J39" i="9"/>
  <c r="K39" i="9"/>
  <c r="L39" i="9"/>
  <c r="L40" i="9"/>
  <c r="H40" i="9"/>
  <c r="Q5" i="9"/>
  <c r="Q6" i="9"/>
  <c r="Q7" i="9"/>
  <c r="Q8" i="9"/>
  <c r="Q9" i="9"/>
  <c r="Q10" i="9"/>
  <c r="Q11" i="9"/>
  <c r="Q12" i="9"/>
  <c r="Q13" i="9"/>
  <c r="Q14" i="9"/>
  <c r="Q15" i="9"/>
  <c r="Q16" i="9"/>
  <c r="Q17" i="9"/>
  <c r="Q18" i="9"/>
  <c r="Q19" i="9"/>
  <c r="Q20" i="9"/>
  <c r="Q21" i="9"/>
  <c r="Q22" i="9"/>
  <c r="Q23" i="9"/>
  <c r="Q24" i="9"/>
  <c r="Q25" i="9"/>
  <c r="Q26" i="9"/>
  <c r="Q27" i="9"/>
  <c r="Q28" i="9"/>
  <c r="Q29" i="9"/>
  <c r="Q30" i="9"/>
  <c r="Q31" i="9"/>
  <c r="Q32" i="9"/>
  <c r="Q33" i="9"/>
  <c r="Q34" i="9"/>
  <c r="Q35" i="9"/>
  <c r="Q36" i="9"/>
  <c r="Q37" i="9"/>
  <c r="Q38" i="9"/>
  <c r="Q39" i="9"/>
  <c r="Q40" i="9"/>
  <c r="R40" i="9"/>
  <c r="K40" i="9"/>
  <c r="J40" i="9"/>
  <c r="I40" i="9"/>
  <c r="N5" i="4"/>
  <c r="N6" i="4"/>
  <c r="N7" i="4"/>
  <c r="N8" i="4"/>
  <c r="H9" i="4"/>
  <c r="N9" i="4"/>
  <c r="H10" i="4"/>
  <c r="N10" i="4"/>
  <c r="H11" i="4"/>
  <c r="N11" i="4"/>
  <c r="H12" i="4"/>
  <c r="N12" i="4"/>
  <c r="H13" i="4"/>
  <c r="N13" i="4"/>
  <c r="H14" i="4"/>
  <c r="N14" i="4"/>
  <c r="N15" i="4"/>
  <c r="N16" i="4"/>
  <c r="H17" i="4"/>
  <c r="N17" i="4"/>
  <c r="H18" i="4"/>
  <c r="N18" i="4"/>
  <c r="H19" i="4"/>
  <c r="N19" i="4"/>
  <c r="H20" i="4"/>
  <c r="N20" i="4"/>
  <c r="H21" i="4"/>
  <c r="N21" i="4"/>
  <c r="N22" i="4"/>
  <c r="N23" i="4"/>
  <c r="N24" i="4"/>
  <c r="H25" i="4"/>
  <c r="N25" i="4"/>
  <c r="H26" i="4"/>
  <c r="N26" i="4"/>
  <c r="H27" i="4"/>
  <c r="N27" i="4"/>
  <c r="H28" i="4"/>
  <c r="N28" i="4"/>
  <c r="H29" i="4"/>
  <c r="N29" i="4"/>
  <c r="H30" i="4"/>
  <c r="N30" i="4"/>
  <c r="H31" i="4"/>
  <c r="N31" i="4"/>
  <c r="H32" i="4"/>
  <c r="N32" i="4"/>
  <c r="H33" i="4"/>
  <c r="N33" i="4"/>
  <c r="H34" i="4"/>
  <c r="N34" i="4"/>
  <c r="N35" i="4"/>
  <c r="H36" i="4"/>
  <c r="N36" i="4"/>
  <c r="H37" i="4"/>
  <c r="N37" i="4"/>
  <c r="H38" i="4"/>
  <c r="N38" i="4"/>
  <c r="H39" i="4"/>
  <c r="N39" i="4"/>
  <c r="H40" i="4"/>
  <c r="N40" i="4"/>
  <c r="H41" i="4"/>
  <c r="N41" i="4"/>
  <c r="N42" i="4"/>
  <c r="H43" i="4"/>
  <c r="N43" i="4"/>
  <c r="H44" i="4"/>
  <c r="N44" i="4"/>
  <c r="H45" i="4"/>
  <c r="N45" i="4"/>
  <c r="H46" i="4"/>
  <c r="N46" i="4"/>
  <c r="H47" i="4"/>
  <c r="N47" i="4"/>
  <c r="N48" i="4"/>
  <c r="N49" i="4"/>
  <c r="H50" i="4"/>
  <c r="N50" i="4"/>
  <c r="H51" i="4"/>
  <c r="N51" i="4"/>
  <c r="H52" i="4"/>
  <c r="N52" i="4"/>
  <c r="H53" i="4"/>
  <c r="N53" i="4"/>
  <c r="H54" i="4"/>
  <c r="N54" i="4"/>
  <c r="H55" i="4"/>
  <c r="N55" i="4"/>
  <c r="N56" i="4"/>
  <c r="H57" i="4"/>
  <c r="N57" i="4"/>
  <c r="H58" i="4"/>
  <c r="N58" i="4"/>
  <c r="N59" i="4"/>
  <c r="N60" i="4"/>
  <c r="H61" i="4"/>
  <c r="N61" i="4"/>
  <c r="H62" i="4"/>
  <c r="N62" i="4"/>
  <c r="H63" i="4"/>
  <c r="N63" i="4"/>
  <c r="N64" i="4"/>
  <c r="H65" i="4"/>
  <c r="N65" i="4"/>
  <c r="H66" i="4"/>
  <c r="N66" i="4"/>
  <c r="H67" i="4"/>
  <c r="N67" i="4"/>
  <c r="H68" i="4"/>
  <c r="N68" i="4"/>
  <c r="N69" i="4"/>
  <c r="H70" i="4"/>
  <c r="N70" i="4"/>
  <c r="H71" i="4"/>
  <c r="N71" i="4"/>
  <c r="N72" i="4"/>
  <c r="H73" i="4"/>
  <c r="N73" i="4"/>
  <c r="H74" i="4"/>
  <c r="N74" i="4"/>
  <c r="H75" i="4"/>
  <c r="N75" i="4"/>
  <c r="H76" i="4"/>
  <c r="N76" i="4"/>
  <c r="N77" i="4"/>
  <c r="O5" i="4"/>
  <c r="O6" i="4"/>
  <c r="O7" i="4"/>
  <c r="O8" i="4"/>
  <c r="O9" i="4"/>
  <c r="O10" i="4"/>
  <c r="O11" i="4"/>
  <c r="O12" i="4"/>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P77" i="4"/>
  <c r="H78" i="4"/>
  <c r="H4" i="4"/>
  <c r="A3" i="4"/>
  <c r="D4" i="14"/>
  <c r="M5" i="4"/>
  <c r="M6" i="4"/>
  <c r="M7" i="4"/>
  <c r="M8" i="4"/>
  <c r="M9" i="4"/>
  <c r="M10" i="4"/>
  <c r="M11" i="4"/>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I5" i="4"/>
  <c r="J5" i="4"/>
  <c r="K5" i="4"/>
  <c r="L5" i="4"/>
  <c r="I6" i="4"/>
  <c r="J6" i="4"/>
  <c r="K6" i="4"/>
  <c r="L6" i="4"/>
  <c r="I7" i="4"/>
  <c r="J7" i="4"/>
  <c r="K7" i="4"/>
  <c r="L7" i="4"/>
  <c r="I8" i="4"/>
  <c r="J8" i="4"/>
  <c r="K8" i="4"/>
  <c r="L8" i="4"/>
  <c r="I9" i="4"/>
  <c r="J9" i="4"/>
  <c r="K9" i="4"/>
  <c r="L9" i="4"/>
  <c r="I10" i="4"/>
  <c r="J10" i="4"/>
  <c r="K10" i="4"/>
  <c r="L10" i="4"/>
  <c r="I11" i="4"/>
  <c r="J11" i="4"/>
  <c r="K11" i="4"/>
  <c r="L11" i="4"/>
  <c r="I12" i="4"/>
  <c r="J12" i="4"/>
  <c r="K12" i="4"/>
  <c r="L12" i="4"/>
  <c r="I13" i="4"/>
  <c r="J13" i="4"/>
  <c r="K13" i="4"/>
  <c r="L13" i="4"/>
  <c r="I14" i="4"/>
  <c r="J14" i="4"/>
  <c r="K14" i="4"/>
  <c r="L14" i="4"/>
  <c r="I15" i="4"/>
  <c r="J15" i="4"/>
  <c r="K15" i="4"/>
  <c r="L15" i="4"/>
  <c r="I16" i="4"/>
  <c r="J16" i="4"/>
  <c r="K16" i="4"/>
  <c r="L16" i="4"/>
  <c r="I17" i="4"/>
  <c r="J17" i="4"/>
  <c r="K17" i="4"/>
  <c r="L17" i="4"/>
  <c r="I18" i="4"/>
  <c r="J18" i="4"/>
  <c r="K18" i="4"/>
  <c r="L18" i="4"/>
  <c r="I19" i="4"/>
  <c r="J19" i="4"/>
  <c r="K19" i="4"/>
  <c r="L19" i="4"/>
  <c r="I20" i="4"/>
  <c r="J20" i="4"/>
  <c r="K20" i="4"/>
  <c r="L20" i="4"/>
  <c r="I21" i="4"/>
  <c r="J21" i="4"/>
  <c r="K21" i="4"/>
  <c r="L21" i="4"/>
  <c r="I22" i="4"/>
  <c r="J22" i="4"/>
  <c r="K22" i="4"/>
  <c r="L22" i="4"/>
  <c r="I23" i="4"/>
  <c r="J23" i="4"/>
  <c r="K23" i="4"/>
  <c r="L23" i="4"/>
  <c r="I24" i="4"/>
  <c r="J24" i="4"/>
  <c r="K24" i="4"/>
  <c r="L24" i="4"/>
  <c r="I25" i="4"/>
  <c r="J25" i="4"/>
  <c r="K25" i="4"/>
  <c r="L25" i="4"/>
  <c r="I26" i="4"/>
  <c r="J26" i="4"/>
  <c r="K26" i="4"/>
  <c r="L26" i="4"/>
  <c r="I27" i="4"/>
  <c r="J27" i="4"/>
  <c r="K27" i="4"/>
  <c r="L27" i="4"/>
  <c r="I28" i="4"/>
  <c r="J28" i="4"/>
  <c r="K28" i="4"/>
  <c r="L28" i="4"/>
  <c r="I29" i="4"/>
  <c r="J29" i="4"/>
  <c r="K29" i="4"/>
  <c r="L29" i="4"/>
  <c r="I30" i="4"/>
  <c r="J30" i="4"/>
  <c r="K30" i="4"/>
  <c r="L30" i="4"/>
  <c r="I31" i="4"/>
  <c r="J31" i="4"/>
  <c r="K31" i="4"/>
  <c r="L31" i="4"/>
  <c r="I32" i="4"/>
  <c r="J32" i="4"/>
  <c r="K32" i="4"/>
  <c r="L32" i="4"/>
  <c r="I33" i="4"/>
  <c r="J33" i="4"/>
  <c r="K33" i="4"/>
  <c r="L33" i="4"/>
  <c r="I34" i="4"/>
  <c r="J34" i="4"/>
  <c r="K34" i="4"/>
  <c r="L34" i="4"/>
  <c r="I35" i="4"/>
  <c r="J35" i="4"/>
  <c r="K35" i="4"/>
  <c r="L35" i="4"/>
  <c r="I36" i="4"/>
  <c r="J36" i="4"/>
  <c r="K36" i="4"/>
  <c r="L36" i="4"/>
  <c r="I37" i="4"/>
  <c r="J37" i="4"/>
  <c r="K37" i="4"/>
  <c r="L37" i="4"/>
  <c r="I38" i="4"/>
  <c r="J38" i="4"/>
  <c r="K38" i="4"/>
  <c r="L38" i="4"/>
  <c r="I39" i="4"/>
  <c r="J39" i="4"/>
  <c r="K39" i="4"/>
  <c r="L39" i="4"/>
  <c r="I40" i="4"/>
  <c r="J40" i="4"/>
  <c r="K40" i="4"/>
  <c r="L40" i="4"/>
  <c r="I41" i="4"/>
  <c r="J41" i="4"/>
  <c r="K41" i="4"/>
  <c r="L41" i="4"/>
  <c r="I42" i="4"/>
  <c r="J42" i="4"/>
  <c r="K42" i="4"/>
  <c r="L42" i="4"/>
  <c r="I43" i="4"/>
  <c r="J43" i="4"/>
  <c r="K43" i="4"/>
  <c r="L43" i="4"/>
  <c r="I44" i="4"/>
  <c r="J44" i="4"/>
  <c r="K44" i="4"/>
  <c r="L44" i="4"/>
  <c r="I45" i="4"/>
  <c r="J45" i="4"/>
  <c r="K45" i="4"/>
  <c r="L45" i="4"/>
  <c r="I46" i="4"/>
  <c r="J46" i="4"/>
  <c r="K46" i="4"/>
  <c r="L46" i="4"/>
  <c r="I47" i="4"/>
  <c r="J47" i="4"/>
  <c r="K47" i="4"/>
  <c r="L47" i="4"/>
  <c r="I48" i="4"/>
  <c r="J48" i="4"/>
  <c r="K48" i="4"/>
  <c r="L48" i="4"/>
  <c r="I49" i="4"/>
  <c r="J49" i="4"/>
  <c r="K49" i="4"/>
  <c r="L49" i="4"/>
  <c r="I50" i="4"/>
  <c r="J50" i="4"/>
  <c r="K50" i="4"/>
  <c r="L50" i="4"/>
  <c r="I51" i="4"/>
  <c r="J51" i="4"/>
  <c r="K51" i="4"/>
  <c r="L51" i="4"/>
  <c r="I52" i="4"/>
  <c r="J52" i="4"/>
  <c r="K52" i="4"/>
  <c r="L52" i="4"/>
  <c r="I53" i="4"/>
  <c r="J53" i="4"/>
  <c r="K53" i="4"/>
  <c r="L53" i="4"/>
  <c r="I54" i="4"/>
  <c r="J54" i="4"/>
  <c r="K54" i="4"/>
  <c r="L54" i="4"/>
  <c r="I55" i="4"/>
  <c r="J55" i="4"/>
  <c r="K55" i="4"/>
  <c r="L55" i="4"/>
  <c r="I56" i="4"/>
  <c r="J56" i="4"/>
  <c r="K56" i="4"/>
  <c r="L56" i="4"/>
  <c r="I57" i="4"/>
  <c r="J57" i="4"/>
  <c r="K57" i="4"/>
  <c r="L57" i="4"/>
  <c r="I58" i="4"/>
  <c r="J58" i="4"/>
  <c r="K58" i="4"/>
  <c r="L58" i="4"/>
  <c r="I59" i="4"/>
  <c r="J59" i="4"/>
  <c r="K59" i="4"/>
  <c r="L59" i="4"/>
  <c r="I60" i="4"/>
  <c r="J60" i="4"/>
  <c r="K60" i="4"/>
  <c r="L60" i="4"/>
  <c r="I61" i="4"/>
  <c r="J61" i="4"/>
  <c r="K61" i="4"/>
  <c r="L61" i="4"/>
  <c r="I62" i="4"/>
  <c r="J62" i="4"/>
  <c r="K62" i="4"/>
  <c r="L62" i="4"/>
  <c r="I63" i="4"/>
  <c r="J63" i="4"/>
  <c r="K63" i="4"/>
  <c r="L63" i="4"/>
  <c r="I64" i="4"/>
  <c r="J64" i="4"/>
  <c r="K64" i="4"/>
  <c r="L64" i="4"/>
  <c r="I65" i="4"/>
  <c r="J65" i="4"/>
  <c r="K65" i="4"/>
  <c r="L65" i="4"/>
  <c r="I66" i="4"/>
  <c r="J66" i="4"/>
  <c r="K66" i="4"/>
  <c r="L66" i="4"/>
  <c r="I67" i="4"/>
  <c r="J67" i="4"/>
  <c r="K67" i="4"/>
  <c r="L67" i="4"/>
  <c r="I68" i="4"/>
  <c r="J68" i="4"/>
  <c r="K68" i="4"/>
  <c r="L68" i="4"/>
  <c r="I69" i="4"/>
  <c r="J69" i="4"/>
  <c r="K69" i="4"/>
  <c r="L69" i="4"/>
  <c r="I70" i="4"/>
  <c r="J70" i="4"/>
  <c r="K70" i="4"/>
  <c r="L70" i="4"/>
  <c r="I71" i="4"/>
  <c r="J71" i="4"/>
  <c r="K71" i="4"/>
  <c r="L71" i="4"/>
  <c r="I72" i="4"/>
  <c r="J72" i="4"/>
  <c r="K72" i="4"/>
  <c r="L72" i="4"/>
  <c r="I73" i="4"/>
  <c r="J73" i="4"/>
  <c r="K73" i="4"/>
  <c r="L73" i="4"/>
  <c r="I74" i="4"/>
  <c r="J74" i="4"/>
  <c r="K74" i="4"/>
  <c r="L74" i="4"/>
  <c r="I75" i="4"/>
  <c r="J75" i="4"/>
  <c r="K75" i="4"/>
  <c r="L75" i="4"/>
  <c r="I76" i="4"/>
  <c r="J76" i="4"/>
  <c r="K76" i="4"/>
  <c r="L76" i="4"/>
  <c r="L77" i="4"/>
  <c r="H77" i="4"/>
  <c r="Q43" i="4"/>
  <c r="Q44" i="4"/>
  <c r="Q45" i="4"/>
  <c r="Q46" i="4"/>
  <c r="Q47" i="4"/>
  <c r="Q48" i="4"/>
  <c r="Q49" i="4"/>
  <c r="Q50" i="4"/>
  <c r="Q51" i="4"/>
  <c r="Q52" i="4"/>
  <c r="Q53" i="4"/>
  <c r="Q54" i="4"/>
  <c r="Q55" i="4"/>
  <c r="Q56" i="4"/>
  <c r="Q57" i="4"/>
  <c r="Q58" i="4"/>
  <c r="Q59" i="4"/>
  <c r="Q60" i="4"/>
  <c r="Q61" i="4"/>
  <c r="Q62" i="4"/>
  <c r="Q63" i="4"/>
  <c r="Q64" i="4"/>
  <c r="Q65" i="4"/>
  <c r="Q66" i="4"/>
  <c r="Q67" i="4"/>
  <c r="Q68" i="4"/>
  <c r="Q69" i="4"/>
  <c r="Q70" i="4"/>
  <c r="Q71" i="4"/>
  <c r="Q72" i="4"/>
  <c r="Q73" i="4"/>
  <c r="Q74" i="4"/>
  <c r="Q75" i="4"/>
  <c r="Q76" i="4"/>
  <c r="Q5" i="4"/>
  <c r="Q6" i="4"/>
  <c r="Q7" i="4"/>
  <c r="Q8" i="4"/>
  <c r="Q9" i="4"/>
  <c r="Q10" i="4"/>
  <c r="Q11" i="4"/>
  <c r="Q12" i="4"/>
  <c r="Q13" i="4"/>
  <c r="Q14" i="4"/>
  <c r="Q15" i="4"/>
  <c r="Q16" i="4"/>
  <c r="Q17" i="4"/>
  <c r="Q18" i="4"/>
  <c r="Q19" i="4"/>
  <c r="Q20" i="4"/>
  <c r="Q21" i="4"/>
  <c r="Q22" i="4"/>
  <c r="Q23" i="4"/>
  <c r="Q24" i="4"/>
  <c r="Q25" i="4"/>
  <c r="Q26" i="4"/>
  <c r="Q27" i="4"/>
  <c r="Q28" i="4"/>
  <c r="Q29" i="4"/>
  <c r="Q30" i="4"/>
  <c r="Q31" i="4"/>
  <c r="Q32" i="4"/>
  <c r="Q33" i="4"/>
  <c r="Q34" i="4"/>
  <c r="Q35" i="4"/>
  <c r="Q36" i="4"/>
  <c r="Q37" i="4"/>
  <c r="Q38" i="4"/>
  <c r="Q39" i="4"/>
  <c r="Q40" i="4"/>
  <c r="Q41" i="4"/>
  <c r="Q42" i="4"/>
  <c r="Q77" i="4"/>
  <c r="K77" i="4"/>
  <c r="J77" i="4"/>
  <c r="I77" i="4"/>
  <c r="R77"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6" i="9"/>
  <c r="A7" i="9"/>
  <c r="A8" i="9"/>
  <c r="A9" i="9"/>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H5" i="1"/>
  <c r="N5" i="1"/>
  <c r="H6" i="1"/>
  <c r="N6" i="1"/>
  <c r="H7" i="1"/>
  <c r="N7" i="1"/>
  <c r="H8" i="1"/>
  <c r="N8" i="1"/>
  <c r="H9" i="1"/>
  <c r="N9" i="1"/>
  <c r="H10" i="1"/>
  <c r="N10" i="1"/>
  <c r="H11" i="1"/>
  <c r="N11" i="1"/>
  <c r="H12" i="1"/>
  <c r="N12" i="1"/>
  <c r="H13" i="1"/>
  <c r="N13" i="1"/>
  <c r="H14" i="1"/>
  <c r="N14" i="1"/>
  <c r="H15" i="1"/>
  <c r="N15" i="1"/>
  <c r="H16" i="1"/>
  <c r="N16" i="1"/>
  <c r="H17" i="1"/>
  <c r="N17" i="1"/>
  <c r="H18" i="1"/>
  <c r="N18" i="1"/>
  <c r="H19" i="1"/>
  <c r="N19" i="1"/>
  <c r="H20" i="1"/>
  <c r="N20" i="1"/>
  <c r="H21" i="1"/>
  <c r="N21" i="1"/>
  <c r="H22" i="1"/>
  <c r="N22" i="1"/>
  <c r="H23" i="1"/>
  <c r="N23" i="1"/>
  <c r="H24" i="1"/>
  <c r="N24" i="1"/>
  <c r="H25" i="1"/>
  <c r="N25" i="1"/>
  <c r="H26" i="1"/>
  <c r="N26" i="1"/>
  <c r="H27" i="1"/>
  <c r="N27" i="1"/>
  <c r="H28" i="1"/>
  <c r="N28" i="1"/>
  <c r="H29" i="1"/>
  <c r="N29" i="1"/>
  <c r="H30" i="1"/>
  <c r="N30" i="1"/>
  <c r="H31" i="1"/>
  <c r="N31" i="1"/>
  <c r="H32" i="1"/>
  <c r="N32" i="1"/>
  <c r="H33" i="1"/>
  <c r="N33" i="1"/>
  <c r="H34" i="1"/>
  <c r="N34" i="1"/>
  <c r="H35" i="1"/>
  <c r="N35" i="1"/>
  <c r="H36" i="1"/>
  <c r="N36" i="1"/>
  <c r="H37" i="1"/>
  <c r="N37" i="1"/>
  <c r="H38" i="1"/>
  <c r="N38" i="1"/>
  <c r="H39" i="1"/>
  <c r="N39" i="1"/>
  <c r="H40" i="1"/>
  <c r="N40" i="1"/>
  <c r="H41" i="1"/>
  <c r="N41" i="1"/>
  <c r="H42" i="1"/>
  <c r="N42" i="1"/>
  <c r="H43" i="1"/>
  <c r="N43" i="1"/>
  <c r="H44" i="1"/>
  <c r="N44" i="1"/>
  <c r="H45" i="1"/>
  <c r="N45" i="1"/>
  <c r="H46" i="1"/>
  <c r="N46" i="1"/>
  <c r="H47" i="1"/>
  <c r="N47" i="1"/>
  <c r="H48" i="1"/>
  <c r="N48" i="1"/>
  <c r="H49" i="1"/>
  <c r="N49" i="1"/>
  <c r="H50" i="1"/>
  <c r="N50" i="1"/>
  <c r="H51" i="1"/>
  <c r="N51" i="1"/>
  <c r="H52" i="1"/>
  <c r="N52" i="1"/>
  <c r="H53" i="1"/>
  <c r="N53" i="1"/>
  <c r="H54" i="1"/>
  <c r="N54" i="1"/>
  <c r="H55" i="1"/>
  <c r="N55" i="1"/>
  <c r="H56" i="1"/>
  <c r="N56" i="1"/>
  <c r="H57" i="1"/>
  <c r="N57" i="1"/>
  <c r="H58" i="1"/>
  <c r="N58" i="1"/>
  <c r="H59" i="1"/>
  <c r="N59" i="1"/>
  <c r="H60" i="1"/>
  <c r="N60" i="1"/>
  <c r="H61" i="1"/>
  <c r="N61" i="1"/>
  <c r="H62" i="1"/>
  <c r="N62" i="1"/>
  <c r="N63" i="1"/>
  <c r="O5" i="1"/>
  <c r="O6" i="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P63" i="1"/>
  <c r="H64" i="1"/>
  <c r="H4" i="1"/>
  <c r="A3" i="1"/>
  <c r="D2" i="14"/>
  <c r="H5" i="3"/>
  <c r="N5" i="3"/>
  <c r="H6" i="3"/>
  <c r="N6" i="3"/>
  <c r="H7" i="3"/>
  <c r="N7" i="3"/>
  <c r="H8" i="3"/>
  <c r="N8" i="3"/>
  <c r="H9" i="3"/>
  <c r="N9" i="3"/>
  <c r="H10" i="3"/>
  <c r="N10" i="3"/>
  <c r="H11" i="3"/>
  <c r="N11" i="3"/>
  <c r="H12" i="3"/>
  <c r="N12" i="3"/>
  <c r="H13" i="3"/>
  <c r="N13" i="3"/>
  <c r="H14" i="3"/>
  <c r="N14" i="3"/>
  <c r="H15" i="3"/>
  <c r="N15" i="3"/>
  <c r="H16" i="3"/>
  <c r="N16" i="3"/>
  <c r="H17" i="3"/>
  <c r="N17" i="3"/>
  <c r="H18" i="3"/>
  <c r="N18" i="3"/>
  <c r="H19" i="3"/>
  <c r="N19" i="3"/>
  <c r="H20" i="3"/>
  <c r="N20" i="3"/>
  <c r="H21" i="3"/>
  <c r="N21" i="3"/>
  <c r="H22" i="3"/>
  <c r="N22" i="3"/>
  <c r="H23" i="3"/>
  <c r="N23" i="3"/>
  <c r="H24" i="3"/>
  <c r="N24" i="3"/>
  <c r="H25" i="3"/>
  <c r="N25" i="3"/>
  <c r="H26" i="3"/>
  <c r="N26" i="3"/>
  <c r="H27" i="3"/>
  <c r="N27" i="3"/>
  <c r="H28" i="3"/>
  <c r="N28" i="3"/>
  <c r="H29" i="3"/>
  <c r="N29" i="3"/>
  <c r="H30" i="3"/>
  <c r="N30" i="3"/>
  <c r="H31" i="3"/>
  <c r="N31" i="3"/>
  <c r="H32" i="3"/>
  <c r="N32" i="3"/>
  <c r="H33" i="3"/>
  <c r="N33" i="3"/>
  <c r="H34" i="3"/>
  <c r="N34" i="3"/>
  <c r="H35" i="3"/>
  <c r="N35" i="3"/>
  <c r="H36" i="3"/>
  <c r="N36" i="3"/>
  <c r="H37" i="3"/>
  <c r="N37" i="3"/>
  <c r="H38" i="3"/>
  <c r="N38" i="3"/>
  <c r="H39" i="3"/>
  <c r="N39" i="3"/>
  <c r="H40" i="3"/>
  <c r="N40" i="3"/>
  <c r="H41" i="3"/>
  <c r="N41" i="3"/>
  <c r="H42" i="3"/>
  <c r="N42" i="3"/>
  <c r="N43" i="3"/>
  <c r="O5" i="3"/>
  <c r="O6" i="3"/>
  <c r="O7" i="3"/>
  <c r="O8" i="3"/>
  <c r="O9" i="3"/>
  <c r="O10" i="3"/>
  <c r="O11" i="3"/>
  <c r="O12" i="3"/>
  <c r="O13" i="3"/>
  <c r="O14" i="3"/>
  <c r="O15" i="3"/>
  <c r="O16" i="3"/>
  <c r="O17" i="3"/>
  <c r="O18" i="3"/>
  <c r="O19" i="3"/>
  <c r="O20" i="3"/>
  <c r="O21" i="3"/>
  <c r="O22" i="3"/>
  <c r="O23" i="3"/>
  <c r="O24" i="3"/>
  <c r="O25" i="3"/>
  <c r="O26" i="3"/>
  <c r="O27" i="3"/>
  <c r="O28" i="3"/>
  <c r="O29" i="3"/>
  <c r="O30" i="3"/>
  <c r="O31" i="3"/>
  <c r="O32" i="3"/>
  <c r="O33" i="3"/>
  <c r="O34" i="3"/>
  <c r="O35" i="3"/>
  <c r="O36" i="3"/>
  <c r="O37" i="3"/>
  <c r="O38" i="3"/>
  <c r="O39" i="3"/>
  <c r="O40" i="3"/>
  <c r="O41" i="3"/>
  <c r="O42" i="3"/>
  <c r="O43" i="3"/>
  <c r="P43" i="3"/>
  <c r="H44" i="3"/>
  <c r="H4" i="3"/>
  <c r="A3" i="3"/>
  <c r="D3" i="14"/>
  <c r="H5" i="5"/>
  <c r="N5" i="5"/>
  <c r="H6" i="5"/>
  <c r="N6" i="5"/>
  <c r="H7" i="5"/>
  <c r="N7" i="5"/>
  <c r="H8" i="5"/>
  <c r="N8" i="5"/>
  <c r="H9" i="5"/>
  <c r="N9" i="5"/>
  <c r="H10" i="5"/>
  <c r="N10" i="5"/>
  <c r="H11" i="5"/>
  <c r="N11" i="5"/>
  <c r="H12" i="5"/>
  <c r="N12" i="5"/>
  <c r="H13" i="5"/>
  <c r="N13" i="5"/>
  <c r="H14" i="5"/>
  <c r="N14" i="5"/>
  <c r="H15" i="5"/>
  <c r="N15" i="5"/>
  <c r="H16" i="5"/>
  <c r="N16" i="5"/>
  <c r="H17" i="5"/>
  <c r="N17" i="5"/>
  <c r="H18" i="5"/>
  <c r="N18" i="5"/>
  <c r="H19" i="5"/>
  <c r="N19" i="5"/>
  <c r="H20" i="5"/>
  <c r="N20" i="5"/>
  <c r="H21" i="5"/>
  <c r="N21" i="5"/>
  <c r="H22" i="5"/>
  <c r="N22" i="5"/>
  <c r="H23" i="5"/>
  <c r="N23" i="5"/>
  <c r="H24" i="5"/>
  <c r="N24" i="5"/>
  <c r="H25" i="5"/>
  <c r="N25" i="5"/>
  <c r="H26" i="5"/>
  <c r="N26" i="5"/>
  <c r="H27" i="5"/>
  <c r="N27" i="5"/>
  <c r="H28" i="5"/>
  <c r="N28" i="5"/>
  <c r="H29" i="5"/>
  <c r="N29" i="5"/>
  <c r="H30" i="5"/>
  <c r="N30" i="5"/>
  <c r="H31" i="5"/>
  <c r="N31" i="5"/>
  <c r="H32" i="5"/>
  <c r="N32" i="5"/>
  <c r="H33" i="5"/>
  <c r="N33" i="5"/>
  <c r="H34" i="5"/>
  <c r="N34" i="5"/>
  <c r="H35" i="5"/>
  <c r="N35" i="5"/>
  <c r="H36" i="5"/>
  <c r="N36" i="5"/>
  <c r="H37" i="5"/>
  <c r="N37" i="5"/>
  <c r="H38" i="5"/>
  <c r="N38" i="5"/>
  <c r="H39" i="5"/>
  <c r="N39" i="5"/>
  <c r="H40" i="5"/>
  <c r="N40" i="5"/>
  <c r="H41" i="5"/>
  <c r="N41" i="5"/>
  <c r="H42" i="5"/>
  <c r="N42" i="5"/>
  <c r="H43" i="5"/>
  <c r="N43" i="5"/>
  <c r="H44" i="5"/>
  <c r="N44" i="5"/>
  <c r="H45" i="5"/>
  <c r="N45" i="5"/>
  <c r="H46" i="5"/>
  <c r="N46" i="5"/>
  <c r="H47" i="5"/>
  <c r="N47" i="5"/>
  <c r="H48" i="5"/>
  <c r="N48" i="5"/>
  <c r="H49" i="5"/>
  <c r="N49" i="5"/>
  <c r="H50" i="5"/>
  <c r="N50" i="5"/>
  <c r="H51" i="5"/>
  <c r="N51" i="5"/>
  <c r="H52" i="5"/>
  <c r="N52" i="5"/>
  <c r="H53" i="5"/>
  <c r="N53" i="5"/>
  <c r="H54" i="5"/>
  <c r="N54" i="5"/>
  <c r="H55" i="5"/>
  <c r="N55" i="5"/>
  <c r="H56" i="5"/>
  <c r="N56" i="5"/>
  <c r="H57" i="5"/>
  <c r="N57" i="5"/>
  <c r="H58" i="5"/>
  <c r="N58" i="5"/>
  <c r="H59" i="5"/>
  <c r="N59" i="5"/>
  <c r="H60" i="5"/>
  <c r="N60" i="5"/>
  <c r="H61" i="5"/>
  <c r="N61" i="5"/>
  <c r="H62" i="5"/>
  <c r="N62" i="5"/>
  <c r="H63" i="5"/>
  <c r="N63" i="5"/>
  <c r="H64" i="5"/>
  <c r="N64" i="5"/>
  <c r="H65" i="5"/>
  <c r="N65" i="5"/>
  <c r="H66" i="5"/>
  <c r="N66" i="5"/>
  <c r="H67" i="5"/>
  <c r="N67" i="5"/>
  <c r="H68" i="5"/>
  <c r="N68" i="5"/>
  <c r="H69" i="5"/>
  <c r="N69" i="5"/>
  <c r="H70" i="5"/>
  <c r="N70" i="5"/>
  <c r="H71" i="5"/>
  <c r="N71" i="5"/>
  <c r="H72" i="5"/>
  <c r="N72" i="5"/>
  <c r="H73" i="5"/>
  <c r="N73" i="5"/>
  <c r="H74" i="5"/>
  <c r="N74" i="5"/>
  <c r="H75" i="5"/>
  <c r="N75" i="5"/>
  <c r="H76" i="5"/>
  <c r="N76" i="5"/>
  <c r="H77" i="5"/>
  <c r="N77" i="5"/>
  <c r="H78" i="5"/>
  <c r="N78" i="5"/>
  <c r="H79" i="5"/>
  <c r="N79" i="5"/>
  <c r="H80" i="5"/>
  <c r="N80" i="5"/>
  <c r="H81" i="5"/>
  <c r="N81" i="5"/>
  <c r="H82" i="5"/>
  <c r="N82" i="5"/>
  <c r="H83" i="5"/>
  <c r="N83" i="5"/>
  <c r="H84" i="5"/>
  <c r="N84" i="5"/>
  <c r="H85" i="5"/>
  <c r="N85" i="5"/>
  <c r="H86" i="5"/>
  <c r="N86" i="5"/>
  <c r="H87" i="5"/>
  <c r="N87" i="5"/>
  <c r="H88" i="5"/>
  <c r="N88" i="5"/>
  <c r="H89" i="5"/>
  <c r="N89" i="5"/>
  <c r="H90" i="5"/>
  <c r="N90" i="5"/>
  <c r="H91" i="5"/>
  <c r="N91" i="5"/>
  <c r="H92" i="5"/>
  <c r="N92" i="5"/>
  <c r="H93" i="5"/>
  <c r="N93" i="5"/>
  <c r="H94" i="5"/>
  <c r="N94" i="5"/>
  <c r="H95" i="5"/>
  <c r="N95" i="5"/>
  <c r="H96" i="5"/>
  <c r="N96" i="5"/>
  <c r="H97" i="5"/>
  <c r="N97" i="5"/>
  <c r="H98" i="5"/>
  <c r="N98" i="5"/>
  <c r="H99" i="5"/>
  <c r="N99" i="5"/>
  <c r="H100" i="5"/>
  <c r="N100" i="5"/>
  <c r="H101" i="5"/>
  <c r="N101" i="5"/>
  <c r="H102" i="5"/>
  <c r="N102" i="5"/>
  <c r="H103" i="5"/>
  <c r="N103" i="5"/>
  <c r="H104" i="5"/>
  <c r="N104" i="5"/>
  <c r="H105" i="5"/>
  <c r="N105" i="5"/>
  <c r="H106" i="5"/>
  <c r="N106" i="5"/>
  <c r="N107" i="5"/>
  <c r="O5" i="5"/>
  <c r="O6" i="5"/>
  <c r="O7" i="5"/>
  <c r="O8" i="5"/>
  <c r="O9" i="5"/>
  <c r="O10" i="5"/>
  <c r="O11" i="5"/>
  <c r="O12"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P107" i="5"/>
  <c r="H108" i="5"/>
  <c r="H4" i="5"/>
  <c r="A3" i="5"/>
  <c r="D5" i="14"/>
  <c r="H5" i="7"/>
  <c r="N5" i="7"/>
  <c r="H6" i="7"/>
  <c r="N6" i="7"/>
  <c r="H7" i="7"/>
  <c r="N7" i="7"/>
  <c r="H8" i="7"/>
  <c r="N8" i="7"/>
  <c r="H9" i="7"/>
  <c r="N9" i="7"/>
  <c r="H10" i="7"/>
  <c r="N10" i="7"/>
  <c r="H11" i="7"/>
  <c r="N11" i="7"/>
  <c r="H12" i="7"/>
  <c r="N12" i="7"/>
  <c r="H13" i="7"/>
  <c r="N13" i="7"/>
  <c r="H14" i="7"/>
  <c r="N14" i="7"/>
  <c r="H15" i="7"/>
  <c r="N15" i="7"/>
  <c r="H16" i="7"/>
  <c r="N16" i="7"/>
  <c r="H17" i="7"/>
  <c r="N17" i="7"/>
  <c r="H18" i="7"/>
  <c r="N18" i="7"/>
  <c r="H19" i="7"/>
  <c r="N19" i="7"/>
  <c r="H20" i="7"/>
  <c r="N20" i="7"/>
  <c r="H21" i="7"/>
  <c r="N21" i="7"/>
  <c r="H22" i="7"/>
  <c r="N22" i="7"/>
  <c r="H23" i="7"/>
  <c r="N23" i="7"/>
  <c r="H24" i="7"/>
  <c r="N24" i="7"/>
  <c r="H25" i="7"/>
  <c r="N25" i="7"/>
  <c r="H26" i="7"/>
  <c r="N26" i="7"/>
  <c r="H27" i="7"/>
  <c r="N27" i="7"/>
  <c r="H28" i="7"/>
  <c r="N28" i="7"/>
  <c r="H29" i="7"/>
  <c r="N29" i="7"/>
  <c r="H30" i="7"/>
  <c r="N30" i="7"/>
  <c r="H31" i="7"/>
  <c r="N31" i="7"/>
  <c r="H32" i="7"/>
  <c r="N32" i="7"/>
  <c r="H33" i="7"/>
  <c r="N33" i="7"/>
  <c r="H34" i="7"/>
  <c r="N34" i="7"/>
  <c r="H35" i="7"/>
  <c r="N35" i="7"/>
  <c r="H36" i="7"/>
  <c r="N36" i="7"/>
  <c r="H37" i="7"/>
  <c r="N37" i="7"/>
  <c r="H38" i="7"/>
  <c r="N38" i="7"/>
  <c r="H39" i="7"/>
  <c r="N39" i="7"/>
  <c r="H40" i="7"/>
  <c r="N40" i="7"/>
  <c r="H41" i="7"/>
  <c r="N41" i="7"/>
  <c r="H42" i="7"/>
  <c r="N42" i="7"/>
  <c r="H43" i="7"/>
  <c r="N43" i="7"/>
  <c r="H44" i="7"/>
  <c r="N44" i="7"/>
  <c r="H45" i="7"/>
  <c r="N45" i="7"/>
  <c r="H46" i="7"/>
  <c r="N46" i="7"/>
  <c r="H47" i="7"/>
  <c r="N47" i="7"/>
  <c r="H48" i="7"/>
  <c r="N48" i="7"/>
  <c r="H49" i="7"/>
  <c r="N49" i="7"/>
  <c r="H50" i="7"/>
  <c r="N50" i="7"/>
  <c r="H51" i="7"/>
  <c r="N51" i="7"/>
  <c r="H52" i="7"/>
  <c r="N52" i="7"/>
  <c r="H53" i="7"/>
  <c r="N53" i="7"/>
  <c r="H54" i="7"/>
  <c r="N54" i="7"/>
  <c r="H55" i="7"/>
  <c r="N55" i="7"/>
  <c r="H56" i="7"/>
  <c r="N56" i="7"/>
  <c r="H57" i="7"/>
  <c r="N57" i="7"/>
  <c r="H58" i="7"/>
  <c r="N58" i="7"/>
  <c r="H59" i="7"/>
  <c r="N59" i="7"/>
  <c r="H60" i="7"/>
  <c r="N60" i="7"/>
  <c r="H61" i="7"/>
  <c r="N61" i="7"/>
  <c r="H62" i="7"/>
  <c r="N62" i="7"/>
  <c r="H63" i="7"/>
  <c r="N63" i="7"/>
  <c r="H64" i="7"/>
  <c r="N64" i="7"/>
  <c r="H65" i="7"/>
  <c r="N65" i="7"/>
  <c r="H66" i="7"/>
  <c r="N66" i="7"/>
  <c r="H67" i="7"/>
  <c r="N67" i="7"/>
  <c r="H68" i="7"/>
  <c r="N68" i="7"/>
  <c r="H69" i="7"/>
  <c r="N69" i="7"/>
  <c r="H70" i="7"/>
  <c r="N70" i="7"/>
  <c r="H71" i="7"/>
  <c r="N71" i="7"/>
  <c r="H72" i="7"/>
  <c r="N72" i="7"/>
  <c r="H73" i="7"/>
  <c r="N73" i="7"/>
  <c r="H74" i="7"/>
  <c r="N74" i="7"/>
  <c r="H75" i="7"/>
  <c r="N75" i="7"/>
  <c r="H76" i="7"/>
  <c r="N76" i="7"/>
  <c r="H77" i="7"/>
  <c r="N77" i="7"/>
  <c r="H78" i="7"/>
  <c r="N78" i="7"/>
  <c r="H79" i="7"/>
  <c r="N79" i="7"/>
  <c r="H80" i="7"/>
  <c r="N80" i="7"/>
  <c r="H81" i="7"/>
  <c r="N81" i="7"/>
  <c r="H82" i="7"/>
  <c r="N82" i="7"/>
  <c r="H83" i="7"/>
  <c r="N83" i="7"/>
  <c r="H84" i="7"/>
  <c r="N84" i="7"/>
  <c r="H85" i="7"/>
  <c r="N85" i="7"/>
  <c r="H86" i="7"/>
  <c r="N86" i="7"/>
  <c r="H87" i="7"/>
  <c r="N87" i="7"/>
  <c r="H88" i="7"/>
  <c r="N88" i="7"/>
  <c r="H89" i="7"/>
  <c r="N89" i="7"/>
  <c r="H90" i="7"/>
  <c r="N90" i="7"/>
  <c r="H91" i="7"/>
  <c r="N91" i="7"/>
  <c r="H92" i="7"/>
  <c r="N92" i="7"/>
  <c r="H93" i="7"/>
  <c r="N93" i="7"/>
  <c r="H94" i="7"/>
  <c r="N94" i="7"/>
  <c r="H95" i="7"/>
  <c r="N95" i="7"/>
  <c r="H96" i="7"/>
  <c r="N96" i="7"/>
  <c r="H97" i="7"/>
  <c r="N97" i="7"/>
  <c r="H98" i="7"/>
  <c r="N98" i="7"/>
  <c r="H99" i="7"/>
  <c r="N99" i="7"/>
  <c r="H100" i="7"/>
  <c r="N100" i="7"/>
  <c r="N101" i="7"/>
  <c r="O5" i="7"/>
  <c r="O6" i="7"/>
  <c r="O7" i="7"/>
  <c r="O8" i="7"/>
  <c r="O9" i="7"/>
  <c r="O10" i="7"/>
  <c r="O11" i="7"/>
  <c r="O12" i="7"/>
  <c r="O13" i="7"/>
  <c r="O14" i="7"/>
  <c r="O15" i="7"/>
  <c r="O16" i="7"/>
  <c r="O17" i="7"/>
  <c r="O18" i="7"/>
  <c r="O19" i="7"/>
  <c r="O20" i="7"/>
  <c r="O21" i="7"/>
  <c r="O22" i="7"/>
  <c r="O23" i="7"/>
  <c r="O24" i="7"/>
  <c r="O25" i="7"/>
  <c r="O26" i="7"/>
  <c r="O27" i="7"/>
  <c r="O28" i="7"/>
  <c r="O29" i="7"/>
  <c r="O30" i="7"/>
  <c r="O31" i="7"/>
  <c r="O32" i="7"/>
  <c r="O33" i="7"/>
  <c r="O34"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64" i="7"/>
  <c r="O65" i="7"/>
  <c r="O66" i="7"/>
  <c r="O67" i="7"/>
  <c r="O68" i="7"/>
  <c r="O69" i="7"/>
  <c r="O70" i="7"/>
  <c r="O71" i="7"/>
  <c r="O72" i="7"/>
  <c r="O73" i="7"/>
  <c r="O74" i="7"/>
  <c r="O75" i="7"/>
  <c r="O76" i="7"/>
  <c r="O77" i="7"/>
  <c r="O78" i="7"/>
  <c r="O79" i="7"/>
  <c r="O80" i="7"/>
  <c r="O81" i="7"/>
  <c r="O82" i="7"/>
  <c r="O83" i="7"/>
  <c r="O84" i="7"/>
  <c r="O85" i="7"/>
  <c r="O86" i="7"/>
  <c r="O87" i="7"/>
  <c r="O88" i="7"/>
  <c r="O89" i="7"/>
  <c r="O90" i="7"/>
  <c r="O91" i="7"/>
  <c r="O92" i="7"/>
  <c r="O93" i="7"/>
  <c r="O94" i="7"/>
  <c r="O95" i="7"/>
  <c r="O96" i="7"/>
  <c r="O97" i="7"/>
  <c r="O98" i="7"/>
  <c r="O99" i="7"/>
  <c r="O100" i="7"/>
  <c r="O101" i="7"/>
  <c r="P101" i="7"/>
  <c r="H102" i="7"/>
  <c r="H4" i="7"/>
  <c r="A3" i="7"/>
  <c r="D7" i="14"/>
  <c r="D8" i="14"/>
  <c r="A3" i="10"/>
  <c r="D9" i="14"/>
  <c r="H5" i="11"/>
  <c r="N5" i="11"/>
  <c r="H6" i="11"/>
  <c r="N6" i="11"/>
  <c r="H7" i="11"/>
  <c r="N7" i="11"/>
  <c r="H8" i="11"/>
  <c r="N8" i="11"/>
  <c r="H9" i="11"/>
  <c r="N9" i="11"/>
  <c r="H10" i="11"/>
  <c r="N10" i="11"/>
  <c r="H11" i="11"/>
  <c r="N11" i="11"/>
  <c r="H12" i="11"/>
  <c r="N12" i="11"/>
  <c r="H13" i="11"/>
  <c r="N13" i="11"/>
  <c r="H14" i="11"/>
  <c r="N14" i="11"/>
  <c r="H15" i="11"/>
  <c r="N15" i="11"/>
  <c r="H16" i="11"/>
  <c r="N16" i="11"/>
  <c r="H17" i="11"/>
  <c r="N17" i="11"/>
  <c r="H18" i="11"/>
  <c r="N18" i="11"/>
  <c r="H19" i="11"/>
  <c r="N19" i="11"/>
  <c r="H20" i="11"/>
  <c r="N20" i="11"/>
  <c r="H21" i="11"/>
  <c r="N21" i="11"/>
  <c r="H22" i="11"/>
  <c r="N22" i="11"/>
  <c r="H23" i="11"/>
  <c r="N23" i="11"/>
  <c r="H24" i="11"/>
  <c r="N24" i="11"/>
  <c r="H25" i="11"/>
  <c r="N25" i="11"/>
  <c r="H26" i="11"/>
  <c r="N26" i="11"/>
  <c r="H27" i="11"/>
  <c r="N27" i="11"/>
  <c r="H28" i="11"/>
  <c r="N28" i="11"/>
  <c r="H29" i="11"/>
  <c r="N29" i="11"/>
  <c r="H30" i="11"/>
  <c r="N30" i="11"/>
  <c r="H31" i="11"/>
  <c r="N31" i="11"/>
  <c r="H32" i="11"/>
  <c r="N32" i="11"/>
  <c r="H33" i="11"/>
  <c r="N33" i="11"/>
  <c r="H34" i="11"/>
  <c r="N34" i="11"/>
  <c r="H35" i="11"/>
  <c r="N35" i="11"/>
  <c r="H36" i="11"/>
  <c r="N36" i="11"/>
  <c r="H37" i="11"/>
  <c r="N37" i="11"/>
  <c r="H38" i="11"/>
  <c r="N38" i="11"/>
  <c r="H39" i="11"/>
  <c r="N39" i="11"/>
  <c r="H40" i="11"/>
  <c r="N40" i="11"/>
  <c r="H41" i="11"/>
  <c r="N41" i="11"/>
  <c r="H42" i="11"/>
  <c r="N42" i="11"/>
  <c r="H43" i="11"/>
  <c r="N43" i="11"/>
  <c r="H44" i="11"/>
  <c r="N44" i="11"/>
  <c r="H45" i="11"/>
  <c r="N45" i="11"/>
  <c r="H46" i="11"/>
  <c r="N46" i="11"/>
  <c r="H47" i="11"/>
  <c r="N47" i="11"/>
  <c r="H48" i="11"/>
  <c r="N48" i="11"/>
  <c r="H49" i="11"/>
  <c r="N49" i="11"/>
  <c r="H50" i="11"/>
  <c r="N50" i="11"/>
  <c r="H51" i="11"/>
  <c r="N51" i="11"/>
  <c r="H52" i="11"/>
  <c r="N52" i="11"/>
  <c r="H53" i="11"/>
  <c r="N53" i="11"/>
  <c r="H54" i="11"/>
  <c r="N54" i="11"/>
  <c r="H55" i="11"/>
  <c r="N55" i="11"/>
  <c r="H56" i="11"/>
  <c r="N56" i="11"/>
  <c r="H57" i="11"/>
  <c r="N57" i="11"/>
  <c r="H58" i="11"/>
  <c r="N58" i="11"/>
  <c r="N59" i="11"/>
  <c r="O5" i="11"/>
  <c r="O6" i="11"/>
  <c r="O7" i="11"/>
  <c r="O8" i="11"/>
  <c r="O9" i="11"/>
  <c r="O10" i="11"/>
  <c r="O11" i="11"/>
  <c r="O12" i="11"/>
  <c r="O13" i="11"/>
  <c r="O14" i="11"/>
  <c r="O15" i="11"/>
  <c r="O16" i="11"/>
  <c r="O17" i="11"/>
  <c r="O18" i="11"/>
  <c r="O19" i="11"/>
  <c r="O20" i="11"/>
  <c r="O21" i="11"/>
  <c r="O22" i="11"/>
  <c r="O23" i="11"/>
  <c r="O24" i="11"/>
  <c r="O25" i="11"/>
  <c r="O26" i="11"/>
  <c r="O27" i="11"/>
  <c r="O28" i="11"/>
  <c r="O29" i="11"/>
  <c r="O30" i="11"/>
  <c r="O31" i="11"/>
  <c r="O32" i="11"/>
  <c r="O33" i="11"/>
  <c r="O34" i="11"/>
  <c r="O35" i="11"/>
  <c r="O36" i="11"/>
  <c r="O37" i="11"/>
  <c r="O38" i="11"/>
  <c r="O39" i="11"/>
  <c r="O40" i="11"/>
  <c r="O41" i="11"/>
  <c r="O42" i="11"/>
  <c r="O43" i="11"/>
  <c r="O44" i="11"/>
  <c r="O45" i="11"/>
  <c r="O46" i="11"/>
  <c r="O47" i="11"/>
  <c r="O48" i="11"/>
  <c r="O49" i="11"/>
  <c r="O50" i="11"/>
  <c r="O51" i="11"/>
  <c r="O52" i="11"/>
  <c r="O53" i="11"/>
  <c r="O54" i="11"/>
  <c r="O55" i="11"/>
  <c r="O56" i="11"/>
  <c r="O57" i="11"/>
  <c r="O58" i="11"/>
  <c r="O59" i="11"/>
  <c r="P59" i="11"/>
  <c r="H60" i="11"/>
  <c r="H4" i="11"/>
  <c r="A3" i="11"/>
  <c r="D10" i="14"/>
  <c r="H67" i="12"/>
  <c r="N67" i="12"/>
  <c r="H68" i="12"/>
  <c r="N68" i="12"/>
  <c r="H69" i="12"/>
  <c r="N69" i="12"/>
  <c r="H70" i="12"/>
  <c r="N70" i="12"/>
  <c r="H71" i="12"/>
  <c r="N71" i="12"/>
  <c r="H72" i="12"/>
  <c r="N72" i="12"/>
  <c r="H73" i="12"/>
  <c r="N73" i="12"/>
  <c r="H74" i="12"/>
  <c r="N74" i="12"/>
  <c r="H75" i="12"/>
  <c r="N75" i="12"/>
  <c r="H76" i="12"/>
  <c r="N76" i="12"/>
  <c r="H77" i="12"/>
  <c r="N77" i="12"/>
  <c r="H78" i="12"/>
  <c r="N78" i="12"/>
  <c r="H79" i="12"/>
  <c r="N79" i="12"/>
  <c r="H80" i="12"/>
  <c r="N80" i="12"/>
  <c r="H81" i="12"/>
  <c r="N81" i="12"/>
  <c r="H82" i="12"/>
  <c r="N82" i="12"/>
  <c r="H83" i="12"/>
  <c r="N83" i="12"/>
  <c r="H84" i="12"/>
  <c r="N84" i="12"/>
  <c r="H85" i="12"/>
  <c r="N85" i="12"/>
  <c r="H86" i="12"/>
  <c r="N86" i="12"/>
  <c r="H87" i="12"/>
  <c r="N87" i="12"/>
  <c r="H88" i="12"/>
  <c r="N88" i="12"/>
  <c r="H89" i="12"/>
  <c r="N89" i="12"/>
  <c r="H90" i="12"/>
  <c r="N90" i="12"/>
  <c r="H91" i="12"/>
  <c r="N91" i="12"/>
  <c r="H92" i="12"/>
  <c r="N92" i="12"/>
  <c r="H93" i="12"/>
  <c r="N93" i="12"/>
  <c r="H94" i="12"/>
  <c r="N94" i="12"/>
  <c r="H95" i="12"/>
  <c r="N95" i="12"/>
  <c r="H96" i="12"/>
  <c r="N96" i="12"/>
  <c r="H97" i="12"/>
  <c r="N97" i="12"/>
  <c r="H98" i="12"/>
  <c r="N98" i="12"/>
  <c r="H99" i="12"/>
  <c r="N99" i="12"/>
  <c r="H100" i="12"/>
  <c r="N100" i="12"/>
  <c r="H101" i="12"/>
  <c r="N101" i="12"/>
  <c r="H102" i="12"/>
  <c r="N102" i="12"/>
  <c r="H103" i="12"/>
  <c r="N103" i="12"/>
  <c r="H104" i="12"/>
  <c r="N104" i="12"/>
  <c r="H105" i="12"/>
  <c r="N105" i="12"/>
  <c r="H106" i="12"/>
  <c r="N106" i="12"/>
  <c r="H107" i="12"/>
  <c r="N107" i="12"/>
  <c r="H108" i="12"/>
  <c r="N108" i="12"/>
  <c r="H109" i="12"/>
  <c r="N109" i="12"/>
  <c r="H110" i="12"/>
  <c r="N110" i="12"/>
  <c r="H111" i="12"/>
  <c r="N111" i="12"/>
  <c r="H112" i="12"/>
  <c r="N112" i="12"/>
  <c r="H113" i="12"/>
  <c r="N113" i="12"/>
  <c r="H114" i="12"/>
  <c r="N114" i="12"/>
  <c r="H115" i="12"/>
  <c r="N115" i="12"/>
  <c r="H116" i="12"/>
  <c r="N116" i="12"/>
  <c r="H117" i="12"/>
  <c r="N117" i="12"/>
  <c r="H118" i="12"/>
  <c r="N118" i="12"/>
  <c r="H119" i="12"/>
  <c r="N119" i="12"/>
  <c r="H120" i="12"/>
  <c r="N120" i="12"/>
  <c r="H121" i="12"/>
  <c r="N121" i="12"/>
  <c r="H122" i="12"/>
  <c r="N122" i="12"/>
  <c r="H123" i="12"/>
  <c r="N123" i="12"/>
  <c r="H124" i="12"/>
  <c r="N124" i="12"/>
  <c r="H125" i="12"/>
  <c r="N125" i="12"/>
  <c r="H126" i="12"/>
  <c r="N126" i="12"/>
  <c r="H127" i="12"/>
  <c r="N127" i="12"/>
  <c r="H128" i="12"/>
  <c r="N128" i="12"/>
  <c r="H129" i="12"/>
  <c r="N129" i="12"/>
  <c r="H130" i="12"/>
  <c r="N130" i="12"/>
  <c r="H131" i="12"/>
  <c r="N131" i="12"/>
  <c r="H132" i="12"/>
  <c r="N132" i="12"/>
  <c r="H133" i="12"/>
  <c r="N133" i="12"/>
  <c r="H134" i="12"/>
  <c r="N134" i="12"/>
  <c r="H135" i="12"/>
  <c r="N135" i="12"/>
  <c r="H136" i="12"/>
  <c r="N136" i="12"/>
  <c r="H137" i="12"/>
  <c r="N137" i="12"/>
  <c r="H138" i="12"/>
  <c r="N138" i="12"/>
  <c r="H139" i="12"/>
  <c r="N139" i="12"/>
  <c r="H140" i="12"/>
  <c r="N140" i="12"/>
  <c r="H141" i="12"/>
  <c r="N141" i="12"/>
  <c r="H142" i="12"/>
  <c r="N142" i="12"/>
  <c r="H143" i="12"/>
  <c r="N143" i="12"/>
  <c r="H144" i="12"/>
  <c r="N144" i="12"/>
  <c r="H145" i="12"/>
  <c r="N145" i="12"/>
  <c r="H146" i="12"/>
  <c r="N146" i="12"/>
  <c r="H147" i="12"/>
  <c r="N147" i="12"/>
  <c r="H148" i="12"/>
  <c r="N148" i="12"/>
  <c r="H149" i="12"/>
  <c r="N149" i="12"/>
  <c r="H150" i="12"/>
  <c r="N150" i="12"/>
  <c r="H151" i="12"/>
  <c r="N151" i="12"/>
  <c r="H152" i="12"/>
  <c r="N152" i="12"/>
  <c r="H153" i="12"/>
  <c r="N153" i="12"/>
  <c r="H154" i="12"/>
  <c r="N154" i="12"/>
  <c r="H155" i="12"/>
  <c r="N155" i="12"/>
  <c r="H156" i="12"/>
  <c r="N156" i="12"/>
  <c r="H157" i="12"/>
  <c r="N157" i="12"/>
  <c r="H158" i="12"/>
  <c r="N158" i="12"/>
  <c r="H159" i="12"/>
  <c r="N159" i="12"/>
  <c r="H160" i="12"/>
  <c r="N160" i="12"/>
  <c r="H161" i="12"/>
  <c r="N161" i="12"/>
  <c r="H162" i="12"/>
  <c r="N162" i="12"/>
  <c r="H163" i="12"/>
  <c r="N163" i="12"/>
  <c r="H164" i="12"/>
  <c r="N164" i="12"/>
  <c r="H165" i="12"/>
  <c r="N165" i="12"/>
  <c r="H166" i="12"/>
  <c r="N166" i="12"/>
  <c r="H167" i="12"/>
  <c r="N167" i="12"/>
  <c r="H168" i="12"/>
  <c r="N168" i="12"/>
  <c r="H169" i="12"/>
  <c r="N169" i="12"/>
  <c r="H170" i="12"/>
  <c r="N170" i="12"/>
  <c r="H171" i="12"/>
  <c r="N171" i="12"/>
  <c r="N172" i="12"/>
  <c r="O67" i="12"/>
  <c r="O68" i="12"/>
  <c r="O69" i="12"/>
  <c r="O70" i="12"/>
  <c r="O71" i="12"/>
  <c r="O72" i="12"/>
  <c r="O73" i="12"/>
  <c r="O74" i="12"/>
  <c r="O75" i="12"/>
  <c r="O76" i="12"/>
  <c r="O77" i="12"/>
  <c r="O78" i="12"/>
  <c r="O79" i="12"/>
  <c r="O80" i="12"/>
  <c r="O81" i="12"/>
  <c r="O82" i="12"/>
  <c r="O83" i="12"/>
  <c r="O84" i="12"/>
  <c r="O85" i="12"/>
  <c r="O86" i="12"/>
  <c r="O87" i="12"/>
  <c r="O88" i="12"/>
  <c r="O89" i="12"/>
  <c r="O90" i="12"/>
  <c r="O91" i="12"/>
  <c r="O92" i="12"/>
  <c r="O93" i="12"/>
  <c r="O94" i="12"/>
  <c r="O95" i="12"/>
  <c r="O96" i="12"/>
  <c r="O97" i="12"/>
  <c r="O98" i="12"/>
  <c r="O99" i="12"/>
  <c r="O100" i="12"/>
  <c r="O101" i="12"/>
  <c r="O102" i="12"/>
  <c r="O103" i="12"/>
  <c r="O104" i="12"/>
  <c r="O105" i="12"/>
  <c r="O106" i="12"/>
  <c r="O107" i="12"/>
  <c r="O108" i="12"/>
  <c r="O109" i="12"/>
  <c r="O110" i="12"/>
  <c r="O111" i="12"/>
  <c r="O112" i="12"/>
  <c r="O113" i="12"/>
  <c r="O114" i="12"/>
  <c r="O115" i="12"/>
  <c r="O116" i="12"/>
  <c r="O117" i="12"/>
  <c r="O118" i="12"/>
  <c r="O119" i="12"/>
  <c r="O120" i="12"/>
  <c r="O121" i="12"/>
  <c r="O122" i="12"/>
  <c r="O123" i="12"/>
  <c r="O124" i="12"/>
  <c r="O125" i="12"/>
  <c r="O126" i="12"/>
  <c r="O127" i="12"/>
  <c r="O128" i="12"/>
  <c r="O129" i="12"/>
  <c r="O130" i="12"/>
  <c r="O131" i="12"/>
  <c r="O132" i="12"/>
  <c r="O133" i="12"/>
  <c r="O134" i="12"/>
  <c r="O135" i="12"/>
  <c r="O136" i="12"/>
  <c r="O137" i="12"/>
  <c r="O138" i="12"/>
  <c r="O139" i="12"/>
  <c r="O140" i="12"/>
  <c r="O141" i="12"/>
  <c r="O142" i="12"/>
  <c r="O143" i="12"/>
  <c r="O144" i="12"/>
  <c r="O145" i="12"/>
  <c r="O146" i="12"/>
  <c r="O147" i="12"/>
  <c r="O148" i="12"/>
  <c r="O149" i="12"/>
  <c r="O150" i="12"/>
  <c r="O151" i="12"/>
  <c r="O152" i="12"/>
  <c r="O153" i="12"/>
  <c r="O154" i="12"/>
  <c r="O155" i="12"/>
  <c r="O156" i="12"/>
  <c r="O157" i="12"/>
  <c r="O158" i="12"/>
  <c r="O159" i="12"/>
  <c r="O160" i="12"/>
  <c r="O161" i="12"/>
  <c r="O162" i="12"/>
  <c r="O163" i="12"/>
  <c r="O164" i="12"/>
  <c r="O165" i="12"/>
  <c r="O166" i="12"/>
  <c r="O167" i="12"/>
  <c r="O168" i="12"/>
  <c r="O169" i="12"/>
  <c r="O170" i="12"/>
  <c r="O171" i="12"/>
  <c r="O172" i="12"/>
  <c r="P172" i="12"/>
  <c r="H173" i="12"/>
  <c r="H4" i="12"/>
  <c r="A3" i="12"/>
  <c r="D11" i="14"/>
  <c r="A3" i="13"/>
  <c r="D12" i="14"/>
  <c r="D13" i="14"/>
  <c r="A3" i="14"/>
  <c r="A4" i="14"/>
  <c r="A5" i="14"/>
  <c r="A6" i="14"/>
  <c r="A7" i="14"/>
  <c r="A8" i="14"/>
  <c r="A9" i="14"/>
  <c r="A10" i="14"/>
  <c r="A11" i="14"/>
  <c r="A12" i="14"/>
  <c r="D15" i="14"/>
  <c r="I61" i="1"/>
  <c r="M61" i="1"/>
  <c r="Q60" i="1"/>
  <c r="Q58" i="1"/>
  <c r="I57" i="1"/>
  <c r="Q57" i="1"/>
  <c r="M56" i="1"/>
  <c r="M55" i="1"/>
  <c r="I55" i="1"/>
  <c r="J55" i="1"/>
  <c r="Q55" i="1"/>
  <c r="Q54" i="1"/>
  <c r="I53" i="1"/>
  <c r="Q53" i="1"/>
  <c r="M52" i="1"/>
  <c r="M51" i="1"/>
  <c r="I51" i="1"/>
  <c r="J51" i="1"/>
  <c r="Q51" i="1"/>
  <c r="Q50" i="1"/>
  <c r="I49" i="1"/>
  <c r="Q49" i="1"/>
  <c r="M48" i="1"/>
  <c r="M47" i="1"/>
  <c r="I47" i="1"/>
  <c r="J47" i="1"/>
  <c r="Q47" i="1"/>
  <c r="Q46" i="1"/>
  <c r="I45" i="1"/>
  <c r="Q45" i="1"/>
  <c r="M44" i="1"/>
  <c r="M43" i="1"/>
  <c r="I43" i="1"/>
  <c r="J43" i="1"/>
  <c r="Q43" i="1"/>
  <c r="Q42" i="1"/>
  <c r="I41" i="1"/>
  <c r="Q41" i="1"/>
  <c r="M40" i="1"/>
  <c r="I39" i="1"/>
  <c r="J39" i="1"/>
  <c r="Q39" i="1"/>
  <c r="Q38" i="1"/>
  <c r="Q37" i="1"/>
  <c r="M36" i="1"/>
  <c r="M35" i="1"/>
  <c r="Q35" i="1"/>
  <c r="Q34" i="1"/>
  <c r="I33" i="1"/>
  <c r="Q33" i="1"/>
  <c r="M32" i="1"/>
  <c r="Q30" i="1"/>
  <c r="I29" i="1"/>
  <c r="J29" i="1"/>
  <c r="Q29" i="1"/>
  <c r="M28" i="1"/>
  <c r="M26" i="1"/>
  <c r="Q25" i="1"/>
  <c r="I23" i="1"/>
  <c r="J23" i="1"/>
  <c r="K23" i="1"/>
  <c r="L23" i="1"/>
  <c r="Q22" i="1"/>
  <c r="I22" i="1"/>
  <c r="J22" i="1"/>
  <c r="M21" i="1"/>
  <c r="Q21" i="1"/>
  <c r="M20" i="1"/>
  <c r="Q19" i="1"/>
  <c r="M18" i="1"/>
  <c r="I18" i="1"/>
  <c r="J18" i="1"/>
  <c r="K18" i="1"/>
  <c r="L18" i="1"/>
  <c r="Q18" i="1"/>
  <c r="I15" i="1"/>
  <c r="Q15" i="1"/>
  <c r="M14" i="1"/>
  <c r="Q14" i="1"/>
  <c r="M11" i="1"/>
  <c r="I11" i="1"/>
  <c r="Q11" i="1"/>
  <c r="Q10" i="1"/>
  <c r="M7" i="1"/>
  <c r="Q7" i="1"/>
  <c r="I6" i="1"/>
  <c r="J6" i="1"/>
  <c r="K6" i="1"/>
  <c r="L6" i="1"/>
  <c r="Q6"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M42" i="3"/>
  <c r="I42" i="3"/>
  <c r="Q42" i="3"/>
  <c r="M41" i="3"/>
  <c r="M40" i="3"/>
  <c r="I40" i="3"/>
  <c r="Q40" i="3"/>
  <c r="M39" i="3"/>
  <c r="M38" i="3"/>
  <c r="I38" i="3"/>
  <c r="Q38" i="3"/>
  <c r="M37" i="3"/>
  <c r="I36" i="3"/>
  <c r="M36" i="3"/>
  <c r="M35" i="3"/>
  <c r="I34" i="3"/>
  <c r="M33" i="3"/>
  <c r="I32" i="3"/>
  <c r="J32" i="3"/>
  <c r="Q29" i="3"/>
  <c r="Q28" i="3"/>
  <c r="Q27" i="3"/>
  <c r="Q26" i="3"/>
  <c r="I26" i="3"/>
  <c r="J26" i="3"/>
  <c r="Q25" i="3"/>
  <c r="I24" i="3"/>
  <c r="J24" i="3"/>
  <c r="Q21" i="3"/>
  <c r="Q20" i="3"/>
  <c r="Q19" i="3"/>
  <c r="Q18" i="3"/>
  <c r="I18" i="3"/>
  <c r="J18" i="3"/>
  <c r="Q17" i="3"/>
  <c r="I16" i="3"/>
  <c r="J16" i="3"/>
  <c r="Q15" i="3"/>
  <c r="Q13" i="3"/>
  <c r="Q12" i="3"/>
  <c r="Q11" i="3"/>
  <c r="Q10" i="3"/>
  <c r="I10" i="3"/>
  <c r="J10" i="3"/>
  <c r="M8" i="3"/>
  <c r="I8" i="3"/>
  <c r="J8" i="3"/>
  <c r="K8" i="3"/>
  <c r="L8" i="3"/>
  <c r="Q8" i="3"/>
  <c r="C7" i="3"/>
  <c r="M6" i="3"/>
  <c r="C6"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M5" i="3"/>
  <c r="I5" i="3"/>
  <c r="J5" i="3"/>
  <c r="K5" i="3"/>
  <c r="Q5" i="3"/>
  <c r="I10" i="1"/>
  <c r="J10" i="1"/>
  <c r="K10" i="1"/>
  <c r="L10" i="1"/>
  <c r="M15" i="1"/>
  <c r="I19" i="1"/>
  <c r="J19" i="1"/>
  <c r="K19" i="1"/>
  <c r="L19" i="1"/>
  <c r="I25" i="1"/>
  <c r="M33" i="1"/>
  <c r="K39" i="1"/>
  <c r="L39" i="1"/>
  <c r="M41" i="1"/>
  <c r="K47" i="1"/>
  <c r="L47" i="1"/>
  <c r="M49" i="1"/>
  <c r="K55" i="1"/>
  <c r="L55" i="1"/>
  <c r="M57" i="1"/>
  <c r="I59" i="1"/>
  <c r="M6" i="1"/>
  <c r="I7" i="1"/>
  <c r="J7" i="1"/>
  <c r="K7" i="1"/>
  <c r="L7" i="1"/>
  <c r="I14" i="1"/>
  <c r="J14" i="1"/>
  <c r="K14" i="1"/>
  <c r="L14" i="1"/>
  <c r="M19" i="1"/>
  <c r="I21" i="1"/>
  <c r="Q23" i="1"/>
  <c r="M25" i="1"/>
  <c r="I26" i="1"/>
  <c r="M29" i="1"/>
  <c r="I35" i="1"/>
  <c r="I37" i="1"/>
  <c r="J37" i="1"/>
  <c r="K37" i="1"/>
  <c r="L37" i="1"/>
  <c r="M39" i="1"/>
  <c r="M10" i="1"/>
  <c r="M37" i="1"/>
  <c r="K43" i="1"/>
  <c r="L43" i="1"/>
  <c r="M45" i="1"/>
  <c r="K51" i="1"/>
  <c r="L51" i="1"/>
  <c r="M53" i="1"/>
  <c r="M59" i="1"/>
  <c r="J21" i="1"/>
  <c r="K21" i="1"/>
  <c r="L21" i="1"/>
  <c r="Q8" i="1"/>
  <c r="Q12" i="1"/>
  <c r="Q16" i="1"/>
  <c r="M27" i="1"/>
  <c r="I27" i="1"/>
  <c r="J33" i="1"/>
  <c r="K33" i="1"/>
  <c r="L33" i="1"/>
  <c r="J41" i="1"/>
  <c r="K41" i="1"/>
  <c r="L41" i="1"/>
  <c r="J45" i="1"/>
  <c r="K45" i="1"/>
  <c r="L45" i="1"/>
  <c r="J49" i="1"/>
  <c r="K49" i="1"/>
  <c r="L49" i="1"/>
  <c r="J53" i="1"/>
  <c r="K53" i="1"/>
  <c r="L53" i="1"/>
  <c r="J57" i="1"/>
  <c r="K57" i="1"/>
  <c r="L57" i="1"/>
  <c r="Q5" i="1"/>
  <c r="I8" i="1"/>
  <c r="M8" i="1"/>
  <c r="Q9" i="1"/>
  <c r="J11" i="1"/>
  <c r="K11" i="1"/>
  <c r="L11" i="1"/>
  <c r="I12" i="1"/>
  <c r="M12" i="1"/>
  <c r="Q13" i="1"/>
  <c r="J15" i="1"/>
  <c r="K15" i="1"/>
  <c r="L15" i="1"/>
  <c r="I16" i="1"/>
  <c r="M16" i="1"/>
  <c r="Q17" i="1"/>
  <c r="I20" i="1"/>
  <c r="M24" i="1"/>
  <c r="I24" i="1"/>
  <c r="I5" i="1"/>
  <c r="M5" i="1"/>
  <c r="I9" i="1"/>
  <c r="M9" i="1"/>
  <c r="I13" i="1"/>
  <c r="M13" i="1"/>
  <c r="I17" i="1"/>
  <c r="M17" i="1"/>
  <c r="M23" i="1"/>
  <c r="J25" i="1"/>
  <c r="K25" i="1"/>
  <c r="L25" i="1"/>
  <c r="M58" i="1"/>
  <c r="I58" i="1"/>
  <c r="K22" i="1"/>
  <c r="L22" i="1"/>
  <c r="J26" i="1"/>
  <c r="K26" i="1"/>
  <c r="L26" i="1"/>
  <c r="Q27" i="1"/>
  <c r="I30" i="1"/>
  <c r="Q20" i="1"/>
  <c r="M22" i="1"/>
  <c r="Q24" i="1"/>
  <c r="Q26" i="1"/>
  <c r="K29" i="1"/>
  <c r="L29" i="1"/>
  <c r="M30" i="1"/>
  <c r="M34" i="1"/>
  <c r="I34" i="1"/>
  <c r="M38" i="1"/>
  <c r="I38" i="1"/>
  <c r="M42" i="1"/>
  <c r="I42" i="1"/>
  <c r="M46" i="1"/>
  <c r="I46" i="1"/>
  <c r="M50" i="1"/>
  <c r="I50" i="1"/>
  <c r="M54" i="1"/>
  <c r="I54" i="1"/>
  <c r="Q31" i="1"/>
  <c r="Q59" i="1"/>
  <c r="Q61" i="1"/>
  <c r="Q28" i="1"/>
  <c r="I31" i="1"/>
  <c r="M31" i="1"/>
  <c r="Q32" i="1"/>
  <c r="Q36" i="1"/>
  <c r="Q40" i="1"/>
  <c r="Q44" i="1"/>
  <c r="Q48" i="1"/>
  <c r="Q52" i="1"/>
  <c r="Q56" i="1"/>
  <c r="M60" i="1"/>
  <c r="J61" i="1"/>
  <c r="K61" i="1"/>
  <c r="L61" i="1"/>
  <c r="I28" i="1"/>
  <c r="I32" i="1"/>
  <c r="I36" i="1"/>
  <c r="I40" i="1"/>
  <c r="I44" i="1"/>
  <c r="I48" i="1"/>
  <c r="I52" i="1"/>
  <c r="I56" i="1"/>
  <c r="I60" i="1"/>
  <c r="Q62" i="1"/>
  <c r="I62" i="1"/>
  <c r="M62" i="1"/>
  <c r="J34" i="3"/>
  <c r="K34" i="3"/>
  <c r="L34" i="3"/>
  <c r="L5" i="3"/>
  <c r="Q7" i="3"/>
  <c r="M14" i="3"/>
  <c r="M23" i="3"/>
  <c r="I23" i="3"/>
  <c r="M30" i="3"/>
  <c r="M31" i="3"/>
  <c r="I31" i="3"/>
  <c r="J36" i="3"/>
  <c r="K36" i="3"/>
  <c r="L36" i="3"/>
  <c r="Q6" i="3"/>
  <c r="Q9" i="3"/>
  <c r="Q14" i="3"/>
  <c r="Q16" i="3"/>
  <c r="Q22" i="3"/>
  <c r="Q23" i="3"/>
  <c r="Q24" i="3"/>
  <c r="Q30" i="3"/>
  <c r="Q31" i="3"/>
  <c r="Q32" i="3"/>
  <c r="Q33" i="3"/>
  <c r="Q34" i="3"/>
  <c r="Q35" i="3"/>
  <c r="Q36" i="3"/>
  <c r="Q37" i="3"/>
  <c r="Q39" i="3"/>
  <c r="Q41" i="3"/>
  <c r="Q43" i="3"/>
  <c r="I7" i="3"/>
  <c r="M7" i="3"/>
  <c r="I9" i="3"/>
  <c r="M9" i="3"/>
  <c r="M10" i="3"/>
  <c r="M11" i="3"/>
  <c r="M12" i="3"/>
  <c r="M13" i="3"/>
  <c r="M15" i="3"/>
  <c r="M16" i="3"/>
  <c r="M17" i="3"/>
  <c r="M18" i="3"/>
  <c r="M19" i="3"/>
  <c r="M20" i="3"/>
  <c r="M21" i="3"/>
  <c r="M22" i="3"/>
  <c r="M24" i="3"/>
  <c r="M25" i="3"/>
  <c r="M26" i="3"/>
  <c r="M27" i="3"/>
  <c r="M28" i="3"/>
  <c r="M29" i="3"/>
  <c r="M32" i="3"/>
  <c r="M34" i="3"/>
  <c r="M43" i="3"/>
  <c r="I13" i="3"/>
  <c r="I14" i="3"/>
  <c r="I21" i="3"/>
  <c r="I22" i="3"/>
  <c r="I29" i="3"/>
  <c r="I30" i="3"/>
  <c r="K16" i="3"/>
  <c r="L16" i="3"/>
  <c r="K24" i="3"/>
  <c r="L24" i="3"/>
  <c r="K32" i="3"/>
  <c r="L32" i="3"/>
  <c r="I6" i="3"/>
  <c r="I11" i="3"/>
  <c r="I12" i="3"/>
  <c r="I19" i="3"/>
  <c r="I20" i="3"/>
  <c r="I27" i="3"/>
  <c r="I28" i="3"/>
  <c r="I15" i="3"/>
  <c r="K10" i="3"/>
  <c r="L10" i="3"/>
  <c r="I17" i="3"/>
  <c r="K18" i="3"/>
  <c r="L18" i="3"/>
  <c r="I25" i="3"/>
  <c r="K26" i="3"/>
  <c r="L26" i="3"/>
  <c r="J38" i="3"/>
  <c r="K38" i="3"/>
  <c r="L38" i="3"/>
  <c r="J40" i="3"/>
  <c r="K40" i="3"/>
  <c r="L40" i="3"/>
  <c r="J42" i="3"/>
  <c r="K42" i="3"/>
  <c r="L42" i="3"/>
  <c r="I33" i="3"/>
  <c r="I35" i="3"/>
  <c r="I37" i="3"/>
  <c r="I39" i="3"/>
  <c r="I41" i="3"/>
  <c r="J35" i="1"/>
  <c r="K35" i="1"/>
  <c r="L35" i="1"/>
  <c r="J59" i="1"/>
  <c r="K59" i="1"/>
  <c r="L59" i="1"/>
  <c r="J60" i="1"/>
  <c r="K60" i="1"/>
  <c r="L60" i="1"/>
  <c r="J44" i="1"/>
  <c r="K44" i="1"/>
  <c r="L44" i="1"/>
  <c r="J28" i="1"/>
  <c r="K28" i="1"/>
  <c r="L28" i="1"/>
  <c r="J54" i="1"/>
  <c r="K54" i="1"/>
  <c r="L54" i="1"/>
  <c r="J50" i="1"/>
  <c r="K50" i="1"/>
  <c r="L50" i="1"/>
  <c r="J46" i="1"/>
  <c r="K46" i="1"/>
  <c r="L46" i="1"/>
  <c r="J42" i="1"/>
  <c r="K42" i="1"/>
  <c r="L42" i="1"/>
  <c r="J38" i="1"/>
  <c r="K38" i="1"/>
  <c r="L38" i="1"/>
  <c r="J34" i="1"/>
  <c r="K34" i="1"/>
  <c r="L34" i="1"/>
  <c r="Q63" i="1"/>
  <c r="R63" i="1"/>
  <c r="J48" i="1"/>
  <c r="K48" i="1"/>
  <c r="L48" i="1"/>
  <c r="J62" i="1"/>
  <c r="K62" i="1"/>
  <c r="L62" i="1"/>
  <c r="J56" i="1"/>
  <c r="K56" i="1"/>
  <c r="L56" i="1"/>
  <c r="J40" i="1"/>
  <c r="K40" i="1"/>
  <c r="L40" i="1"/>
  <c r="J31" i="1"/>
  <c r="K31" i="1"/>
  <c r="L31" i="1"/>
  <c r="M63" i="1"/>
  <c r="J27" i="1"/>
  <c r="K27" i="1"/>
  <c r="L27" i="1"/>
  <c r="J32" i="1"/>
  <c r="K32" i="1"/>
  <c r="L32" i="1"/>
  <c r="J58" i="1"/>
  <c r="K58" i="1"/>
  <c r="L58" i="1"/>
  <c r="J24" i="1"/>
  <c r="K24" i="1"/>
  <c r="L24" i="1"/>
  <c r="J52" i="1"/>
  <c r="K52" i="1"/>
  <c r="L52" i="1"/>
  <c r="J36" i="1"/>
  <c r="K36" i="1"/>
  <c r="L36" i="1"/>
  <c r="J30" i="1"/>
  <c r="K30" i="1"/>
  <c r="L30" i="1"/>
  <c r="J17" i="1"/>
  <c r="K17" i="1"/>
  <c r="L17" i="1"/>
  <c r="J13" i="1"/>
  <c r="K13" i="1"/>
  <c r="L13" i="1"/>
  <c r="J9" i="1"/>
  <c r="K9" i="1"/>
  <c r="L9" i="1"/>
  <c r="I63" i="1"/>
  <c r="J5" i="1"/>
  <c r="J20" i="1"/>
  <c r="K20" i="1"/>
  <c r="L20" i="1"/>
  <c r="J16" i="1"/>
  <c r="K16" i="1"/>
  <c r="L16" i="1"/>
  <c r="J12" i="1"/>
  <c r="K12" i="1"/>
  <c r="L12" i="1"/>
  <c r="J8" i="1"/>
  <c r="K8" i="1"/>
  <c r="L8" i="1"/>
  <c r="J20" i="3"/>
  <c r="K20" i="3"/>
  <c r="L20" i="3"/>
  <c r="J12" i="3"/>
  <c r="K12" i="3"/>
  <c r="L12" i="3"/>
  <c r="J7" i="3"/>
  <c r="K7" i="3"/>
  <c r="L7" i="3"/>
  <c r="J35" i="3"/>
  <c r="K35" i="3"/>
  <c r="L35" i="3"/>
  <c r="J17" i="3"/>
  <c r="K17" i="3"/>
  <c r="L17" i="3"/>
  <c r="J27" i="3"/>
  <c r="K27" i="3"/>
  <c r="L27" i="3"/>
  <c r="J29" i="3"/>
  <c r="K29" i="3"/>
  <c r="L29" i="3"/>
  <c r="J21" i="3"/>
  <c r="K21" i="3"/>
  <c r="L21" i="3"/>
  <c r="J13" i="3"/>
  <c r="K13" i="3"/>
  <c r="L13" i="3"/>
  <c r="J9" i="3"/>
  <c r="K9" i="3"/>
  <c r="L9" i="3"/>
  <c r="J37" i="3"/>
  <c r="K37" i="3"/>
  <c r="L37" i="3"/>
  <c r="J25" i="3"/>
  <c r="K25" i="3"/>
  <c r="L25" i="3"/>
  <c r="J39" i="3"/>
  <c r="K39" i="3"/>
  <c r="L39" i="3"/>
  <c r="J33" i="3"/>
  <c r="K33" i="3"/>
  <c r="L33" i="3"/>
  <c r="I43" i="3"/>
  <c r="J19" i="3"/>
  <c r="K19" i="3"/>
  <c r="L19" i="3"/>
  <c r="J11" i="3"/>
  <c r="K11" i="3"/>
  <c r="L11" i="3"/>
  <c r="R43" i="3"/>
  <c r="J31" i="3"/>
  <c r="K31" i="3"/>
  <c r="L31" i="3"/>
  <c r="J23" i="3"/>
  <c r="K23" i="3"/>
  <c r="L23" i="3"/>
  <c r="J41" i="3"/>
  <c r="K41" i="3"/>
  <c r="L41" i="3"/>
  <c r="J15" i="3"/>
  <c r="K15" i="3"/>
  <c r="L15" i="3"/>
  <c r="J28" i="3"/>
  <c r="K28" i="3"/>
  <c r="L28" i="3"/>
  <c r="J6" i="3"/>
  <c r="K6" i="3"/>
  <c r="J30" i="3"/>
  <c r="K30" i="3"/>
  <c r="L30" i="3"/>
  <c r="J22" i="3"/>
  <c r="K22" i="3"/>
  <c r="L22" i="3"/>
  <c r="J14" i="3"/>
  <c r="K14" i="3"/>
  <c r="L14" i="3"/>
  <c r="J63" i="1"/>
  <c r="K5" i="1"/>
  <c r="L6" i="3"/>
  <c r="L43" i="3"/>
  <c r="H43" i="3"/>
  <c r="K43" i="3"/>
  <c r="J43" i="3"/>
  <c r="K63" i="1"/>
  <c r="L5" i="1"/>
  <c r="L63" i="1"/>
  <c r="H63" i="1"/>
  <c r="M102" i="5"/>
  <c r="M106" i="5"/>
  <c r="M171" i="12"/>
  <c r="I171" i="12"/>
  <c r="Q171" i="12"/>
  <c r="M169" i="12"/>
  <c r="I169" i="12"/>
  <c r="J169" i="12"/>
  <c r="Q169" i="12"/>
  <c r="M167" i="12"/>
  <c r="I167" i="12"/>
  <c r="Q167" i="12"/>
  <c r="M165" i="12"/>
  <c r="I165" i="12"/>
  <c r="J165" i="12"/>
  <c r="Q165" i="12"/>
  <c r="M163" i="12"/>
  <c r="I163" i="12"/>
  <c r="Q163" i="12"/>
  <c r="Q162" i="12"/>
  <c r="M161" i="12"/>
  <c r="I161" i="12"/>
  <c r="J161" i="12"/>
  <c r="Q161" i="12"/>
  <c r="I159" i="12"/>
  <c r="Q158" i="12"/>
  <c r="Q157" i="12"/>
  <c r="Q156" i="12"/>
  <c r="Q155" i="12"/>
  <c r="I155" i="12"/>
  <c r="M153" i="12"/>
  <c r="I151" i="12"/>
  <c r="Q150" i="12"/>
  <c r="Q149" i="12"/>
  <c r="Q148" i="12"/>
  <c r="Q147" i="12"/>
  <c r="I147" i="12"/>
  <c r="I143" i="12"/>
  <c r="Q142" i="12"/>
  <c r="Q141" i="12"/>
  <c r="Q140" i="12"/>
  <c r="Q139" i="12"/>
  <c r="I139" i="12"/>
  <c r="M138" i="12"/>
  <c r="I138" i="12"/>
  <c r="J138" i="12"/>
  <c r="K138" i="12"/>
  <c r="L138" i="12"/>
  <c r="M137" i="12"/>
  <c r="I137" i="12"/>
  <c r="J137" i="12"/>
  <c r="Q137" i="12"/>
  <c r="M136" i="12"/>
  <c r="I136" i="12"/>
  <c r="J136" i="12"/>
  <c r="K136" i="12"/>
  <c r="L136" i="12"/>
  <c r="M135" i="12"/>
  <c r="I135" i="12"/>
  <c r="J135" i="12"/>
  <c r="Q135" i="12"/>
  <c r="M134" i="12"/>
  <c r="I134" i="12"/>
  <c r="J134" i="12"/>
  <c r="K134" i="12"/>
  <c r="L134" i="12"/>
  <c r="M133" i="12"/>
  <c r="I133" i="12"/>
  <c r="J133" i="12"/>
  <c r="Q133" i="12"/>
  <c r="M132" i="12"/>
  <c r="I132" i="12"/>
  <c r="J132" i="12"/>
  <c r="K132" i="12"/>
  <c r="L132" i="12"/>
  <c r="M131" i="12"/>
  <c r="I131" i="12"/>
  <c r="J131" i="12"/>
  <c r="Q131" i="12"/>
  <c r="M130" i="12"/>
  <c r="I130" i="12"/>
  <c r="J130" i="12"/>
  <c r="K130" i="12"/>
  <c r="L130" i="12"/>
  <c r="M129" i="12"/>
  <c r="I129" i="12"/>
  <c r="J129" i="12"/>
  <c r="Q129" i="12"/>
  <c r="M128" i="12"/>
  <c r="I128" i="12"/>
  <c r="J128" i="12"/>
  <c r="K128" i="12"/>
  <c r="L128" i="12"/>
  <c r="M127" i="12"/>
  <c r="I127" i="12"/>
  <c r="J127" i="12"/>
  <c r="Q127" i="12"/>
  <c r="M126" i="12"/>
  <c r="I126" i="12"/>
  <c r="J126" i="12"/>
  <c r="K126" i="12"/>
  <c r="L126" i="12"/>
  <c r="M125" i="12"/>
  <c r="I125" i="12"/>
  <c r="J125" i="12"/>
  <c r="Q125" i="12"/>
  <c r="M124" i="12"/>
  <c r="I124" i="12"/>
  <c r="J124" i="12"/>
  <c r="K124" i="12"/>
  <c r="L124" i="12"/>
  <c r="M123" i="12"/>
  <c r="I123" i="12"/>
  <c r="J123" i="12"/>
  <c r="Q123" i="12"/>
  <c r="M122" i="12"/>
  <c r="I122" i="12"/>
  <c r="J122" i="12"/>
  <c r="K122" i="12"/>
  <c r="L122" i="12"/>
  <c r="M120" i="12"/>
  <c r="I120" i="12"/>
  <c r="Q120" i="12"/>
  <c r="M118" i="12"/>
  <c r="I118" i="12"/>
  <c r="Q118" i="12"/>
  <c r="M116" i="12"/>
  <c r="I116" i="12"/>
  <c r="Q116" i="12"/>
  <c r="M114" i="12"/>
  <c r="I114" i="12"/>
  <c r="Q114" i="12"/>
  <c r="M112" i="12"/>
  <c r="I112" i="12"/>
  <c r="Q112" i="12"/>
  <c r="M110" i="12"/>
  <c r="I110" i="12"/>
  <c r="Q110" i="12"/>
  <c r="M108" i="12"/>
  <c r="I108" i="12"/>
  <c r="Q108" i="12"/>
  <c r="M106" i="12"/>
  <c r="I106" i="12"/>
  <c r="Q106" i="12"/>
  <c r="M104" i="12"/>
  <c r="I104" i="12"/>
  <c r="Q104" i="12"/>
  <c r="M102" i="12"/>
  <c r="I102" i="12"/>
  <c r="Q102" i="12"/>
  <c r="M100" i="12"/>
  <c r="I100" i="12"/>
  <c r="Q100" i="12"/>
  <c r="M98" i="12"/>
  <c r="I98" i="12"/>
  <c r="Q98" i="12"/>
  <c r="M96" i="12"/>
  <c r="I96" i="12"/>
  <c r="Q96" i="12"/>
  <c r="M94" i="12"/>
  <c r="I94" i="12"/>
  <c r="Q94" i="12"/>
  <c r="M92" i="12"/>
  <c r="I92" i="12"/>
  <c r="J92" i="12"/>
  <c r="Q92" i="12"/>
  <c r="Q91" i="12"/>
  <c r="M90" i="12"/>
  <c r="I90" i="12"/>
  <c r="J90" i="12"/>
  <c r="Q90" i="12"/>
  <c r="M88" i="12"/>
  <c r="I88" i="12"/>
  <c r="Q88" i="12"/>
  <c r="M86" i="12"/>
  <c r="I86" i="12"/>
  <c r="J86" i="12"/>
  <c r="Q86" i="12"/>
  <c r="M84" i="12"/>
  <c r="I84" i="12"/>
  <c r="J84" i="12"/>
  <c r="Q84" i="12"/>
  <c r="Q83" i="12"/>
  <c r="Q82" i="12"/>
  <c r="I82" i="12"/>
  <c r="J82" i="12"/>
  <c r="Q81" i="12"/>
  <c r="I80" i="12"/>
  <c r="M78" i="12"/>
  <c r="Q77" i="12"/>
  <c r="Q76" i="12"/>
  <c r="I76" i="12"/>
  <c r="J76" i="12"/>
  <c r="Q75" i="12"/>
  <c r="Q74" i="12"/>
  <c r="I74" i="12"/>
  <c r="J74" i="12"/>
  <c r="Q73" i="12"/>
  <c r="I72" i="12"/>
  <c r="M70" i="12"/>
  <c r="Q69" i="12"/>
  <c r="Q68" i="12"/>
  <c r="I68" i="12"/>
  <c r="J68" i="12"/>
  <c r="Q67" i="12"/>
  <c r="H66" i="12"/>
  <c r="Q66" i="12"/>
  <c r="N66" i="12"/>
  <c r="I66" i="12"/>
  <c r="J66" i="12"/>
  <c r="O66" i="12"/>
  <c r="H65" i="12"/>
  <c r="O65" i="12"/>
  <c r="Q65" i="12"/>
  <c r="H64" i="12"/>
  <c r="N64" i="12"/>
  <c r="I64" i="12"/>
  <c r="O64" i="12"/>
  <c r="H63" i="12"/>
  <c r="N63" i="12"/>
  <c r="H62" i="12"/>
  <c r="M62" i="12"/>
  <c r="H61" i="12"/>
  <c r="Q61" i="12"/>
  <c r="O61" i="12"/>
  <c r="H60" i="12"/>
  <c r="Q60" i="12"/>
  <c r="N60" i="12"/>
  <c r="I60" i="12"/>
  <c r="J60" i="12"/>
  <c r="O60" i="12"/>
  <c r="H59" i="12"/>
  <c r="Q59" i="12"/>
  <c r="O59" i="12"/>
  <c r="H58" i="12"/>
  <c r="Q58" i="12"/>
  <c r="N58" i="12"/>
  <c r="M58" i="12"/>
  <c r="I58" i="12"/>
  <c r="J58" i="12"/>
  <c r="K58" i="12"/>
  <c r="L58" i="12"/>
  <c r="O58" i="12"/>
  <c r="H57" i="12"/>
  <c r="M57" i="12"/>
  <c r="I57" i="12"/>
  <c r="Q57" i="12"/>
  <c r="H56" i="12"/>
  <c r="O56" i="12"/>
  <c r="N56" i="12"/>
  <c r="M56" i="12"/>
  <c r="I56" i="12"/>
  <c r="J56" i="12"/>
  <c r="K56" i="12"/>
  <c r="L56" i="12"/>
  <c r="Q56" i="12"/>
  <c r="H55" i="12"/>
  <c r="I55" i="12"/>
  <c r="H54" i="12"/>
  <c r="O54" i="12"/>
  <c r="N54" i="12"/>
  <c r="M54" i="12"/>
  <c r="I54" i="12"/>
  <c r="J54" i="12"/>
  <c r="K54" i="12"/>
  <c r="L54" i="12"/>
  <c r="Q54" i="12"/>
  <c r="H53" i="12"/>
  <c r="O53" i="12"/>
  <c r="I53" i="12"/>
  <c r="J53" i="12"/>
  <c r="N53" i="12"/>
  <c r="H52" i="12"/>
  <c r="O52" i="12"/>
  <c r="N52" i="12"/>
  <c r="M52" i="12"/>
  <c r="I52" i="12"/>
  <c r="J52" i="12"/>
  <c r="K52" i="12"/>
  <c r="L52" i="12"/>
  <c r="Q52" i="12"/>
  <c r="H51" i="12"/>
  <c r="O51" i="12"/>
  <c r="I51" i="12"/>
  <c r="J51" i="12"/>
  <c r="N51" i="12"/>
  <c r="H50" i="12"/>
  <c r="O50" i="12"/>
  <c r="N50" i="12"/>
  <c r="M50" i="12"/>
  <c r="I50" i="12"/>
  <c r="J50" i="12"/>
  <c r="K50" i="12"/>
  <c r="L50" i="12"/>
  <c r="Q50" i="12"/>
  <c r="H49" i="12"/>
  <c r="O49" i="12"/>
  <c r="I49" i="12"/>
  <c r="J49" i="12"/>
  <c r="N49" i="12"/>
  <c r="H48" i="12"/>
  <c r="O48" i="12"/>
  <c r="N48" i="12"/>
  <c r="M48" i="12"/>
  <c r="I48" i="12"/>
  <c r="J48" i="12"/>
  <c r="K48" i="12"/>
  <c r="L48" i="12"/>
  <c r="Q48" i="12"/>
  <c r="H47" i="12"/>
  <c r="O47" i="12"/>
  <c r="I47" i="12"/>
  <c r="J47" i="12"/>
  <c r="N47" i="12"/>
  <c r="H46" i="12"/>
  <c r="O46" i="12"/>
  <c r="N46" i="12"/>
  <c r="M46" i="12"/>
  <c r="I46" i="12"/>
  <c r="J46" i="12"/>
  <c r="K46" i="12"/>
  <c r="L46" i="12"/>
  <c r="Q46" i="12"/>
  <c r="H45" i="12"/>
  <c r="O45" i="12"/>
  <c r="I45" i="12"/>
  <c r="J45" i="12"/>
  <c r="N45" i="12"/>
  <c r="H44" i="12"/>
  <c r="O44" i="12"/>
  <c r="N44" i="12"/>
  <c r="M44" i="12"/>
  <c r="I44" i="12"/>
  <c r="J44" i="12"/>
  <c r="K44" i="12"/>
  <c r="L44" i="12"/>
  <c r="Q44" i="12"/>
  <c r="H43" i="12"/>
  <c r="O43" i="12"/>
  <c r="I43" i="12"/>
  <c r="J43" i="12"/>
  <c r="N43" i="12"/>
  <c r="H42" i="12"/>
  <c r="O42" i="12"/>
  <c r="N42" i="12"/>
  <c r="M42" i="12"/>
  <c r="I42" i="12"/>
  <c r="J42" i="12"/>
  <c r="K42" i="12"/>
  <c r="L42" i="12"/>
  <c r="Q42" i="12"/>
  <c r="H41" i="12"/>
  <c r="O41" i="12"/>
  <c r="I41" i="12"/>
  <c r="J41" i="12"/>
  <c r="N41" i="12"/>
  <c r="H40" i="12"/>
  <c r="Q40" i="12"/>
  <c r="H39" i="12"/>
  <c r="N39" i="12"/>
  <c r="M39" i="12"/>
  <c r="H38" i="12"/>
  <c r="O38" i="12"/>
  <c r="H37" i="12"/>
  <c r="N37" i="12"/>
  <c r="M37" i="12"/>
  <c r="H36" i="12"/>
  <c r="O36" i="12"/>
  <c r="H35" i="12"/>
  <c r="N35" i="12"/>
  <c r="M35" i="12"/>
  <c r="H34" i="12"/>
  <c r="O34" i="12"/>
  <c r="H33" i="12"/>
  <c r="N33" i="12"/>
  <c r="M33" i="12"/>
  <c r="H32" i="12"/>
  <c r="O32" i="12"/>
  <c r="H31" i="12"/>
  <c r="N31" i="12"/>
  <c r="M31" i="12"/>
  <c r="H30" i="12"/>
  <c r="O30" i="12"/>
  <c r="H29" i="12"/>
  <c r="N29" i="12"/>
  <c r="M29" i="12"/>
  <c r="H28" i="12"/>
  <c r="O28" i="12"/>
  <c r="H27" i="12"/>
  <c r="N27" i="12"/>
  <c r="M27" i="12"/>
  <c r="H26" i="12"/>
  <c r="O26" i="12"/>
  <c r="H25" i="12"/>
  <c r="N25" i="12"/>
  <c r="M25" i="12"/>
  <c r="H24" i="12"/>
  <c r="O24" i="12"/>
  <c r="H23" i="12"/>
  <c r="N23" i="12"/>
  <c r="M23" i="12"/>
  <c r="H22" i="12"/>
  <c r="O22" i="12"/>
  <c r="H21" i="12"/>
  <c r="N21" i="12"/>
  <c r="M21" i="12"/>
  <c r="H20" i="12"/>
  <c r="O20" i="12"/>
  <c r="H19" i="12"/>
  <c r="N19" i="12"/>
  <c r="M19" i="12"/>
  <c r="H18" i="12"/>
  <c r="O18" i="12"/>
  <c r="H17" i="12"/>
  <c r="N17" i="12"/>
  <c r="M17" i="12"/>
  <c r="H16" i="12"/>
  <c r="O16" i="12"/>
  <c r="H15" i="12"/>
  <c r="N15" i="12"/>
  <c r="M15" i="12"/>
  <c r="H14" i="12"/>
  <c r="Q14" i="12"/>
  <c r="M14" i="12"/>
  <c r="I14" i="12"/>
  <c r="J14" i="12"/>
  <c r="K14" i="12"/>
  <c r="L14" i="12"/>
  <c r="O14" i="12"/>
  <c r="H13" i="12"/>
  <c r="O13" i="12"/>
  <c r="N13" i="12"/>
  <c r="M13" i="12"/>
  <c r="I13" i="12"/>
  <c r="Q13" i="12"/>
  <c r="H12" i="12"/>
  <c r="O12" i="12"/>
  <c r="M12" i="12"/>
  <c r="I12" i="12"/>
  <c r="J12" i="12"/>
  <c r="K12" i="12"/>
  <c r="L12" i="12"/>
  <c r="N12" i="12"/>
  <c r="H11" i="12"/>
  <c r="O11" i="12"/>
  <c r="N11" i="12"/>
  <c r="M11" i="12"/>
  <c r="I11" i="12"/>
  <c r="Q11" i="12"/>
  <c r="H10" i="12"/>
  <c r="O10" i="12"/>
  <c r="M10" i="12"/>
  <c r="I10" i="12"/>
  <c r="J10" i="12"/>
  <c r="K10" i="12"/>
  <c r="L10" i="12"/>
  <c r="N10" i="12"/>
  <c r="H9" i="12"/>
  <c r="O9" i="12"/>
  <c r="N9" i="12"/>
  <c r="M9" i="12"/>
  <c r="I9" i="12"/>
  <c r="Q9" i="12"/>
  <c r="H8" i="12"/>
  <c r="O8" i="12"/>
  <c r="M8" i="12"/>
  <c r="I8" i="12"/>
  <c r="J8" i="12"/>
  <c r="K8" i="12"/>
  <c r="L8" i="12"/>
  <c r="N8"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62" i="12"/>
  <c r="A63" i="12"/>
  <c r="A64" i="12"/>
  <c r="A65" i="12"/>
  <c r="A66" i="12"/>
  <c r="A67" i="12"/>
  <c r="A68" i="12"/>
  <c r="A69" i="12"/>
  <c r="A70" i="12"/>
  <c r="A71" i="12"/>
  <c r="A72" i="12"/>
  <c r="A73" i="12"/>
  <c r="A74" i="12"/>
  <c r="A75" i="12"/>
  <c r="A76" i="12"/>
  <c r="A77" i="12"/>
  <c r="A78" i="12"/>
  <c r="A79" i="12"/>
  <c r="A80" i="12"/>
  <c r="A81" i="12"/>
  <c r="A82" i="12"/>
  <c r="A83" i="12"/>
  <c r="A84" i="12"/>
  <c r="A85" i="12"/>
  <c r="A86" i="12"/>
  <c r="A87" i="12"/>
  <c r="A88" i="12"/>
  <c r="A89" i="12"/>
  <c r="A90" i="12"/>
  <c r="A91" i="12"/>
  <c r="A92" i="12"/>
  <c r="A93" i="12"/>
  <c r="A94" i="12"/>
  <c r="A95" i="12"/>
  <c r="A96" i="12"/>
  <c r="A97" i="12"/>
  <c r="A98" i="12"/>
  <c r="A99" i="12"/>
  <c r="A100" i="12"/>
  <c r="A101" i="12"/>
  <c r="A102" i="12"/>
  <c r="A103" i="12"/>
  <c r="A104" i="12"/>
  <c r="A105" i="12"/>
  <c r="A106" i="12"/>
  <c r="A107" i="12"/>
  <c r="A108" i="12"/>
  <c r="A109" i="12"/>
  <c r="A110" i="12"/>
  <c r="A111" i="12"/>
  <c r="A112" i="12"/>
  <c r="A113" i="12"/>
  <c r="A114" i="12"/>
  <c r="A115" i="12"/>
  <c r="A116" i="12"/>
  <c r="A117" i="12"/>
  <c r="A118" i="12"/>
  <c r="A119" i="12"/>
  <c r="A120" i="12"/>
  <c r="A121" i="12"/>
  <c r="A122" i="12"/>
  <c r="A123" i="12"/>
  <c r="A124" i="12"/>
  <c r="A125" i="12"/>
  <c r="A126" i="12"/>
  <c r="A127" i="12"/>
  <c r="A128" i="12"/>
  <c r="A129" i="12"/>
  <c r="A130" i="12"/>
  <c r="A131" i="12"/>
  <c r="A132" i="12"/>
  <c r="A133" i="12"/>
  <c r="A134" i="12"/>
  <c r="A135" i="12"/>
  <c r="A136" i="12"/>
  <c r="A137" i="12"/>
  <c r="A138" i="12"/>
  <c r="A139" i="12"/>
  <c r="A140" i="12"/>
  <c r="A141" i="12"/>
  <c r="A142" i="12"/>
  <c r="A143" i="12"/>
  <c r="A144" i="12"/>
  <c r="A145" i="12"/>
  <c r="A146" i="12"/>
  <c r="A147" i="12"/>
  <c r="A148" i="12"/>
  <c r="A149" i="12"/>
  <c r="A150" i="12"/>
  <c r="A151" i="12"/>
  <c r="A152" i="12"/>
  <c r="A153" i="12"/>
  <c r="A154" i="12"/>
  <c r="A155" i="12"/>
  <c r="A156" i="12"/>
  <c r="A157" i="12"/>
  <c r="A158" i="12"/>
  <c r="A159" i="12"/>
  <c r="A160" i="12"/>
  <c r="A161" i="12"/>
  <c r="A162" i="12"/>
  <c r="A163" i="12"/>
  <c r="A164" i="12"/>
  <c r="A165" i="12"/>
  <c r="A166" i="12"/>
  <c r="A167" i="12"/>
  <c r="A168" i="12"/>
  <c r="A169" i="12"/>
  <c r="A170" i="12"/>
  <c r="A171" i="12"/>
  <c r="H7" i="12"/>
  <c r="O7" i="12"/>
  <c r="N7" i="12"/>
  <c r="M7" i="12"/>
  <c r="I7" i="12"/>
  <c r="Q7" i="12"/>
  <c r="H6" i="12"/>
  <c r="O6" i="12"/>
  <c r="M6" i="12"/>
  <c r="I6" i="12"/>
  <c r="J6" i="12"/>
  <c r="K6" i="12"/>
  <c r="L6" i="12"/>
  <c r="N6" i="12"/>
  <c r="H5" i="12"/>
  <c r="O5" i="12"/>
  <c r="Q106" i="5"/>
  <c r="M105" i="5"/>
  <c r="M104" i="5"/>
  <c r="I104" i="5"/>
  <c r="Q104" i="5"/>
  <c r="M103" i="5"/>
  <c r="Q102" i="5"/>
  <c r="M101" i="5"/>
  <c r="M100" i="5"/>
  <c r="I100" i="5"/>
  <c r="Q100" i="5"/>
  <c r="M99" i="5"/>
  <c r="M98" i="5"/>
  <c r="I98" i="5"/>
  <c r="Q98" i="5"/>
  <c r="M97" i="5"/>
  <c r="M96" i="5"/>
  <c r="I96" i="5"/>
  <c r="M95" i="5"/>
  <c r="Q93" i="5"/>
  <c r="I92" i="5"/>
  <c r="Q91" i="5"/>
  <c r="Q90" i="5"/>
  <c r="Q89" i="5"/>
  <c r="I88" i="5"/>
  <c r="M86" i="5"/>
  <c r="Q85" i="5"/>
  <c r="Q84" i="5"/>
  <c r="I84" i="5"/>
  <c r="Q83" i="5"/>
  <c r="Q82" i="5"/>
  <c r="Q81" i="5"/>
  <c r="I80" i="5"/>
  <c r="Q79" i="5"/>
  <c r="Q78" i="5"/>
  <c r="M78" i="5"/>
  <c r="Q77" i="5"/>
  <c r="Q76" i="5"/>
  <c r="I76" i="5"/>
  <c r="Q75" i="5"/>
  <c r="M74" i="5"/>
  <c r="Q74" i="5"/>
  <c r="Q72" i="5"/>
  <c r="Q68" i="5"/>
  <c r="Q64" i="5"/>
  <c r="Q60" i="5"/>
  <c r="Q56" i="5"/>
  <c r="I56" i="5"/>
  <c r="M55" i="5"/>
  <c r="M54" i="5"/>
  <c r="I54" i="5"/>
  <c r="Q54" i="5"/>
  <c r="M53" i="5"/>
  <c r="M52" i="5"/>
  <c r="I52" i="5"/>
  <c r="Q52" i="5"/>
  <c r="M51" i="5"/>
  <c r="M50" i="5"/>
  <c r="I50" i="5"/>
  <c r="Q50" i="5"/>
  <c r="M49" i="5"/>
  <c r="M48" i="5"/>
  <c r="I48" i="5"/>
  <c r="Q48" i="5"/>
  <c r="M47" i="5"/>
  <c r="M46" i="5"/>
  <c r="I46" i="5"/>
  <c r="Q46" i="5"/>
  <c r="M45" i="5"/>
  <c r="M44" i="5"/>
  <c r="I44" i="5"/>
  <c r="Q44" i="5"/>
  <c r="M43" i="5"/>
  <c r="M42" i="5"/>
  <c r="I42" i="5"/>
  <c r="Q42" i="5"/>
  <c r="M41" i="5"/>
  <c r="M40" i="5"/>
  <c r="I40" i="5"/>
  <c r="Q40" i="5"/>
  <c r="M39" i="5"/>
  <c r="M38" i="5"/>
  <c r="I38" i="5"/>
  <c r="Q38" i="5"/>
  <c r="M37" i="5"/>
  <c r="M36" i="5"/>
  <c r="I36" i="5"/>
  <c r="Q36" i="5"/>
  <c r="M35" i="5"/>
  <c r="I34" i="5"/>
  <c r="M33" i="5"/>
  <c r="M32" i="5"/>
  <c r="I32" i="5"/>
  <c r="M31" i="5"/>
  <c r="M30" i="5"/>
  <c r="M29" i="5"/>
  <c r="I28" i="5"/>
  <c r="M28" i="5"/>
  <c r="Q25" i="5"/>
  <c r="Q24" i="5"/>
  <c r="I24" i="5"/>
  <c r="Q23" i="5"/>
  <c r="Q22" i="5"/>
  <c r="Q21" i="5"/>
  <c r="I20" i="5"/>
  <c r="Q17"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M15" i="5"/>
  <c r="Q14" i="5"/>
  <c r="M14" i="5"/>
  <c r="I14" i="5"/>
  <c r="J14" i="5"/>
  <c r="K14" i="5"/>
  <c r="L14" i="5"/>
  <c r="M12" i="5"/>
  <c r="I12" i="5"/>
  <c r="Q12" i="5"/>
  <c r="M11" i="5"/>
  <c r="M10" i="5"/>
  <c r="I10" i="5"/>
  <c r="J10" i="5"/>
  <c r="K10" i="5"/>
  <c r="L10" i="5"/>
  <c r="Q10" i="5"/>
  <c r="M8" i="5"/>
  <c r="I8" i="5"/>
  <c r="Q8" i="5"/>
  <c r="M7" i="5"/>
  <c r="M6" i="5"/>
  <c r="I6" i="5"/>
  <c r="J6" i="5"/>
  <c r="K6" i="5"/>
  <c r="L6" i="5"/>
  <c r="Q6" i="5"/>
  <c r="M58" i="11"/>
  <c r="M56" i="11"/>
  <c r="M54" i="11"/>
  <c r="Q26" i="11"/>
  <c r="I26" i="11"/>
  <c r="J26" i="11"/>
  <c r="M24" i="11"/>
  <c r="I24" i="11"/>
  <c r="J24" i="11"/>
  <c r="K24" i="11"/>
  <c r="L24" i="11"/>
  <c r="Q24" i="11"/>
  <c r="M22" i="11"/>
  <c r="I22" i="11"/>
  <c r="J22" i="11"/>
  <c r="K22" i="11"/>
  <c r="L22" i="11"/>
  <c r="Q22" i="11"/>
  <c r="M20" i="11"/>
  <c r="I20" i="11"/>
  <c r="J20" i="11"/>
  <c r="K20" i="11"/>
  <c r="L20" i="11"/>
  <c r="Q20" i="11"/>
  <c r="M18" i="11"/>
  <c r="I18" i="11"/>
  <c r="J18" i="11"/>
  <c r="K18" i="11"/>
  <c r="L18" i="11"/>
  <c r="Q18" i="11"/>
  <c r="M16" i="11"/>
  <c r="I16" i="11"/>
  <c r="Q16" i="11"/>
  <c r="M14" i="11"/>
  <c r="I14" i="11"/>
  <c r="Q14" i="11"/>
  <c r="M12" i="11"/>
  <c r="I12" i="11"/>
  <c r="J12" i="11"/>
  <c r="Q12" i="11"/>
  <c r="M10" i="11"/>
  <c r="I10" i="11"/>
  <c r="Q10" i="11"/>
  <c r="Q9" i="11"/>
  <c r="M8" i="11"/>
  <c r="I8" i="11"/>
  <c r="J8" i="11"/>
  <c r="Q8" i="11"/>
  <c r="A6" i="11"/>
  <c r="A7" i="11"/>
  <c r="A8" i="11"/>
  <c r="A9" i="11"/>
  <c r="A10" i="11"/>
  <c r="A11" i="11"/>
  <c r="A12" i="11"/>
  <c r="A13" i="11"/>
  <c r="A14" i="11"/>
  <c r="A15" i="11"/>
  <c r="A16" i="11"/>
  <c r="A17" i="11"/>
  <c r="A18" i="11"/>
  <c r="A19" i="11"/>
  <c r="A20" i="11"/>
  <c r="A21" i="11"/>
  <c r="A22" i="11"/>
  <c r="A23" i="11"/>
  <c r="A24" i="11"/>
  <c r="A25" i="11"/>
  <c r="A26" i="11"/>
  <c r="A27" i="11"/>
  <c r="A28" i="11"/>
  <c r="A29" i="11"/>
  <c r="A30" i="11"/>
  <c r="A31" i="11"/>
  <c r="A32"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A58" i="11"/>
  <c r="M6" i="11"/>
  <c r="I6" i="11"/>
  <c r="Q6" i="11"/>
  <c r="I102" i="5"/>
  <c r="I106" i="5"/>
  <c r="J55" i="12"/>
  <c r="K55" i="12"/>
  <c r="L55" i="12"/>
  <c r="Q16" i="12"/>
  <c r="Q20" i="12"/>
  <c r="Q22" i="12"/>
  <c r="Q24" i="12"/>
  <c r="Q26" i="12"/>
  <c r="Q28" i="12"/>
  <c r="Q30" i="12"/>
  <c r="Q32" i="12"/>
  <c r="Q55" i="12"/>
  <c r="I5" i="12"/>
  <c r="M5" i="12"/>
  <c r="Q6" i="12"/>
  <c r="J7" i="12"/>
  <c r="K7" i="12"/>
  <c r="L7" i="12"/>
  <c r="Q8" i="12"/>
  <c r="J9" i="12"/>
  <c r="K9" i="12"/>
  <c r="L9" i="12"/>
  <c r="Q10" i="12"/>
  <c r="J11" i="12"/>
  <c r="K11" i="12"/>
  <c r="L11" i="12"/>
  <c r="Q12" i="12"/>
  <c r="J13" i="12"/>
  <c r="K13" i="12"/>
  <c r="L13" i="12"/>
  <c r="O15" i="12"/>
  <c r="I16" i="12"/>
  <c r="M16" i="12"/>
  <c r="O17" i="12"/>
  <c r="I18" i="12"/>
  <c r="M18" i="12"/>
  <c r="O19" i="12"/>
  <c r="I20" i="12"/>
  <c r="M20" i="12"/>
  <c r="O21" i="12"/>
  <c r="I22" i="12"/>
  <c r="M22" i="12"/>
  <c r="O23" i="12"/>
  <c r="I24" i="12"/>
  <c r="M24" i="12"/>
  <c r="O25" i="12"/>
  <c r="I26" i="12"/>
  <c r="M26" i="12"/>
  <c r="O27" i="12"/>
  <c r="I28" i="12"/>
  <c r="M28" i="12"/>
  <c r="O29" i="12"/>
  <c r="I30" i="12"/>
  <c r="M30" i="12"/>
  <c r="O31" i="12"/>
  <c r="I32" i="12"/>
  <c r="M32" i="12"/>
  <c r="O33" i="12"/>
  <c r="I34" i="12"/>
  <c r="M34" i="12"/>
  <c r="O35" i="12"/>
  <c r="I36" i="12"/>
  <c r="M36" i="12"/>
  <c r="O37" i="12"/>
  <c r="I38" i="12"/>
  <c r="M38" i="12"/>
  <c r="O39" i="12"/>
  <c r="I40" i="12"/>
  <c r="M40" i="12"/>
  <c r="M41" i="12"/>
  <c r="M43" i="12"/>
  <c r="M45" i="12"/>
  <c r="M47" i="12"/>
  <c r="M49" i="12"/>
  <c r="M51" i="12"/>
  <c r="M53" i="12"/>
  <c r="M63" i="12"/>
  <c r="I63" i="12"/>
  <c r="Q63" i="12"/>
  <c r="O63" i="12"/>
  <c r="Q70" i="12"/>
  <c r="I70" i="12"/>
  <c r="M79" i="12"/>
  <c r="I79" i="12"/>
  <c r="Q79" i="12"/>
  <c r="J88" i="12"/>
  <c r="K88" i="12"/>
  <c r="L88" i="12"/>
  <c r="Q5" i="12"/>
  <c r="Q18" i="12"/>
  <c r="Q34" i="12"/>
  <c r="Q36" i="12"/>
  <c r="Q38" i="12"/>
  <c r="O55" i="12"/>
  <c r="N55" i="12"/>
  <c r="J64" i="12"/>
  <c r="K64" i="12"/>
  <c r="L64" i="12"/>
  <c r="J80" i="12"/>
  <c r="K80" i="12"/>
  <c r="L80" i="12"/>
  <c r="M91" i="12"/>
  <c r="I91" i="12"/>
  <c r="N5" i="12"/>
  <c r="Q15" i="12"/>
  <c r="N16" i="12"/>
  <c r="Q17" i="12"/>
  <c r="N18" i="12"/>
  <c r="Q19" i="12"/>
  <c r="N20" i="12"/>
  <c r="Q21" i="12"/>
  <c r="N22" i="12"/>
  <c r="Q23" i="12"/>
  <c r="N24" i="12"/>
  <c r="Q25" i="12"/>
  <c r="N26" i="12"/>
  <c r="Q27" i="12"/>
  <c r="N28" i="12"/>
  <c r="Q29" i="12"/>
  <c r="N30" i="12"/>
  <c r="Q31" i="12"/>
  <c r="N32" i="12"/>
  <c r="Q33" i="12"/>
  <c r="N34" i="12"/>
  <c r="Q35" i="12"/>
  <c r="N36" i="12"/>
  <c r="Q37" i="12"/>
  <c r="N38" i="12"/>
  <c r="Q39" i="12"/>
  <c r="N40" i="12"/>
  <c r="J57" i="12"/>
  <c r="K57" i="12"/>
  <c r="L57" i="12"/>
  <c r="J72" i="12"/>
  <c r="K72" i="12"/>
  <c r="L72" i="12"/>
  <c r="I15" i="12"/>
  <c r="I17" i="12"/>
  <c r="I19" i="12"/>
  <c r="I21" i="12"/>
  <c r="I23" i="12"/>
  <c r="I25" i="12"/>
  <c r="I27" i="12"/>
  <c r="I29" i="12"/>
  <c r="I31" i="12"/>
  <c r="I33" i="12"/>
  <c r="I35" i="12"/>
  <c r="I37" i="12"/>
  <c r="I39" i="12"/>
  <c r="O40" i="12"/>
  <c r="K41" i="12"/>
  <c r="L41" i="12"/>
  <c r="Q41" i="12"/>
  <c r="K43" i="12"/>
  <c r="L43" i="12"/>
  <c r="Q43" i="12"/>
  <c r="K45" i="12"/>
  <c r="L45" i="12"/>
  <c r="Q45" i="12"/>
  <c r="K47" i="12"/>
  <c r="L47" i="12"/>
  <c r="Q47" i="12"/>
  <c r="K49" i="12"/>
  <c r="L49" i="12"/>
  <c r="Q49" i="12"/>
  <c r="K51" i="12"/>
  <c r="L51" i="12"/>
  <c r="Q51" i="12"/>
  <c r="K53" i="12"/>
  <c r="L53" i="12"/>
  <c r="Q53" i="12"/>
  <c r="M55" i="12"/>
  <c r="O62" i="12"/>
  <c r="Q62" i="12"/>
  <c r="N62" i="12"/>
  <c r="I62" i="12"/>
  <c r="M71" i="12"/>
  <c r="I71" i="12"/>
  <c r="Q71" i="12"/>
  <c r="Q72" i="12"/>
  <c r="Q78" i="12"/>
  <c r="Q80" i="12"/>
  <c r="Q85" i="12"/>
  <c r="Q87" i="12"/>
  <c r="Q89" i="12"/>
  <c r="Q93" i="12"/>
  <c r="Q95" i="12"/>
  <c r="Q97" i="12"/>
  <c r="Q99" i="12"/>
  <c r="Q101" i="12"/>
  <c r="Q103" i="12"/>
  <c r="Q105" i="12"/>
  <c r="Q107" i="12"/>
  <c r="Q109" i="12"/>
  <c r="Q111" i="12"/>
  <c r="Q113" i="12"/>
  <c r="Q115" i="12"/>
  <c r="Q117" i="12"/>
  <c r="Q119" i="12"/>
  <c r="Q121" i="12"/>
  <c r="Q122" i="12"/>
  <c r="Q124" i="12"/>
  <c r="Q126" i="12"/>
  <c r="Q128" i="12"/>
  <c r="Q130" i="12"/>
  <c r="Q132" i="12"/>
  <c r="Q134" i="12"/>
  <c r="Q136" i="12"/>
  <c r="Q138" i="12"/>
  <c r="Q143" i="12"/>
  <c r="Q144" i="12"/>
  <c r="Q145" i="12"/>
  <c r="Q146" i="12"/>
  <c r="Q151" i="12"/>
  <c r="Q152" i="12"/>
  <c r="Q153" i="12"/>
  <c r="Q154" i="12"/>
  <c r="Q159" i="12"/>
  <c r="Q160" i="12"/>
  <c r="Q164" i="12"/>
  <c r="Q166" i="12"/>
  <c r="Q168" i="12"/>
  <c r="Q170" i="12"/>
  <c r="Q172" i="12"/>
  <c r="I78" i="12"/>
  <c r="N57" i="12"/>
  <c r="M60" i="12"/>
  <c r="M61" i="12"/>
  <c r="I61" i="12"/>
  <c r="N61" i="12"/>
  <c r="Q64" i="12"/>
  <c r="M68" i="12"/>
  <c r="M69" i="12"/>
  <c r="I69" i="12"/>
  <c r="M76" i="12"/>
  <c r="M77" i="12"/>
  <c r="I77" i="12"/>
  <c r="K86" i="12"/>
  <c r="L86" i="12"/>
  <c r="M89" i="12"/>
  <c r="I89" i="12"/>
  <c r="O57" i="12"/>
  <c r="M59" i="12"/>
  <c r="I59" i="12"/>
  <c r="N59" i="12"/>
  <c r="K60" i="12"/>
  <c r="L60" i="12"/>
  <c r="M66" i="12"/>
  <c r="M67" i="12"/>
  <c r="I67" i="12"/>
  <c r="K68" i="12"/>
  <c r="L68" i="12"/>
  <c r="M74" i="12"/>
  <c r="M75" i="12"/>
  <c r="I75" i="12"/>
  <c r="K76" i="12"/>
  <c r="L76" i="12"/>
  <c r="M82" i="12"/>
  <c r="M83" i="12"/>
  <c r="I83" i="12"/>
  <c r="K84" i="12"/>
  <c r="L84" i="12"/>
  <c r="M87" i="12"/>
  <c r="I87" i="12"/>
  <c r="K92" i="12"/>
  <c r="L92" i="12"/>
  <c r="M121" i="12"/>
  <c r="I121" i="12"/>
  <c r="J139" i="12"/>
  <c r="K139" i="12"/>
  <c r="L139" i="12"/>
  <c r="J155" i="12"/>
  <c r="K155" i="12"/>
  <c r="L155" i="12"/>
  <c r="M64" i="12"/>
  <c r="M65" i="12"/>
  <c r="I65" i="12"/>
  <c r="N65" i="12"/>
  <c r="K66" i="12"/>
  <c r="L66" i="12"/>
  <c r="M72" i="12"/>
  <c r="M73" i="12"/>
  <c r="I73" i="12"/>
  <c r="K74" i="12"/>
  <c r="L74" i="12"/>
  <c r="M80" i="12"/>
  <c r="M81" i="12"/>
  <c r="I81" i="12"/>
  <c r="K82" i="12"/>
  <c r="L82" i="12"/>
  <c r="M85" i="12"/>
  <c r="I85" i="12"/>
  <c r="K90" i="12"/>
  <c r="L90" i="12"/>
  <c r="J94" i="12"/>
  <c r="K94" i="12"/>
  <c r="L94" i="12"/>
  <c r="J96" i="12"/>
  <c r="K96" i="12"/>
  <c r="L96" i="12"/>
  <c r="J98" i="12"/>
  <c r="K98" i="12"/>
  <c r="L98" i="12"/>
  <c r="J100" i="12"/>
  <c r="K100" i="12"/>
  <c r="L100" i="12"/>
  <c r="J102" i="12"/>
  <c r="K102" i="12"/>
  <c r="L102" i="12"/>
  <c r="J104" i="12"/>
  <c r="K104" i="12"/>
  <c r="L104" i="12"/>
  <c r="J106" i="12"/>
  <c r="K106" i="12"/>
  <c r="L106" i="12"/>
  <c r="J108" i="12"/>
  <c r="K108" i="12"/>
  <c r="L108" i="12"/>
  <c r="J110" i="12"/>
  <c r="K110" i="12"/>
  <c r="L110" i="12"/>
  <c r="J112" i="12"/>
  <c r="K112" i="12"/>
  <c r="L112" i="12"/>
  <c r="J114" i="12"/>
  <c r="K114" i="12"/>
  <c r="L114" i="12"/>
  <c r="J116" i="12"/>
  <c r="K116" i="12"/>
  <c r="L116" i="12"/>
  <c r="J118" i="12"/>
  <c r="K118" i="12"/>
  <c r="L118" i="12"/>
  <c r="J120" i="12"/>
  <c r="K120" i="12"/>
  <c r="L120" i="12"/>
  <c r="I145" i="12"/>
  <c r="M154" i="12"/>
  <c r="I154" i="12"/>
  <c r="M162" i="12"/>
  <c r="I162" i="12"/>
  <c r="M170" i="12"/>
  <c r="I170" i="12"/>
  <c r="I93" i="12"/>
  <c r="M93" i="12"/>
  <c r="I95" i="12"/>
  <c r="M95" i="12"/>
  <c r="I97" i="12"/>
  <c r="M97" i="12"/>
  <c r="I99" i="12"/>
  <c r="M99" i="12"/>
  <c r="I101" i="12"/>
  <c r="M101" i="12"/>
  <c r="I103" i="12"/>
  <c r="M103" i="12"/>
  <c r="I105" i="12"/>
  <c r="M105" i="12"/>
  <c r="I107" i="12"/>
  <c r="M107" i="12"/>
  <c r="I109" i="12"/>
  <c r="M109" i="12"/>
  <c r="I111" i="12"/>
  <c r="M111" i="12"/>
  <c r="I113" i="12"/>
  <c r="M113" i="12"/>
  <c r="I115" i="12"/>
  <c r="M115" i="12"/>
  <c r="I117" i="12"/>
  <c r="M117" i="12"/>
  <c r="I119" i="12"/>
  <c r="M119" i="12"/>
  <c r="K123" i="12"/>
  <c r="L123" i="12"/>
  <c r="K125" i="12"/>
  <c r="L125" i="12"/>
  <c r="K127" i="12"/>
  <c r="L127" i="12"/>
  <c r="K129" i="12"/>
  <c r="L129" i="12"/>
  <c r="K131" i="12"/>
  <c r="L131" i="12"/>
  <c r="K133" i="12"/>
  <c r="L133" i="12"/>
  <c r="K135" i="12"/>
  <c r="L135" i="12"/>
  <c r="K137" i="12"/>
  <c r="L137" i="12"/>
  <c r="M145" i="12"/>
  <c r="J147" i="12"/>
  <c r="K147" i="12"/>
  <c r="L147" i="12"/>
  <c r="J167" i="12"/>
  <c r="K167" i="12"/>
  <c r="L167" i="12"/>
  <c r="M146" i="12"/>
  <c r="I146" i="12"/>
  <c r="I153" i="12"/>
  <c r="M143" i="12"/>
  <c r="M144" i="12"/>
  <c r="I144" i="12"/>
  <c r="M151" i="12"/>
  <c r="M152" i="12"/>
  <c r="I152" i="12"/>
  <c r="M159" i="12"/>
  <c r="M160" i="12"/>
  <c r="I160" i="12"/>
  <c r="K165" i="12"/>
  <c r="L165" i="12"/>
  <c r="M168" i="12"/>
  <c r="I168" i="12"/>
  <c r="M141" i="12"/>
  <c r="M142" i="12"/>
  <c r="I142" i="12"/>
  <c r="M149" i="12"/>
  <c r="M150" i="12"/>
  <c r="I150" i="12"/>
  <c r="M157" i="12"/>
  <c r="M158" i="12"/>
  <c r="I158" i="12"/>
  <c r="M166" i="12"/>
  <c r="I166" i="12"/>
  <c r="M139" i="12"/>
  <c r="M140" i="12"/>
  <c r="I140" i="12"/>
  <c r="I141" i="12"/>
  <c r="J143" i="12"/>
  <c r="K143" i="12"/>
  <c r="L143" i="12"/>
  <c r="M147" i="12"/>
  <c r="M148" i="12"/>
  <c r="I148" i="12"/>
  <c r="I149" i="12"/>
  <c r="J151" i="12"/>
  <c r="K151" i="12"/>
  <c r="L151" i="12"/>
  <c r="M155" i="12"/>
  <c r="M156" i="12"/>
  <c r="I156" i="12"/>
  <c r="I157" i="12"/>
  <c r="J159" i="12"/>
  <c r="K159" i="12"/>
  <c r="L159" i="12"/>
  <c r="K161" i="12"/>
  <c r="L161" i="12"/>
  <c r="J163" i="12"/>
  <c r="K163" i="12"/>
  <c r="L163" i="12"/>
  <c r="M164" i="12"/>
  <c r="I164" i="12"/>
  <c r="K169" i="12"/>
  <c r="L169" i="12"/>
  <c r="J171" i="12"/>
  <c r="K171" i="12"/>
  <c r="L171" i="12"/>
  <c r="J34" i="5"/>
  <c r="K34" i="5"/>
  <c r="L34" i="5"/>
  <c r="Q5" i="5"/>
  <c r="Q13" i="5"/>
  <c r="J20" i="5"/>
  <c r="K20" i="5"/>
  <c r="L20" i="5"/>
  <c r="M27" i="5"/>
  <c r="I27" i="5"/>
  <c r="Q34" i="5"/>
  <c r="J38" i="5"/>
  <c r="K38" i="5"/>
  <c r="L38" i="5"/>
  <c r="J44" i="5"/>
  <c r="K44" i="5"/>
  <c r="L44" i="5"/>
  <c r="J48" i="5"/>
  <c r="K48" i="5"/>
  <c r="L48" i="5"/>
  <c r="J52" i="5"/>
  <c r="K52" i="5"/>
  <c r="L52" i="5"/>
  <c r="J54" i="5"/>
  <c r="K54" i="5"/>
  <c r="L54" i="5"/>
  <c r="I5" i="5"/>
  <c r="M5" i="5"/>
  <c r="J8" i="5"/>
  <c r="K8" i="5"/>
  <c r="L8" i="5"/>
  <c r="I9" i="5"/>
  <c r="M9" i="5"/>
  <c r="J12" i="5"/>
  <c r="K12" i="5"/>
  <c r="L12" i="5"/>
  <c r="I13" i="5"/>
  <c r="M13" i="5"/>
  <c r="I16" i="5"/>
  <c r="M16" i="5"/>
  <c r="M17" i="5"/>
  <c r="I17" i="5"/>
  <c r="I18" i="5"/>
  <c r="Q20" i="5"/>
  <c r="M24" i="5"/>
  <c r="M25" i="5"/>
  <c r="I25" i="5"/>
  <c r="I26" i="5"/>
  <c r="Q32" i="5"/>
  <c r="J88" i="5"/>
  <c r="K88" i="5"/>
  <c r="L88" i="5"/>
  <c r="Q9" i="5"/>
  <c r="M19" i="5"/>
  <c r="I19" i="5"/>
  <c r="M26" i="5"/>
  <c r="J36" i="5"/>
  <c r="K36" i="5"/>
  <c r="L36" i="5"/>
  <c r="J42" i="5"/>
  <c r="K42" i="5"/>
  <c r="L42" i="5"/>
  <c r="J50" i="5"/>
  <c r="K50" i="5"/>
  <c r="L50" i="5"/>
  <c r="J56" i="5"/>
  <c r="K56" i="5"/>
  <c r="L56" i="5"/>
  <c r="M68" i="5"/>
  <c r="I68" i="5"/>
  <c r="Q7" i="5"/>
  <c r="Q11" i="5"/>
  <c r="Q15" i="5"/>
  <c r="Q18" i="5"/>
  <c r="Q19" i="5"/>
  <c r="M22" i="5"/>
  <c r="M23" i="5"/>
  <c r="I23" i="5"/>
  <c r="Q26" i="5"/>
  <c r="Q27" i="5"/>
  <c r="Q30" i="5"/>
  <c r="J32" i="5"/>
  <c r="K32" i="5"/>
  <c r="L32" i="5"/>
  <c r="M18" i="5"/>
  <c r="J28" i="5"/>
  <c r="K28" i="5"/>
  <c r="L28" i="5"/>
  <c r="J40" i="5"/>
  <c r="K40" i="5"/>
  <c r="L40" i="5"/>
  <c r="J46" i="5"/>
  <c r="K46" i="5"/>
  <c r="L46" i="5"/>
  <c r="M60" i="5"/>
  <c r="I60" i="5"/>
  <c r="M64" i="5"/>
  <c r="I64" i="5"/>
  <c r="M72" i="5"/>
  <c r="I72" i="5"/>
  <c r="I7" i="5"/>
  <c r="I11" i="5"/>
  <c r="I15" i="5"/>
  <c r="Q16" i="5"/>
  <c r="M20" i="5"/>
  <c r="M21" i="5"/>
  <c r="I21" i="5"/>
  <c r="I22" i="5"/>
  <c r="J24" i="5"/>
  <c r="K24" i="5"/>
  <c r="L24" i="5"/>
  <c r="Q28" i="5"/>
  <c r="I30" i="5"/>
  <c r="M34" i="5"/>
  <c r="M94" i="5"/>
  <c r="I94" i="5"/>
  <c r="Q94" i="5"/>
  <c r="Q29" i="5"/>
  <c r="Q31" i="5"/>
  <c r="Q33" i="5"/>
  <c r="Q35" i="5"/>
  <c r="Q37" i="5"/>
  <c r="Q39" i="5"/>
  <c r="Q41" i="5"/>
  <c r="Q43" i="5"/>
  <c r="Q45" i="5"/>
  <c r="Q47" i="5"/>
  <c r="Q49" i="5"/>
  <c r="Q51" i="5"/>
  <c r="Q53" i="5"/>
  <c r="Q55" i="5"/>
  <c r="M57" i="5"/>
  <c r="I57" i="5"/>
  <c r="Q57" i="5"/>
  <c r="M61" i="5"/>
  <c r="I61" i="5"/>
  <c r="Q61" i="5"/>
  <c r="M65" i="5"/>
  <c r="I65" i="5"/>
  <c r="Q65" i="5"/>
  <c r="M69" i="5"/>
  <c r="I69" i="5"/>
  <c r="Q69" i="5"/>
  <c r="M73" i="5"/>
  <c r="I73" i="5"/>
  <c r="Q73" i="5"/>
  <c r="I78" i="5"/>
  <c r="M79" i="5"/>
  <c r="I79" i="5"/>
  <c r="M87" i="5"/>
  <c r="I87" i="5"/>
  <c r="Q87" i="5"/>
  <c r="I29" i="5"/>
  <c r="I31" i="5"/>
  <c r="I33" i="5"/>
  <c r="I35" i="5"/>
  <c r="I37" i="5"/>
  <c r="I39" i="5"/>
  <c r="I41" i="5"/>
  <c r="I43" i="5"/>
  <c r="I45" i="5"/>
  <c r="I47" i="5"/>
  <c r="I49" i="5"/>
  <c r="I51" i="5"/>
  <c r="I53" i="5"/>
  <c r="I55" i="5"/>
  <c r="M58" i="5"/>
  <c r="I58" i="5"/>
  <c r="Q58" i="5"/>
  <c r="M62" i="5"/>
  <c r="I62" i="5"/>
  <c r="Q62" i="5"/>
  <c r="M66" i="5"/>
  <c r="I66" i="5"/>
  <c r="Q66" i="5"/>
  <c r="M70" i="5"/>
  <c r="I70" i="5"/>
  <c r="Q70" i="5"/>
  <c r="I74" i="5"/>
  <c r="M75" i="5"/>
  <c r="I75" i="5"/>
  <c r="J80" i="5"/>
  <c r="K80" i="5"/>
  <c r="L80" i="5"/>
  <c r="M56" i="5"/>
  <c r="M59" i="5"/>
  <c r="I59" i="5"/>
  <c r="Q59" i="5"/>
  <c r="M63" i="5"/>
  <c r="I63" i="5"/>
  <c r="Q63" i="5"/>
  <c r="M67" i="5"/>
  <c r="I67" i="5"/>
  <c r="Q67" i="5"/>
  <c r="M71" i="5"/>
  <c r="I71" i="5"/>
  <c r="Q71" i="5"/>
  <c r="J76" i="5"/>
  <c r="K76" i="5"/>
  <c r="L76" i="5"/>
  <c r="Q86" i="5"/>
  <c r="I86" i="5"/>
  <c r="J96" i="5"/>
  <c r="K96" i="5"/>
  <c r="L96" i="5"/>
  <c r="M76" i="5"/>
  <c r="M77" i="5"/>
  <c r="I77" i="5"/>
  <c r="Q80" i="5"/>
  <c r="M84" i="5"/>
  <c r="M85" i="5"/>
  <c r="I85" i="5"/>
  <c r="Q88" i="5"/>
  <c r="M92" i="5"/>
  <c r="M93" i="5"/>
  <c r="I93" i="5"/>
  <c r="M82" i="5"/>
  <c r="M83" i="5"/>
  <c r="I83" i="5"/>
  <c r="J84" i="5"/>
  <c r="K84" i="5"/>
  <c r="L84" i="5"/>
  <c r="M90" i="5"/>
  <c r="M91" i="5"/>
  <c r="I91" i="5"/>
  <c r="M80" i="5"/>
  <c r="M81" i="5"/>
  <c r="I81" i="5"/>
  <c r="I82" i="5"/>
  <c r="M88" i="5"/>
  <c r="M89" i="5"/>
  <c r="I89" i="5"/>
  <c r="I90" i="5"/>
  <c r="J92" i="5"/>
  <c r="K92" i="5"/>
  <c r="L92" i="5"/>
  <c r="Q92" i="5"/>
  <c r="Q96" i="5"/>
  <c r="J98" i="5"/>
  <c r="K98" i="5"/>
  <c r="L98" i="5"/>
  <c r="J100" i="5"/>
  <c r="K100" i="5"/>
  <c r="L100" i="5"/>
  <c r="J102" i="5"/>
  <c r="K102" i="5"/>
  <c r="L102" i="5"/>
  <c r="J104" i="5"/>
  <c r="K104" i="5"/>
  <c r="L104" i="5"/>
  <c r="J106" i="5"/>
  <c r="K106" i="5"/>
  <c r="L106" i="5"/>
  <c r="Q95" i="5"/>
  <c r="Q97" i="5"/>
  <c r="Q99" i="5"/>
  <c r="Q101" i="5"/>
  <c r="Q103" i="5"/>
  <c r="Q105" i="5"/>
  <c r="I95" i="5"/>
  <c r="I97" i="5"/>
  <c r="I99" i="5"/>
  <c r="I101" i="5"/>
  <c r="I103" i="5"/>
  <c r="I105" i="5"/>
  <c r="M13" i="11"/>
  <c r="I13" i="11"/>
  <c r="Q13" i="11"/>
  <c r="M5" i="11"/>
  <c r="I5" i="11"/>
  <c r="K8" i="11"/>
  <c r="L8" i="11"/>
  <c r="J10" i="11"/>
  <c r="K10" i="11"/>
  <c r="L10" i="11"/>
  <c r="M11" i="11"/>
  <c r="I11" i="11"/>
  <c r="Q11" i="11"/>
  <c r="J14" i="11"/>
  <c r="K14" i="11"/>
  <c r="L14" i="11"/>
  <c r="M9" i="11"/>
  <c r="I9" i="11"/>
  <c r="Q5" i="11"/>
  <c r="J6" i="11"/>
  <c r="K6" i="11"/>
  <c r="L6" i="11"/>
  <c r="M7" i="11"/>
  <c r="I7" i="11"/>
  <c r="Q7" i="11"/>
  <c r="K12" i="11"/>
  <c r="L12" i="11"/>
  <c r="Q15" i="11"/>
  <c r="Q17" i="11"/>
  <c r="Q19" i="11"/>
  <c r="Q21" i="11"/>
  <c r="Q23" i="11"/>
  <c r="Q25" i="11"/>
  <c r="M27" i="11"/>
  <c r="I27" i="11"/>
  <c r="Q27" i="11"/>
  <c r="M31" i="11"/>
  <c r="I31" i="11"/>
  <c r="Q31" i="11"/>
  <c r="M35" i="11"/>
  <c r="I35" i="11"/>
  <c r="Q35" i="11"/>
  <c r="M39" i="11"/>
  <c r="I39" i="11"/>
  <c r="Q39" i="11"/>
  <c r="M43" i="11"/>
  <c r="I43" i="11"/>
  <c r="Q43" i="11"/>
  <c r="M47" i="11"/>
  <c r="I47" i="11"/>
  <c r="Q47" i="11"/>
  <c r="M51" i="11"/>
  <c r="I51" i="11"/>
  <c r="Q51" i="11"/>
  <c r="J16" i="11"/>
  <c r="K16" i="11"/>
  <c r="L16" i="11"/>
  <c r="I15" i="11"/>
  <c r="M15" i="11"/>
  <c r="I17" i="11"/>
  <c r="M17" i="11"/>
  <c r="I19" i="11"/>
  <c r="M19" i="11"/>
  <c r="I21" i="11"/>
  <c r="M21" i="11"/>
  <c r="I23" i="11"/>
  <c r="M23" i="11"/>
  <c r="I25" i="11"/>
  <c r="M25" i="11"/>
  <c r="M28" i="11"/>
  <c r="I28" i="11"/>
  <c r="Q28" i="11"/>
  <c r="M32" i="11"/>
  <c r="I32" i="11"/>
  <c r="Q32" i="11"/>
  <c r="M36" i="11"/>
  <c r="I36" i="11"/>
  <c r="Q36" i="11"/>
  <c r="M40" i="11"/>
  <c r="I40" i="11"/>
  <c r="Q40" i="11"/>
  <c r="M44" i="11"/>
  <c r="I44" i="11"/>
  <c r="Q44" i="11"/>
  <c r="M48" i="11"/>
  <c r="I48" i="11"/>
  <c r="Q48" i="11"/>
  <c r="M52" i="11"/>
  <c r="I52" i="11"/>
  <c r="Q52" i="11"/>
  <c r="M26" i="11"/>
  <c r="M29" i="11"/>
  <c r="I29" i="11"/>
  <c r="Q29" i="11"/>
  <c r="M33" i="11"/>
  <c r="I33" i="11"/>
  <c r="Q33" i="11"/>
  <c r="M37" i="11"/>
  <c r="I37" i="11"/>
  <c r="Q37" i="11"/>
  <c r="M41" i="11"/>
  <c r="I41" i="11"/>
  <c r="Q41" i="11"/>
  <c r="M45" i="11"/>
  <c r="I45" i="11"/>
  <c r="Q45" i="11"/>
  <c r="M49" i="11"/>
  <c r="I49" i="11"/>
  <c r="Q49" i="11"/>
  <c r="K26" i="11"/>
  <c r="L26" i="11"/>
  <c r="M30" i="11"/>
  <c r="I30" i="11"/>
  <c r="Q30" i="11"/>
  <c r="M34" i="11"/>
  <c r="I34" i="11"/>
  <c r="Q34" i="11"/>
  <c r="M38" i="11"/>
  <c r="I38" i="11"/>
  <c r="Q38" i="11"/>
  <c r="M42" i="11"/>
  <c r="I42" i="11"/>
  <c r="Q42" i="11"/>
  <c r="M46" i="11"/>
  <c r="I46" i="11"/>
  <c r="Q46" i="11"/>
  <c r="M50" i="11"/>
  <c r="I50" i="11"/>
  <c r="Q50" i="11"/>
  <c r="Q53" i="11"/>
  <c r="Q55" i="11"/>
  <c r="Q57" i="11"/>
  <c r="I53" i="11"/>
  <c r="M53" i="11"/>
  <c r="I55" i="11"/>
  <c r="M55" i="11"/>
  <c r="I57" i="11"/>
  <c r="M57" i="11"/>
  <c r="Q54" i="11"/>
  <c r="Q56" i="11"/>
  <c r="Q58" i="11"/>
  <c r="I54" i="11"/>
  <c r="I56" i="11"/>
  <c r="I58" i="11"/>
  <c r="J156" i="12"/>
  <c r="K156" i="12"/>
  <c r="L156" i="12"/>
  <c r="J149" i="12"/>
  <c r="K149" i="12"/>
  <c r="L149" i="12"/>
  <c r="J140" i="12"/>
  <c r="K140" i="12"/>
  <c r="L140" i="12"/>
  <c r="J73" i="12"/>
  <c r="K73" i="12"/>
  <c r="L73" i="12"/>
  <c r="J83" i="12"/>
  <c r="K83" i="12"/>
  <c r="L83" i="12"/>
  <c r="J21" i="12"/>
  <c r="K21" i="12"/>
  <c r="L21" i="12"/>
  <c r="J22" i="12"/>
  <c r="K22" i="12"/>
  <c r="L22" i="12"/>
  <c r="J164" i="12"/>
  <c r="K164" i="12"/>
  <c r="L164" i="12"/>
  <c r="J166" i="12"/>
  <c r="K166" i="12"/>
  <c r="L166" i="12"/>
  <c r="J142" i="12"/>
  <c r="K142" i="12"/>
  <c r="L142" i="12"/>
  <c r="J168" i="12"/>
  <c r="K168" i="12"/>
  <c r="L168" i="12"/>
  <c r="J146" i="12"/>
  <c r="K146" i="12"/>
  <c r="L146" i="12"/>
  <c r="J113" i="12"/>
  <c r="K113" i="12"/>
  <c r="L113" i="12"/>
  <c r="J105" i="12"/>
  <c r="K105" i="12"/>
  <c r="L105" i="12"/>
  <c r="J97" i="12"/>
  <c r="K97" i="12"/>
  <c r="L97" i="12"/>
  <c r="J145" i="12"/>
  <c r="K145" i="12"/>
  <c r="L145" i="12"/>
  <c r="J121" i="12"/>
  <c r="K121" i="12"/>
  <c r="L121" i="12"/>
  <c r="J75" i="12"/>
  <c r="K75" i="12"/>
  <c r="L75" i="12"/>
  <c r="J77" i="12"/>
  <c r="K77" i="12"/>
  <c r="L77" i="12"/>
  <c r="J71" i="12"/>
  <c r="K71" i="12"/>
  <c r="L71" i="12"/>
  <c r="J35" i="12"/>
  <c r="K35" i="12"/>
  <c r="L35" i="12"/>
  <c r="J27" i="12"/>
  <c r="K27" i="12"/>
  <c r="L27" i="12"/>
  <c r="J19" i="12"/>
  <c r="K19" i="12"/>
  <c r="L19" i="12"/>
  <c r="J40" i="12"/>
  <c r="K40" i="12"/>
  <c r="L40" i="12"/>
  <c r="J32" i="12"/>
  <c r="K32" i="12"/>
  <c r="L32" i="12"/>
  <c r="J24" i="12"/>
  <c r="K24" i="12"/>
  <c r="L24" i="12"/>
  <c r="J16" i="12"/>
  <c r="K16" i="12"/>
  <c r="L16" i="12"/>
  <c r="J95" i="12"/>
  <c r="K95" i="12"/>
  <c r="L95" i="12"/>
  <c r="J37" i="12"/>
  <c r="K37" i="12"/>
  <c r="L37" i="12"/>
  <c r="J91" i="12"/>
  <c r="K91" i="12"/>
  <c r="L91" i="12"/>
  <c r="J38" i="12"/>
  <c r="K38" i="12"/>
  <c r="L38" i="12"/>
  <c r="J30" i="12"/>
  <c r="K30" i="12"/>
  <c r="L30" i="12"/>
  <c r="J157" i="12"/>
  <c r="K157" i="12"/>
  <c r="L157" i="12"/>
  <c r="J148" i="12"/>
  <c r="K148" i="12"/>
  <c r="L148" i="12"/>
  <c r="J141" i="12"/>
  <c r="K141" i="12"/>
  <c r="L141" i="12"/>
  <c r="J160" i="12"/>
  <c r="K160" i="12"/>
  <c r="L160" i="12"/>
  <c r="J115" i="12"/>
  <c r="K115" i="12"/>
  <c r="L115" i="12"/>
  <c r="J107" i="12"/>
  <c r="K107" i="12"/>
  <c r="L107" i="12"/>
  <c r="J99" i="12"/>
  <c r="K99" i="12"/>
  <c r="L99" i="12"/>
  <c r="J170" i="12"/>
  <c r="K170" i="12"/>
  <c r="L170" i="12"/>
  <c r="J162" i="12"/>
  <c r="K162" i="12"/>
  <c r="L162" i="12"/>
  <c r="J85" i="12"/>
  <c r="K85" i="12"/>
  <c r="L85" i="12"/>
  <c r="J65" i="12"/>
  <c r="K65" i="12"/>
  <c r="L65" i="12"/>
  <c r="I172" i="12"/>
  <c r="J67" i="12"/>
  <c r="K67" i="12"/>
  <c r="J69" i="12"/>
  <c r="K69" i="12"/>
  <c r="L69" i="12"/>
  <c r="J33" i="12"/>
  <c r="K33" i="12"/>
  <c r="L33" i="12"/>
  <c r="J25" i="12"/>
  <c r="K25" i="12"/>
  <c r="L25" i="12"/>
  <c r="J17" i="12"/>
  <c r="K17" i="12"/>
  <c r="L17" i="12"/>
  <c r="J79" i="12"/>
  <c r="K79" i="12"/>
  <c r="L79" i="12"/>
  <c r="J34" i="12"/>
  <c r="K34" i="12"/>
  <c r="L34" i="12"/>
  <c r="J26" i="12"/>
  <c r="K26" i="12"/>
  <c r="L26" i="12"/>
  <c r="J18" i="12"/>
  <c r="K18" i="12"/>
  <c r="L18" i="12"/>
  <c r="J150" i="12"/>
  <c r="K150" i="12"/>
  <c r="L150" i="12"/>
  <c r="J119" i="12"/>
  <c r="K119" i="12"/>
  <c r="L119" i="12"/>
  <c r="J111" i="12"/>
  <c r="K111" i="12"/>
  <c r="L111" i="12"/>
  <c r="J103" i="12"/>
  <c r="K103" i="12"/>
  <c r="L103" i="12"/>
  <c r="J29" i="12"/>
  <c r="K29" i="12"/>
  <c r="L29" i="12"/>
  <c r="J70" i="12"/>
  <c r="K70" i="12"/>
  <c r="L70" i="12"/>
  <c r="J5" i="12"/>
  <c r="K5" i="12"/>
  <c r="L5" i="12"/>
  <c r="J158" i="12"/>
  <c r="K158" i="12"/>
  <c r="L158" i="12"/>
  <c r="J152" i="12"/>
  <c r="K152" i="12"/>
  <c r="L152" i="12"/>
  <c r="J144" i="12"/>
  <c r="K144" i="12"/>
  <c r="L144" i="12"/>
  <c r="J153" i="12"/>
  <c r="K153" i="12"/>
  <c r="L153" i="12"/>
  <c r="J117" i="12"/>
  <c r="K117" i="12"/>
  <c r="L117" i="12"/>
  <c r="J109" i="12"/>
  <c r="K109" i="12"/>
  <c r="L109" i="12"/>
  <c r="J101" i="12"/>
  <c r="K101" i="12"/>
  <c r="L101" i="12"/>
  <c r="J93" i="12"/>
  <c r="K93" i="12"/>
  <c r="L93" i="12"/>
  <c r="J154" i="12"/>
  <c r="K154" i="12"/>
  <c r="L154" i="12"/>
  <c r="J81" i="12"/>
  <c r="K81" i="12"/>
  <c r="L81" i="12"/>
  <c r="J87" i="12"/>
  <c r="K87" i="12"/>
  <c r="L87" i="12"/>
  <c r="M172" i="12"/>
  <c r="J59" i="12"/>
  <c r="K59" i="12"/>
  <c r="L59" i="12"/>
  <c r="J89" i="12"/>
  <c r="K89" i="12"/>
  <c r="L89" i="12"/>
  <c r="J61" i="12"/>
  <c r="K61" i="12"/>
  <c r="L61" i="12"/>
  <c r="J78" i="12"/>
  <c r="K78" i="12"/>
  <c r="L78" i="12"/>
  <c r="J62" i="12"/>
  <c r="K62" i="12"/>
  <c r="L62" i="12"/>
  <c r="J39" i="12"/>
  <c r="K39" i="12"/>
  <c r="L39" i="12"/>
  <c r="J31" i="12"/>
  <c r="K31" i="12"/>
  <c r="L31" i="12"/>
  <c r="J23" i="12"/>
  <c r="K23" i="12"/>
  <c r="L23" i="12"/>
  <c r="J15" i="12"/>
  <c r="K15" i="12"/>
  <c r="L15" i="12"/>
  <c r="J63" i="12"/>
  <c r="K63" i="12"/>
  <c r="L63" i="12"/>
  <c r="J36" i="12"/>
  <c r="K36" i="12"/>
  <c r="L36" i="12"/>
  <c r="J28" i="12"/>
  <c r="K28" i="12"/>
  <c r="L28" i="12"/>
  <c r="J20" i="12"/>
  <c r="K20" i="12"/>
  <c r="L20" i="12"/>
  <c r="J103" i="5"/>
  <c r="K103" i="5"/>
  <c r="L103" i="5"/>
  <c r="J93" i="5"/>
  <c r="K93" i="5"/>
  <c r="L93" i="5"/>
  <c r="J73" i="5"/>
  <c r="K73" i="5"/>
  <c r="L73" i="5"/>
  <c r="J65" i="5"/>
  <c r="K65" i="5"/>
  <c r="L65" i="5"/>
  <c r="J57" i="5"/>
  <c r="K57" i="5"/>
  <c r="L57" i="5"/>
  <c r="J94" i="5"/>
  <c r="K94" i="5"/>
  <c r="L94" i="5"/>
  <c r="J7" i="5"/>
  <c r="K7" i="5"/>
  <c r="L7" i="5"/>
  <c r="J16" i="5"/>
  <c r="K16" i="5"/>
  <c r="L16" i="5"/>
  <c r="M107" i="5"/>
  <c r="J85" i="5"/>
  <c r="K85" i="5"/>
  <c r="L85" i="5"/>
  <c r="J55" i="5"/>
  <c r="K55" i="5"/>
  <c r="L55" i="5"/>
  <c r="J51" i="5"/>
  <c r="K51" i="5"/>
  <c r="L51" i="5"/>
  <c r="J47" i="5"/>
  <c r="K47" i="5"/>
  <c r="L47" i="5"/>
  <c r="J43" i="5"/>
  <c r="K43" i="5"/>
  <c r="L43" i="5"/>
  <c r="J39" i="5"/>
  <c r="K39" i="5"/>
  <c r="L39" i="5"/>
  <c r="J35" i="5"/>
  <c r="K35" i="5"/>
  <c r="L35" i="5"/>
  <c r="J30" i="5"/>
  <c r="K30" i="5"/>
  <c r="L30" i="5"/>
  <c r="J68" i="5"/>
  <c r="K68" i="5"/>
  <c r="L68" i="5"/>
  <c r="J19" i="5"/>
  <c r="K19" i="5"/>
  <c r="L19" i="5"/>
  <c r="J25" i="5"/>
  <c r="K25" i="5"/>
  <c r="L25" i="5"/>
  <c r="J17" i="5"/>
  <c r="K17" i="5"/>
  <c r="L17" i="5"/>
  <c r="I107" i="5"/>
  <c r="J5" i="5"/>
  <c r="J99" i="5"/>
  <c r="K99" i="5"/>
  <c r="L99" i="5"/>
  <c r="J83" i="5"/>
  <c r="K83" i="5"/>
  <c r="L83" i="5"/>
  <c r="J75" i="5"/>
  <c r="K75" i="5"/>
  <c r="L75" i="5"/>
  <c r="J78" i="5"/>
  <c r="K78" i="5"/>
  <c r="L78" i="5"/>
  <c r="J61" i="5"/>
  <c r="K61" i="5"/>
  <c r="L61" i="5"/>
  <c r="J22" i="5"/>
  <c r="K22" i="5"/>
  <c r="L22" i="5"/>
  <c r="J101" i="5"/>
  <c r="K101" i="5"/>
  <c r="L101" i="5"/>
  <c r="J97" i="5"/>
  <c r="K97" i="5"/>
  <c r="L97" i="5"/>
  <c r="J89" i="5"/>
  <c r="K89" i="5"/>
  <c r="L89" i="5"/>
  <c r="J81" i="5"/>
  <c r="K81" i="5"/>
  <c r="L81" i="5"/>
  <c r="J77" i="5"/>
  <c r="K77" i="5"/>
  <c r="L77" i="5"/>
  <c r="J71" i="5"/>
  <c r="K71" i="5"/>
  <c r="L71" i="5"/>
  <c r="J67" i="5"/>
  <c r="K67" i="5"/>
  <c r="L67" i="5"/>
  <c r="J63" i="5"/>
  <c r="K63" i="5"/>
  <c r="L63" i="5"/>
  <c r="J59" i="5"/>
  <c r="K59" i="5"/>
  <c r="L59" i="5"/>
  <c r="J74" i="5"/>
  <c r="K74" i="5"/>
  <c r="L74" i="5"/>
  <c r="J33" i="5"/>
  <c r="K33" i="5"/>
  <c r="L33" i="5"/>
  <c r="J79" i="5"/>
  <c r="K79" i="5"/>
  <c r="L79" i="5"/>
  <c r="J21" i="5"/>
  <c r="K21" i="5"/>
  <c r="L21" i="5"/>
  <c r="J15" i="5"/>
  <c r="K15" i="5"/>
  <c r="L15" i="5"/>
  <c r="J27" i="5"/>
  <c r="K27" i="5"/>
  <c r="L27" i="5"/>
  <c r="Q107" i="5"/>
  <c r="J90" i="5"/>
  <c r="K90" i="5"/>
  <c r="L90" i="5"/>
  <c r="J82" i="5"/>
  <c r="K82" i="5"/>
  <c r="L82" i="5"/>
  <c r="J29" i="5"/>
  <c r="K29" i="5"/>
  <c r="L29" i="5"/>
  <c r="J69" i="5"/>
  <c r="K69" i="5"/>
  <c r="L69" i="5"/>
  <c r="J9" i="5"/>
  <c r="K9" i="5"/>
  <c r="L9" i="5"/>
  <c r="J105" i="5"/>
  <c r="K105" i="5"/>
  <c r="L105" i="5"/>
  <c r="J95" i="5"/>
  <c r="K95" i="5"/>
  <c r="L95" i="5"/>
  <c r="J91" i="5"/>
  <c r="K91" i="5"/>
  <c r="L91" i="5"/>
  <c r="J86" i="5"/>
  <c r="K86" i="5"/>
  <c r="L86" i="5"/>
  <c r="J70" i="5"/>
  <c r="K70" i="5"/>
  <c r="L70" i="5"/>
  <c r="J66" i="5"/>
  <c r="K66" i="5"/>
  <c r="L66" i="5"/>
  <c r="J62" i="5"/>
  <c r="K62" i="5"/>
  <c r="L62" i="5"/>
  <c r="J58" i="5"/>
  <c r="K58" i="5"/>
  <c r="L58" i="5"/>
  <c r="J53" i="5"/>
  <c r="K53" i="5"/>
  <c r="L53" i="5"/>
  <c r="J49" i="5"/>
  <c r="K49" i="5"/>
  <c r="L49" i="5"/>
  <c r="J45" i="5"/>
  <c r="K45" i="5"/>
  <c r="L45" i="5"/>
  <c r="J41" i="5"/>
  <c r="K41" i="5"/>
  <c r="L41" i="5"/>
  <c r="J37" i="5"/>
  <c r="K37" i="5"/>
  <c r="L37" i="5"/>
  <c r="J31" i="5"/>
  <c r="K31" i="5"/>
  <c r="L31" i="5"/>
  <c r="J87" i="5"/>
  <c r="K87" i="5"/>
  <c r="L87" i="5"/>
  <c r="J11" i="5"/>
  <c r="K11" i="5"/>
  <c r="L11" i="5"/>
  <c r="J72" i="5"/>
  <c r="K72" i="5"/>
  <c r="L72" i="5"/>
  <c r="J64" i="5"/>
  <c r="K64" i="5"/>
  <c r="L64" i="5"/>
  <c r="J60" i="5"/>
  <c r="K60" i="5"/>
  <c r="L60" i="5"/>
  <c r="J23" i="5"/>
  <c r="K23" i="5"/>
  <c r="L23" i="5"/>
  <c r="J26" i="5"/>
  <c r="K26" i="5"/>
  <c r="L26" i="5"/>
  <c r="J18" i="5"/>
  <c r="K18" i="5"/>
  <c r="L18" i="5"/>
  <c r="J13" i="5"/>
  <c r="K13" i="5"/>
  <c r="L13" i="5"/>
  <c r="J54" i="11"/>
  <c r="K54" i="11"/>
  <c r="L54" i="11"/>
  <c r="J53" i="11"/>
  <c r="K53" i="11"/>
  <c r="L53" i="11"/>
  <c r="J42" i="11"/>
  <c r="K42" i="11"/>
  <c r="L42" i="11"/>
  <c r="J49" i="11"/>
  <c r="K49" i="11"/>
  <c r="L49" i="11"/>
  <c r="J45" i="11"/>
  <c r="K45" i="11"/>
  <c r="L45" i="11"/>
  <c r="J41" i="11"/>
  <c r="K41" i="11"/>
  <c r="L41" i="11"/>
  <c r="J37" i="11"/>
  <c r="K37" i="11"/>
  <c r="L37" i="11"/>
  <c r="J33" i="11"/>
  <c r="K33" i="11"/>
  <c r="L33" i="11"/>
  <c r="J29" i="11"/>
  <c r="K29" i="11"/>
  <c r="L29" i="11"/>
  <c r="J23" i="11"/>
  <c r="K23" i="11"/>
  <c r="L23" i="11"/>
  <c r="J15" i="11"/>
  <c r="K15" i="11"/>
  <c r="L15" i="11"/>
  <c r="J51" i="11"/>
  <c r="K51" i="11"/>
  <c r="L51" i="11"/>
  <c r="J47" i="11"/>
  <c r="K47" i="11"/>
  <c r="L47" i="11"/>
  <c r="J43" i="11"/>
  <c r="K43" i="11"/>
  <c r="L43" i="11"/>
  <c r="J39" i="11"/>
  <c r="K39" i="11"/>
  <c r="L39" i="11"/>
  <c r="J35" i="11"/>
  <c r="K35" i="11"/>
  <c r="L35" i="11"/>
  <c r="J31" i="11"/>
  <c r="K31" i="11"/>
  <c r="L31" i="11"/>
  <c r="J27" i="11"/>
  <c r="K27" i="11"/>
  <c r="L27" i="11"/>
  <c r="J13" i="11"/>
  <c r="K13" i="11"/>
  <c r="L13" i="11"/>
  <c r="J55" i="11"/>
  <c r="K55" i="11"/>
  <c r="L55" i="11"/>
  <c r="J38" i="11"/>
  <c r="K38" i="11"/>
  <c r="L38" i="11"/>
  <c r="J25" i="11"/>
  <c r="K25" i="11"/>
  <c r="L25" i="11"/>
  <c r="J17" i="11"/>
  <c r="K17" i="11"/>
  <c r="L17" i="11"/>
  <c r="J7" i="11"/>
  <c r="K7" i="11"/>
  <c r="L7" i="11"/>
  <c r="Q59" i="11"/>
  <c r="I59" i="11"/>
  <c r="J5" i="11"/>
  <c r="K5" i="11"/>
  <c r="J58" i="11"/>
  <c r="K58" i="11"/>
  <c r="L58" i="11"/>
  <c r="J57" i="11"/>
  <c r="K57" i="11"/>
  <c r="L57" i="11"/>
  <c r="J50" i="11"/>
  <c r="K50" i="11"/>
  <c r="L50" i="11"/>
  <c r="J34" i="11"/>
  <c r="K34" i="11"/>
  <c r="L34" i="11"/>
  <c r="J52" i="11"/>
  <c r="K52" i="11"/>
  <c r="L52" i="11"/>
  <c r="J48" i="11"/>
  <c r="K48" i="11"/>
  <c r="L48" i="11"/>
  <c r="J44" i="11"/>
  <c r="K44" i="11"/>
  <c r="L44" i="11"/>
  <c r="J40" i="11"/>
  <c r="K40" i="11"/>
  <c r="L40" i="11"/>
  <c r="J36" i="11"/>
  <c r="K36" i="11"/>
  <c r="L36" i="11"/>
  <c r="J32" i="11"/>
  <c r="K32" i="11"/>
  <c r="L32" i="11"/>
  <c r="J28" i="11"/>
  <c r="K28" i="11"/>
  <c r="L28" i="11"/>
  <c r="J19" i="11"/>
  <c r="K19" i="11"/>
  <c r="L19" i="11"/>
  <c r="J9" i="11"/>
  <c r="K9" i="11"/>
  <c r="L9" i="11"/>
  <c r="J11" i="11"/>
  <c r="K11" i="11"/>
  <c r="L11" i="11"/>
  <c r="M59" i="11"/>
  <c r="J56" i="11"/>
  <c r="K56" i="11"/>
  <c r="L56" i="11"/>
  <c r="J46" i="11"/>
  <c r="K46" i="11"/>
  <c r="L46" i="11"/>
  <c r="J30" i="11"/>
  <c r="K30" i="11"/>
  <c r="L30" i="11"/>
  <c r="J21" i="11"/>
  <c r="K21" i="11"/>
  <c r="L21" i="11"/>
  <c r="R107" i="5"/>
  <c r="K172" i="12"/>
  <c r="L67" i="12"/>
  <c r="L172" i="12"/>
  <c r="H172" i="12"/>
  <c r="J172" i="12"/>
  <c r="R172" i="12"/>
  <c r="J107" i="5"/>
  <c r="K5" i="5"/>
  <c r="K59" i="11"/>
  <c r="L5" i="11"/>
  <c r="L59" i="11"/>
  <c r="H59" i="11"/>
  <c r="R59" i="11"/>
  <c r="J59" i="11"/>
  <c r="K107" i="5"/>
  <c r="L5" i="5"/>
  <c r="L107" i="5"/>
  <c r="H107" i="5"/>
  <c r="G59" i="11"/>
  <c r="M100" i="7"/>
  <c r="I100" i="7"/>
  <c r="J100" i="7"/>
  <c r="Q100" i="7"/>
  <c r="M98" i="7"/>
  <c r="I98" i="7"/>
  <c r="Q98" i="7"/>
  <c r="M96" i="7"/>
  <c r="I96" i="7"/>
  <c r="J96" i="7"/>
  <c r="Q96" i="7"/>
  <c r="Q95" i="7"/>
  <c r="Q93" i="7"/>
  <c r="Q92" i="7"/>
  <c r="Q91" i="7"/>
  <c r="Q90" i="7"/>
  <c r="I90" i="7"/>
  <c r="M86" i="7"/>
  <c r="Q85" i="7"/>
  <c r="Q84" i="7"/>
  <c r="Q83" i="7"/>
  <c r="Q82" i="7"/>
  <c r="I82" i="7"/>
  <c r="J82" i="7"/>
  <c r="M80" i="7"/>
  <c r="I80" i="7"/>
  <c r="Q77" i="7"/>
  <c r="Q76" i="7"/>
  <c r="Q75" i="7"/>
  <c r="Q74" i="7"/>
  <c r="I74" i="7"/>
  <c r="M70" i="7"/>
  <c r="Q69" i="7"/>
  <c r="Q68" i="7"/>
  <c r="M67" i="7"/>
  <c r="I67" i="7"/>
  <c r="M66" i="7"/>
  <c r="Q65" i="7"/>
  <c r="I65" i="7"/>
  <c r="M64" i="7"/>
  <c r="Q63" i="7"/>
  <c r="M63" i="7"/>
  <c r="M62" i="7"/>
  <c r="M61" i="7"/>
  <c r="M60" i="7"/>
  <c r="M59" i="7"/>
  <c r="Q58" i="7"/>
  <c r="Q57" i="7"/>
  <c r="Q56" i="7"/>
  <c r="Q55" i="7"/>
  <c r="I55" i="7"/>
  <c r="J55" i="7"/>
  <c r="M54" i="7"/>
  <c r="M53" i="7"/>
  <c r="I53" i="7"/>
  <c r="M52" i="7"/>
  <c r="I51" i="7"/>
  <c r="M51" i="7"/>
  <c r="M50" i="7"/>
  <c r="M49" i="7"/>
  <c r="M48" i="7"/>
  <c r="M47" i="7"/>
  <c r="M46" i="7"/>
  <c r="M45" i="7"/>
  <c r="I45" i="7"/>
  <c r="M44" i="7"/>
  <c r="I43" i="7"/>
  <c r="M43" i="7"/>
  <c r="M42" i="7"/>
  <c r="M41" i="7"/>
  <c r="M40" i="7"/>
  <c r="M39" i="7"/>
  <c r="M38" i="7"/>
  <c r="M37" i="7"/>
  <c r="I37" i="7"/>
  <c r="M36" i="7"/>
  <c r="I35" i="7"/>
  <c r="M35" i="7"/>
  <c r="M34" i="7"/>
  <c r="M33" i="7"/>
  <c r="M32" i="7"/>
  <c r="M31" i="7"/>
  <c r="I31" i="7"/>
  <c r="M30" i="7"/>
  <c r="M29" i="7"/>
  <c r="I29" i="7"/>
  <c r="M28" i="7"/>
  <c r="I27" i="7"/>
  <c r="M27" i="7"/>
  <c r="Q24" i="7"/>
  <c r="Q23" i="7"/>
  <c r="I23" i="7"/>
  <c r="J23" i="7"/>
  <c r="Q22" i="7"/>
  <c r="Q21" i="7"/>
  <c r="I21" i="7"/>
  <c r="J21" i="7"/>
  <c r="Q20" i="7"/>
  <c r="Q16" i="7"/>
  <c r="Q15" i="7"/>
  <c r="I15" i="7"/>
  <c r="J15" i="7"/>
  <c r="Q14" i="7"/>
  <c r="Q13" i="7"/>
  <c r="M13" i="7"/>
  <c r="I13" i="7"/>
  <c r="J13" i="7"/>
  <c r="K13" i="7"/>
  <c r="L13" i="7"/>
  <c r="M11" i="7"/>
  <c r="I11" i="7"/>
  <c r="J11" i="7"/>
  <c r="K11" i="7"/>
  <c r="L11" i="7"/>
  <c r="Q11" i="7"/>
  <c r="M9" i="7"/>
  <c r="I9" i="7"/>
  <c r="J9" i="7"/>
  <c r="K9" i="7"/>
  <c r="L9" i="7"/>
  <c r="Q9" i="7"/>
  <c r="Q8" i="7"/>
  <c r="M7" i="7"/>
  <c r="I7" i="7"/>
  <c r="J7" i="7"/>
  <c r="K7" i="7"/>
  <c r="L7" i="7"/>
  <c r="Q7"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63" i="7"/>
  <c r="A64" i="7"/>
  <c r="A65" i="7"/>
  <c r="A66" i="7"/>
  <c r="A67" i="7"/>
  <c r="A68" i="7"/>
  <c r="A69" i="7"/>
  <c r="A70" i="7"/>
  <c r="A71" i="7"/>
  <c r="A72" i="7"/>
  <c r="A73" i="7"/>
  <c r="A74" i="7"/>
  <c r="A75" i="7"/>
  <c r="A76" i="7"/>
  <c r="A77" i="7"/>
  <c r="A78" i="7"/>
  <c r="A79" i="7"/>
  <c r="A80" i="7"/>
  <c r="A81" i="7"/>
  <c r="A82" i="7"/>
  <c r="A83" i="7"/>
  <c r="A84" i="7"/>
  <c r="A85" i="7"/>
  <c r="A86" i="7"/>
  <c r="A87" i="7"/>
  <c r="A88" i="7"/>
  <c r="A89" i="7"/>
  <c r="A90" i="7"/>
  <c r="A91" i="7"/>
  <c r="A92" i="7"/>
  <c r="A93" i="7"/>
  <c r="A94" i="7"/>
  <c r="A95" i="7"/>
  <c r="A96" i="7"/>
  <c r="A97" i="7"/>
  <c r="A98" i="7"/>
  <c r="A99" i="7"/>
  <c r="A100" i="7"/>
  <c r="Q6" i="7"/>
  <c r="M5" i="7"/>
  <c r="I5" i="7"/>
  <c r="J5" i="7"/>
  <c r="Q5" i="7"/>
  <c r="J31" i="7"/>
  <c r="K31" i="7"/>
  <c r="L31" i="7"/>
  <c r="M19" i="7"/>
  <c r="J35" i="7"/>
  <c r="K35" i="7"/>
  <c r="L35" i="7"/>
  <c r="J51" i="7"/>
  <c r="K51" i="7"/>
  <c r="L51" i="7"/>
  <c r="I6" i="7"/>
  <c r="I8" i="7"/>
  <c r="M10" i="7"/>
  <c r="I12" i="7"/>
  <c r="M18" i="7"/>
  <c r="I18" i="7"/>
  <c r="I19" i="7"/>
  <c r="M25" i="7"/>
  <c r="Q31" i="7"/>
  <c r="I41" i="7"/>
  <c r="Q78" i="7"/>
  <c r="I78" i="7"/>
  <c r="M78" i="7"/>
  <c r="Q88" i="7"/>
  <c r="M88" i="7"/>
  <c r="I88" i="7"/>
  <c r="M15" i="7"/>
  <c r="M16" i="7"/>
  <c r="I16" i="7"/>
  <c r="I17" i="7"/>
  <c r="Q19" i="7"/>
  <c r="M23" i="7"/>
  <c r="M24" i="7"/>
  <c r="I24" i="7"/>
  <c r="I25" i="7"/>
  <c r="Q29" i="7"/>
  <c r="Q37" i="7"/>
  <c r="I39" i="7"/>
  <c r="Q45" i="7"/>
  <c r="I47" i="7"/>
  <c r="Q53" i="7"/>
  <c r="K55" i="7"/>
  <c r="L55" i="7"/>
  <c r="I63" i="7"/>
  <c r="M65" i="7"/>
  <c r="Q72" i="7"/>
  <c r="M72" i="7"/>
  <c r="I72" i="7"/>
  <c r="J80" i="7"/>
  <c r="K80" i="7"/>
  <c r="L80" i="7"/>
  <c r="K82" i="7"/>
  <c r="L82" i="7"/>
  <c r="Q10" i="7"/>
  <c r="Q12" i="7"/>
  <c r="Q17" i="7"/>
  <c r="Q18" i="7"/>
  <c r="Q25" i="7"/>
  <c r="Q26" i="7"/>
  <c r="Q27" i="7"/>
  <c r="Q28" i="7"/>
  <c r="Q30" i="7"/>
  <c r="Q32" i="7"/>
  <c r="Q33" i="7"/>
  <c r="Q34" i="7"/>
  <c r="Q35" i="7"/>
  <c r="Q36" i="7"/>
  <c r="Q38" i="7"/>
  <c r="Q39" i="7"/>
  <c r="Q40" i="7"/>
  <c r="Q41" i="7"/>
  <c r="Q42" i="7"/>
  <c r="Q43" i="7"/>
  <c r="Q44" i="7"/>
  <c r="Q46" i="7"/>
  <c r="Q47" i="7"/>
  <c r="Q48" i="7"/>
  <c r="Q49" i="7"/>
  <c r="Q50" i="7"/>
  <c r="Q51" i="7"/>
  <c r="Q52" i="7"/>
  <c r="Q54" i="7"/>
  <c r="Q59" i="7"/>
  <c r="Q60" i="7"/>
  <c r="Q61" i="7"/>
  <c r="Q62" i="7"/>
  <c r="Q64" i="7"/>
  <c r="Q66" i="7"/>
  <c r="Q67" i="7"/>
  <c r="Q70" i="7"/>
  <c r="Q71" i="7"/>
  <c r="Q73" i="7"/>
  <c r="Q79" i="7"/>
  <c r="Q80" i="7"/>
  <c r="Q81" i="7"/>
  <c r="Q86" i="7"/>
  <c r="Q87" i="7"/>
  <c r="Q89" i="7"/>
  <c r="Q94" i="7"/>
  <c r="Q97" i="7"/>
  <c r="Q99" i="7"/>
  <c r="Q101" i="7"/>
  <c r="K5" i="7"/>
  <c r="M6" i="7"/>
  <c r="M8" i="7"/>
  <c r="M12" i="7"/>
  <c r="M14" i="7"/>
  <c r="M17" i="7"/>
  <c r="M20" i="7"/>
  <c r="M21" i="7"/>
  <c r="M22" i="7"/>
  <c r="M26" i="7"/>
  <c r="M55" i="7"/>
  <c r="M56" i="7"/>
  <c r="M57" i="7"/>
  <c r="M58" i="7"/>
  <c r="M68" i="7"/>
  <c r="M69" i="7"/>
  <c r="M71" i="7"/>
  <c r="M73" i="7"/>
  <c r="M74" i="7"/>
  <c r="M75" i="7"/>
  <c r="M76" i="7"/>
  <c r="M77" i="7"/>
  <c r="M79" i="7"/>
  <c r="M81" i="7"/>
  <c r="M82" i="7"/>
  <c r="M83" i="7"/>
  <c r="M84" i="7"/>
  <c r="M85" i="7"/>
  <c r="M87" i="7"/>
  <c r="M89" i="7"/>
  <c r="M90" i="7"/>
  <c r="M91" i="7"/>
  <c r="M92" i="7"/>
  <c r="M93" i="7"/>
  <c r="M94" i="7"/>
  <c r="M95" i="7"/>
  <c r="M97" i="7"/>
  <c r="M99" i="7"/>
  <c r="M101" i="7"/>
  <c r="I10" i="7"/>
  <c r="I49" i="7"/>
  <c r="I14" i="7"/>
  <c r="K15" i="7"/>
  <c r="L15" i="7"/>
  <c r="I22" i="7"/>
  <c r="K23" i="7"/>
  <c r="L23" i="7"/>
  <c r="J29" i="7"/>
  <c r="K29" i="7"/>
  <c r="L29" i="7"/>
  <c r="J37" i="7"/>
  <c r="K37" i="7"/>
  <c r="L37" i="7"/>
  <c r="J45" i="7"/>
  <c r="K45" i="7"/>
  <c r="L45" i="7"/>
  <c r="J53" i="7"/>
  <c r="K53" i="7"/>
  <c r="L53" i="7"/>
  <c r="J65" i="7"/>
  <c r="K65" i="7"/>
  <c r="L65" i="7"/>
  <c r="J67" i="7"/>
  <c r="K67" i="7"/>
  <c r="L67" i="7"/>
  <c r="I79" i="7"/>
  <c r="I89" i="7"/>
  <c r="I20" i="7"/>
  <c r="J27" i="7"/>
  <c r="K27" i="7"/>
  <c r="L27" i="7"/>
  <c r="J43" i="7"/>
  <c r="K43" i="7"/>
  <c r="L43" i="7"/>
  <c r="I59" i="7"/>
  <c r="I73" i="7"/>
  <c r="K21" i="7"/>
  <c r="L21" i="7"/>
  <c r="I26" i="7"/>
  <c r="I33" i="7"/>
  <c r="I58" i="7"/>
  <c r="I70" i="7"/>
  <c r="I71" i="7"/>
  <c r="J74" i="7"/>
  <c r="K74" i="7"/>
  <c r="L74" i="7"/>
  <c r="I86" i="7"/>
  <c r="I87" i="7"/>
  <c r="I28" i="7"/>
  <c r="I30" i="7"/>
  <c r="I32" i="7"/>
  <c r="I34" i="7"/>
  <c r="I36" i="7"/>
  <c r="I38" i="7"/>
  <c r="I40" i="7"/>
  <c r="I42" i="7"/>
  <c r="I44" i="7"/>
  <c r="I46" i="7"/>
  <c r="I48" i="7"/>
  <c r="I50" i="7"/>
  <c r="I52" i="7"/>
  <c r="I54" i="7"/>
  <c r="I56" i="7"/>
  <c r="I57" i="7"/>
  <c r="I61" i="7"/>
  <c r="I81" i="7"/>
  <c r="J90" i="7"/>
  <c r="K90" i="7"/>
  <c r="L90" i="7"/>
  <c r="I69" i="7"/>
  <c r="I77" i="7"/>
  <c r="I85" i="7"/>
  <c r="I93" i="7"/>
  <c r="I94" i="7"/>
  <c r="I97" i="7"/>
  <c r="I60" i="7"/>
  <c r="I62" i="7"/>
  <c r="I64" i="7"/>
  <c r="I66" i="7"/>
  <c r="I68" i="7"/>
  <c r="I75" i="7"/>
  <c r="I76" i="7"/>
  <c r="I83" i="7"/>
  <c r="I84" i="7"/>
  <c r="I91" i="7"/>
  <c r="I92" i="7"/>
  <c r="K100" i="7"/>
  <c r="L100" i="7"/>
  <c r="I95" i="7"/>
  <c r="K96" i="7"/>
  <c r="L96" i="7"/>
  <c r="J98" i="7"/>
  <c r="K98" i="7"/>
  <c r="L98" i="7"/>
  <c r="I99" i="7"/>
  <c r="R101" i="7"/>
  <c r="J75" i="7"/>
  <c r="K75" i="7"/>
  <c r="L75" i="7"/>
  <c r="J62" i="7"/>
  <c r="K62" i="7"/>
  <c r="L62" i="7"/>
  <c r="J94" i="7"/>
  <c r="K94" i="7"/>
  <c r="L94" i="7"/>
  <c r="J52" i="7"/>
  <c r="K52" i="7"/>
  <c r="L52" i="7"/>
  <c r="J36" i="7"/>
  <c r="K36" i="7"/>
  <c r="L36" i="7"/>
  <c r="J28" i="7"/>
  <c r="K28" i="7"/>
  <c r="L28" i="7"/>
  <c r="J49" i="7"/>
  <c r="K49" i="7"/>
  <c r="L49" i="7"/>
  <c r="J83" i="7"/>
  <c r="K83" i="7"/>
  <c r="L83" i="7"/>
  <c r="J68" i="7"/>
  <c r="K68" i="7"/>
  <c r="L68" i="7"/>
  <c r="J60" i="7"/>
  <c r="K60" i="7"/>
  <c r="L60" i="7"/>
  <c r="J50" i="7"/>
  <c r="K50" i="7"/>
  <c r="L50" i="7"/>
  <c r="J42" i="7"/>
  <c r="K42" i="7"/>
  <c r="L42" i="7"/>
  <c r="J34" i="7"/>
  <c r="K34" i="7"/>
  <c r="L34" i="7"/>
  <c r="J71" i="7"/>
  <c r="K71" i="7"/>
  <c r="L71" i="7"/>
  <c r="J73" i="7"/>
  <c r="K73" i="7"/>
  <c r="L73" i="7"/>
  <c r="J89" i="7"/>
  <c r="K89" i="7"/>
  <c r="L89" i="7"/>
  <c r="L5" i="7"/>
  <c r="J63" i="7"/>
  <c r="K63" i="7"/>
  <c r="L63" i="7"/>
  <c r="J88" i="7"/>
  <c r="K88" i="7"/>
  <c r="L88" i="7"/>
  <c r="J18" i="7"/>
  <c r="K18" i="7"/>
  <c r="L18" i="7"/>
  <c r="J8" i="7"/>
  <c r="K8" i="7"/>
  <c r="L8" i="7"/>
  <c r="J66" i="7"/>
  <c r="K66" i="7"/>
  <c r="L66" i="7"/>
  <c r="J85" i="7"/>
  <c r="K85" i="7"/>
  <c r="L85" i="7"/>
  <c r="J69" i="7"/>
  <c r="K69" i="7"/>
  <c r="L69" i="7"/>
  <c r="J57" i="7"/>
  <c r="K57" i="7"/>
  <c r="L57" i="7"/>
  <c r="J48" i="7"/>
  <c r="K48" i="7"/>
  <c r="L48" i="7"/>
  <c r="J32" i="7"/>
  <c r="K32" i="7"/>
  <c r="L32" i="7"/>
  <c r="J86" i="7"/>
  <c r="K86" i="7"/>
  <c r="L86" i="7"/>
  <c r="J79" i="7"/>
  <c r="K79" i="7"/>
  <c r="L79" i="7"/>
  <c r="J14" i="7"/>
  <c r="K14" i="7"/>
  <c r="L14" i="7"/>
  <c r="J72" i="7"/>
  <c r="K72" i="7"/>
  <c r="L72" i="7"/>
  <c r="J24" i="7"/>
  <c r="K24" i="7"/>
  <c r="L24" i="7"/>
  <c r="J16" i="7"/>
  <c r="K16" i="7"/>
  <c r="L16" i="7"/>
  <c r="J78" i="7"/>
  <c r="K78" i="7"/>
  <c r="L78" i="7"/>
  <c r="J6" i="7"/>
  <c r="J99" i="7"/>
  <c r="K99" i="7"/>
  <c r="L99" i="7"/>
  <c r="J91" i="7"/>
  <c r="K91" i="7"/>
  <c r="L91" i="7"/>
  <c r="J76" i="7"/>
  <c r="K76" i="7"/>
  <c r="L76" i="7"/>
  <c r="J93" i="7"/>
  <c r="K93" i="7"/>
  <c r="L93" i="7"/>
  <c r="J77" i="7"/>
  <c r="K77" i="7"/>
  <c r="L77" i="7"/>
  <c r="J40" i="7"/>
  <c r="K40" i="7"/>
  <c r="L40" i="7"/>
  <c r="J33" i="7"/>
  <c r="K33" i="7"/>
  <c r="L33" i="7"/>
  <c r="J10" i="7"/>
  <c r="K10" i="7"/>
  <c r="L10" i="7"/>
  <c r="J84" i="7"/>
  <c r="K84" i="7"/>
  <c r="L84" i="7"/>
  <c r="J64" i="7"/>
  <c r="K64" i="7"/>
  <c r="L64" i="7"/>
  <c r="J97" i="7"/>
  <c r="K97" i="7"/>
  <c r="L97" i="7"/>
  <c r="J81" i="7"/>
  <c r="K81" i="7"/>
  <c r="L81" i="7"/>
  <c r="J61" i="7"/>
  <c r="K61" i="7"/>
  <c r="L61" i="7"/>
  <c r="J54" i="7"/>
  <c r="K54" i="7"/>
  <c r="L54" i="7"/>
  <c r="J46" i="7"/>
  <c r="K46" i="7"/>
  <c r="L46" i="7"/>
  <c r="J38" i="7"/>
  <c r="K38" i="7"/>
  <c r="L38" i="7"/>
  <c r="J30" i="7"/>
  <c r="K30" i="7"/>
  <c r="L30" i="7"/>
  <c r="J70" i="7"/>
  <c r="K70" i="7"/>
  <c r="L70" i="7"/>
  <c r="J58" i="7"/>
  <c r="K58" i="7"/>
  <c r="L58" i="7"/>
  <c r="J59" i="7"/>
  <c r="K59" i="7"/>
  <c r="L59" i="7"/>
  <c r="J22" i="7"/>
  <c r="K22" i="7"/>
  <c r="L22" i="7"/>
  <c r="I101" i="7"/>
  <c r="J12" i="7"/>
  <c r="K12" i="7"/>
  <c r="L12" i="7"/>
  <c r="J95" i="7"/>
  <c r="K95" i="7"/>
  <c r="L95" i="7"/>
  <c r="J92" i="7"/>
  <c r="K92" i="7"/>
  <c r="L92" i="7"/>
  <c r="J56" i="7"/>
  <c r="K56" i="7"/>
  <c r="L56" i="7"/>
  <c r="J44" i="7"/>
  <c r="K44" i="7"/>
  <c r="L44" i="7"/>
  <c r="J87" i="7"/>
  <c r="K87" i="7"/>
  <c r="L87" i="7"/>
  <c r="J26" i="7"/>
  <c r="K26" i="7"/>
  <c r="L26" i="7"/>
  <c r="J20" i="7"/>
  <c r="K20" i="7"/>
  <c r="L20" i="7"/>
  <c r="J47" i="7"/>
  <c r="K47" i="7"/>
  <c r="L47" i="7"/>
  <c r="J39" i="7"/>
  <c r="K39" i="7"/>
  <c r="L39" i="7"/>
  <c r="J25" i="7"/>
  <c r="K25" i="7"/>
  <c r="L25" i="7"/>
  <c r="J17" i="7"/>
  <c r="K17" i="7"/>
  <c r="L17" i="7"/>
  <c r="J41" i="7"/>
  <c r="K41" i="7"/>
  <c r="L41" i="7"/>
  <c r="J19" i="7"/>
  <c r="K19" i="7"/>
  <c r="L19" i="7"/>
  <c r="J101" i="7"/>
  <c r="K6" i="7"/>
  <c r="L6" i="7"/>
  <c r="L101" i="7"/>
  <c r="H101" i="7"/>
  <c r="K101" i="7"/>
  <c r="A6" i="13"/>
  <c r="A7" i="13"/>
  <c r="A8" i="13"/>
  <c r="A9" i="13"/>
  <c r="A10" i="13"/>
  <c r="A11" i="13"/>
  <c r="A13" i="13"/>
  <c r="A14" i="13"/>
  <c r="A15" i="13"/>
  <c r="A16" i="13"/>
  <c r="A17" i="13"/>
  <c r="A18" i="13"/>
  <c r="A19" i="13"/>
  <c r="A20" i="13"/>
  <c r="A21" i="13"/>
  <c r="A22" i="13"/>
  <c r="A23" i="13"/>
  <c r="A24" i="13"/>
  <c r="A25" i="13"/>
  <c r="A26" i="13"/>
  <c r="A27" i="13"/>
  <c r="A28" i="13"/>
  <c r="A29" i="13"/>
  <c r="A30" i="13"/>
  <c r="A31" i="13"/>
  <c r="A32" i="13"/>
  <c r="A33" i="13"/>
  <c r="A34" i="13"/>
  <c r="A35" i="13"/>
  <c r="A36" i="13"/>
  <c r="A37" i="13"/>
  <c r="A38" i="13"/>
  <c r="A39" i="13"/>
  <c r="A40" i="13"/>
  <c r="A41" i="13"/>
  <c r="A42" i="13"/>
  <c r="A43" i="13"/>
  <c r="A7" i="2"/>
  <c r="A8" i="2"/>
  <c r="A9" i="2"/>
  <c r="A10" i="2"/>
  <c r="A11" i="2"/>
  <c r="A12" i="2"/>
  <c r="A13" i="2"/>
  <c r="A14" i="2"/>
  <c r="A15" i="2"/>
  <c r="A16" i="2"/>
  <c r="A17" i="2"/>
  <c r="A18" i="2"/>
  <c r="A19" i="2"/>
  <c r="A20" i="2"/>
  <c r="A21" i="2"/>
  <c r="A22" i="2"/>
  <c r="A23" i="2"/>
  <c r="A24" i="2"/>
  <c r="A25"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D14" i="1"/>
  <c r="D15" i="1"/>
  <c r="D16" i="1"/>
  <c r="D17" i="1"/>
  <c r="D18" i="1"/>
  <c r="D19" i="1"/>
  <c r="D20" i="1"/>
  <c r="D21" i="1"/>
  <c r="D22" i="1"/>
  <c r="B23"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alcChain>
</file>

<file path=xl/sharedStrings.xml><?xml version="1.0" encoding="utf-8"?>
<sst xmlns="http://schemas.openxmlformats.org/spreadsheetml/2006/main" count="3527" uniqueCount="1281">
  <si>
    <t>No.</t>
  </si>
  <si>
    <t xml:space="preserve">Actividad </t>
  </si>
  <si>
    <t>Plan Anual de Trabajo</t>
  </si>
  <si>
    <t xml:space="preserve">Fechas de estricto cumplimiento </t>
  </si>
  <si>
    <t xml:space="preserve">Plan de mejoramiento </t>
  </si>
  <si>
    <t xml:space="preserve">Planes de implementación </t>
  </si>
  <si>
    <t>7.1. Lineamientos Agenda anual</t>
  </si>
  <si>
    <t>7.2.Recomendaciones Inducción Junta Directiva</t>
  </si>
  <si>
    <t>7.3.Modelo Operativo Junta Directiva</t>
  </si>
  <si>
    <t>7.4. Política de Transparencia y Revelación de Información (Estructurar)</t>
  </si>
  <si>
    <t>7.5.Política de Transparencia y Revelación de Información (Revisión)</t>
  </si>
  <si>
    <t>7.6.Política Conflicto de Intereses</t>
  </si>
  <si>
    <t>7.7.Política de Ética</t>
  </si>
  <si>
    <t>7.9. Código Gobierno Corporativo</t>
  </si>
  <si>
    <t>7.10.Reglamento de Junta Directiva</t>
  </si>
  <si>
    <t>7.11.Reglamento Comité Junta Directiva</t>
  </si>
  <si>
    <t>7.13.Política de Control</t>
  </si>
  <si>
    <t xml:space="preserve">7.14.Estatuto Auditoria </t>
  </si>
  <si>
    <t>7.15.Arquitectura de Control</t>
  </si>
  <si>
    <t>7.16.Recomendaciones de Compliance</t>
  </si>
  <si>
    <t>7.17.Recomendaciones de Actas de JD</t>
  </si>
  <si>
    <t>7.18.Metodología Evaluación de JD</t>
  </si>
  <si>
    <t>7.20.Reporte Evaluación JD</t>
  </si>
  <si>
    <t>7.21.Informe Final COMPASS GC</t>
  </si>
  <si>
    <t xml:space="preserve">Verificar ejecucion enero junio 2021 </t>
  </si>
  <si>
    <t xml:space="preserve">Verificar programacion julio diciembre 2021  </t>
  </si>
  <si>
    <t xml:space="preserve">Programar responsabilidades faltantes en Matriz de Información </t>
  </si>
  <si>
    <t xml:space="preserve">Validación de pertinencias </t>
  </si>
  <si>
    <t xml:space="preserve">Elaboración documento para aclarar alcance de algunas responsabilidades </t>
  </si>
  <si>
    <t xml:space="preserve">Verificar cumplimiento de responsabilidades y aportar evidencias </t>
  </si>
  <si>
    <t>Sonia Londoño</t>
  </si>
  <si>
    <t>Santiago Moreno</t>
  </si>
  <si>
    <t>1.1</t>
  </si>
  <si>
    <t>1.2</t>
  </si>
  <si>
    <t>Estadistica de temas tratados</t>
  </si>
  <si>
    <t>Confrontar con PAT JD</t>
  </si>
  <si>
    <t>Consignar información real en PAT JD</t>
  </si>
  <si>
    <t>Revisar las responsabilidades de JD y verificar que esten en PAT JD</t>
  </si>
  <si>
    <t>Incorporar en PAT JD las que se aprueben en 2021</t>
  </si>
  <si>
    <t>1.2.1</t>
  </si>
  <si>
    <t>1.2.2</t>
  </si>
  <si>
    <t>1.2.3</t>
  </si>
  <si>
    <t>1.2.4</t>
  </si>
  <si>
    <t>1.2.5</t>
  </si>
  <si>
    <t>1.2.6</t>
  </si>
  <si>
    <t>1.1.1</t>
  </si>
  <si>
    <t>1.1.2</t>
  </si>
  <si>
    <t>1.1.3</t>
  </si>
  <si>
    <t>1.1.4</t>
  </si>
  <si>
    <t>1.1.5</t>
  </si>
  <si>
    <t>1.1.6</t>
  </si>
  <si>
    <t xml:space="preserve">Presentar PAT JD a Secretaria General </t>
  </si>
  <si>
    <t xml:space="preserve">Presentar PAT JD a Comité GC </t>
  </si>
  <si>
    <t>Presentar PAT JD a Presidente JD, Gerente General, Secretario General</t>
  </si>
  <si>
    <t>Aprobación Junta Directiva</t>
  </si>
  <si>
    <t>1.2.7</t>
  </si>
  <si>
    <t>1.2.8</t>
  </si>
  <si>
    <t>1.2.9</t>
  </si>
  <si>
    <t>Listar temas tratados en sesiones JD</t>
  </si>
  <si>
    <t>Revisar las responsabilidades de Comités y consignar en AAT</t>
  </si>
  <si>
    <t>Concertar responsabilidades entre contenido instrumentos y Comité</t>
  </si>
  <si>
    <t>Alineación y sincronozación de AAT con PAT</t>
  </si>
  <si>
    <t>2.1.</t>
  </si>
  <si>
    <t>Observaciones</t>
  </si>
  <si>
    <t>Responsable EGC</t>
  </si>
  <si>
    <t>Sonia y Santiago</t>
  </si>
  <si>
    <t>Fecha final</t>
  </si>
  <si>
    <t xml:space="preserve">Fecha inicio </t>
  </si>
  <si>
    <t xml:space="preserve">Verificación de compromisos JD - ACTAS (Los compromisos pactados) </t>
  </si>
  <si>
    <t>Revisar programación PAT frente a documento Dr. Alejandro Varela</t>
  </si>
  <si>
    <t xml:space="preserve">En la Matriz ingresar la información con color amarillo </t>
  </si>
  <si>
    <t>Verificar pertinencia de cada fecha y asunto programado PAT</t>
  </si>
  <si>
    <t xml:space="preserve">Ajuste Aprobación Junta Directiva </t>
  </si>
  <si>
    <t xml:space="preserve">Agendas anuales de trabajo Comités </t>
  </si>
  <si>
    <t>Presentarlo a los Secretarios de Comité</t>
  </si>
  <si>
    <t xml:space="preserve">Comité GC presenta a Junta Directiva </t>
  </si>
  <si>
    <t>Verificar si quedo en el acta la aprobación</t>
  </si>
  <si>
    <t xml:space="preserve">Verificar aprobacion Circular No. 1146822021 del  4 de febrero 2021. </t>
  </si>
  <si>
    <t>OTROS</t>
  </si>
  <si>
    <t>Gerardo, Sonia,Santiago</t>
  </si>
  <si>
    <t>Asignación Asesores Comités</t>
  </si>
  <si>
    <t>N.A.</t>
  </si>
  <si>
    <t>N.A</t>
  </si>
  <si>
    <t>Sonia,Santiago</t>
  </si>
  <si>
    <t>Estructuración y aprobación de la Política de compliance y elaboracion plan de implementacion.</t>
  </si>
  <si>
    <t>Foro Gobierno Corporativo Empresas Públicas de Cali</t>
  </si>
  <si>
    <t xml:space="preserve">ACTIVIDAD  </t>
  </si>
  <si>
    <t xml:space="preserve">Realizada </t>
  </si>
  <si>
    <t>Informe de temas programados y tratados</t>
  </si>
  <si>
    <t xml:space="preserve">Pendiente </t>
  </si>
  <si>
    <t>En Ejecución</t>
  </si>
  <si>
    <t>7.12.Gestion del relacionamiento de grupo de interes.</t>
  </si>
  <si>
    <t xml:space="preserve">Preguntar a la Dra. Gloria Vega </t>
  </si>
  <si>
    <t xml:space="preserve">Armonizar los documentos corporativos y disposiciones internas, conforme a las reglas establecidas en los instrumentos y documentos de Gobierno Corporativo. </t>
  </si>
  <si>
    <t xml:space="preserve">7.8.Convenio Marco de Gobernabilidad </t>
  </si>
  <si>
    <t>Gobierno Corporativo</t>
  </si>
  <si>
    <t xml:space="preserve">Plan de Implementación </t>
  </si>
  <si>
    <t>Plan de Trabajo</t>
  </si>
  <si>
    <t>N°</t>
  </si>
  <si>
    <t>Instrumentos - Programa COMPASS</t>
  </si>
  <si>
    <t xml:space="preserve">Estado </t>
  </si>
  <si>
    <t>Utilizado por
 EMCALI</t>
  </si>
  <si>
    <t>Acción</t>
  </si>
  <si>
    <t>Responsable
Emcali</t>
  </si>
  <si>
    <t>Responsable
BID</t>
  </si>
  <si>
    <t>Responsable
Consultor</t>
  </si>
  <si>
    <t xml:space="preserve">Observación </t>
  </si>
  <si>
    <t>Enero</t>
  </si>
  <si>
    <t>Febrero</t>
  </si>
  <si>
    <t>Marzo</t>
  </si>
  <si>
    <t>Abril</t>
  </si>
  <si>
    <t>Mayo</t>
  </si>
  <si>
    <t>Junio</t>
  </si>
  <si>
    <t>Julio</t>
  </si>
  <si>
    <t>Agosto</t>
  </si>
  <si>
    <t>Septiembre</t>
  </si>
  <si>
    <t>Octubre</t>
  </si>
  <si>
    <t>Noviembre</t>
  </si>
  <si>
    <t>Diciembre</t>
  </si>
  <si>
    <t>Plan de trabajo BID - Governance</t>
  </si>
  <si>
    <t>En construcción</t>
  </si>
  <si>
    <t>Elaborar y aprobar</t>
  </si>
  <si>
    <t>Juan F Bohorquez</t>
  </si>
  <si>
    <t>Andrés Bernal</t>
  </si>
  <si>
    <t xml:space="preserve">Plan de Trabajo 2021 - Gobierno Corporativo - PAT 2021 (Anexo 2; Art. 12) </t>
  </si>
  <si>
    <t>Comité GC</t>
  </si>
  <si>
    <t>Aprueba Comité GC</t>
  </si>
  <si>
    <t>Agenda Junta Directiva 2021(Circular 1100046822021/ feb 4 2021)</t>
  </si>
  <si>
    <t>Convenio Marco de Gobernabilidad - Texto</t>
  </si>
  <si>
    <t>Transito a Distrito</t>
  </si>
  <si>
    <t>X</t>
  </si>
  <si>
    <t>enviar a Distrito</t>
  </si>
  <si>
    <t>Secretaría General</t>
  </si>
  <si>
    <t>N/A</t>
  </si>
  <si>
    <t>Para firma Sr Alcalde</t>
  </si>
  <si>
    <t xml:space="preserve">Estatutos Orgánicos de EMCALI </t>
  </si>
  <si>
    <t>Acuerdo 489 de 2020 y 34 de 1999</t>
  </si>
  <si>
    <t>Armonizar e Implementar</t>
  </si>
  <si>
    <t>Contextualizar anterior y nuevo</t>
  </si>
  <si>
    <t>Estatutos Internos</t>
  </si>
  <si>
    <t>Resolución 001 de 2020</t>
  </si>
  <si>
    <t>Armonizar, Socializar, Implementar, controlar, Informar</t>
  </si>
  <si>
    <t>Armonización urgente</t>
  </si>
  <si>
    <t>Estatutos Internos / Modificación Artículo 27</t>
  </si>
  <si>
    <t>Resolución 009 de 2020</t>
  </si>
  <si>
    <t xml:space="preserve">Adopción Instrumentos de Gobierno Corporativo </t>
  </si>
  <si>
    <t>Resolución 002 de 2020</t>
  </si>
  <si>
    <t>Generar informe de revisión</t>
  </si>
  <si>
    <t>Código de Gobierno Corporativo</t>
  </si>
  <si>
    <t xml:space="preserve">Anexo 1 </t>
  </si>
  <si>
    <t>Ajustar, Armonizar, Socializar, Implementar, controlar, Informar</t>
  </si>
  <si>
    <t>Revisar responsabilidades</t>
  </si>
  <si>
    <t xml:space="preserve">Reglamento de Junta Directiva </t>
  </si>
  <si>
    <t xml:space="preserve">Anexo 2 </t>
  </si>
  <si>
    <t>Reglamento Comités de Junta Directiva</t>
  </si>
  <si>
    <t>Anexo 3</t>
  </si>
  <si>
    <t>Modelo Operativo de la Junta Directiva</t>
  </si>
  <si>
    <t>Documento es Sec. Gral</t>
  </si>
  <si>
    <t xml:space="preserve">Revisar, socializar, implementar, controlar, informar </t>
  </si>
  <si>
    <t>Actualizar Código de Gobierno Corporativo</t>
  </si>
  <si>
    <t>En desarrollo Consultor</t>
  </si>
  <si>
    <t xml:space="preserve">Revisar, armonizar, socializar, implementar, controlar, informar </t>
  </si>
  <si>
    <t>Definiciones</t>
  </si>
  <si>
    <t>Propuesta Formato Modelo de Gobierno Corporativo</t>
  </si>
  <si>
    <t>Formato</t>
  </si>
  <si>
    <t xml:space="preserve">Arquitectura de control </t>
  </si>
  <si>
    <t>Oficina Control Interno</t>
  </si>
  <si>
    <t xml:space="preserve">Política de Control </t>
  </si>
  <si>
    <t xml:space="preserve">Estatuto de Auditoría </t>
  </si>
  <si>
    <t xml:space="preserve">Política de transparencia y revelación de información </t>
  </si>
  <si>
    <t>Documento es Sec. Gral - Aprobada por JD</t>
  </si>
  <si>
    <t xml:space="preserve">Socializar, implementar, controlar, informar </t>
  </si>
  <si>
    <t>En implementación</t>
  </si>
  <si>
    <t>Política Conflicto de Intereses</t>
  </si>
  <si>
    <t xml:space="preserve">Política Ética - Código de ética - </t>
  </si>
  <si>
    <t>Revisón actual Código de Ética EMCALI</t>
  </si>
  <si>
    <t xml:space="preserve">Evaluación de la Junta Directiva y Comités </t>
  </si>
  <si>
    <t>En desarrollo consultor</t>
  </si>
  <si>
    <t>Documentos de Apoyo</t>
  </si>
  <si>
    <t xml:space="preserve">Recomendaciones para inducción de la Junta Directiva </t>
  </si>
  <si>
    <t>Implementar</t>
  </si>
  <si>
    <t>Definir en que momento y gestión se utiliza</t>
  </si>
  <si>
    <t>Lineamientos para elaboración de Plan Anual de Junta Directiva - Agenda</t>
  </si>
  <si>
    <t>Propuesta de Plan Anual de la Junta Directiva</t>
  </si>
  <si>
    <t>Cronograma de actividades para la evaluación de la Junta Directiva</t>
  </si>
  <si>
    <t xml:space="preserve">Recomendaciones para elaboración de actas </t>
  </si>
  <si>
    <t xml:space="preserve">Recomendaciones para reuniones no presenciales de la Junta Directiva </t>
  </si>
  <si>
    <t>Metodología de evaluación de Junta Directiva y Comités</t>
  </si>
  <si>
    <t>Análisis de grupos de interés - Covid</t>
  </si>
  <si>
    <t xml:space="preserve">Recomendaciones de Compliance desde la perspectiva de gobierno corporativo </t>
  </si>
  <si>
    <t>Reglamento Operativo Acción Sectorial</t>
  </si>
  <si>
    <t>Propuesta Hoja de Ruta Gobierno Corporativo</t>
  </si>
  <si>
    <t>Preguntas frecuentes</t>
  </si>
  <si>
    <t>Socializar</t>
  </si>
  <si>
    <t xml:space="preserve">Se utilizó en Taller "Aprender Haciendo" </t>
  </si>
  <si>
    <t>Ley 142/94; Acuerdo 34 y 489; Código GC; Est. Int; Reg Comités JD; Reg JD</t>
  </si>
  <si>
    <t xml:space="preserve">Documento en firme para revisar </t>
  </si>
  <si>
    <t>Revisar, definir, informar, formalizar</t>
  </si>
  <si>
    <t>Integrante de Junta Directiva</t>
  </si>
  <si>
    <t>Acuerdo 489 de 2020; Acuerdo 34/99; Código GC; Estat. Int; Reg. JD</t>
  </si>
  <si>
    <t>Gerente General</t>
  </si>
  <si>
    <t>CÓDIGO DE GOBIERNO CORPORATIVO; REGLAMENTO COMITÉS JD; Est Int.</t>
  </si>
  <si>
    <t>Presidente de Junta Directiva</t>
  </si>
  <si>
    <t>Comité de Auditoria, Financiero y de Inversión</t>
  </si>
  <si>
    <t>Reglam JD; REGLAMENTO COMITÉS JD; Est Int.</t>
  </si>
  <si>
    <t>Secretario General</t>
  </si>
  <si>
    <t>CÓDIGO DE GOBIERNO CORPORATIVO; REGLAMENTO COMITÉS JD</t>
  </si>
  <si>
    <t>Comité Acueducto y Alcantarillado</t>
  </si>
  <si>
    <t>CÓDIGO DE GOBIERNO CORPORATIVO; REGLAMENTO COMITÉS JD; Reg. JD</t>
  </si>
  <si>
    <t>Integrante Comité de Junta Directiva</t>
  </si>
  <si>
    <t>Comité Gobierno Corporativo</t>
  </si>
  <si>
    <t xml:space="preserve">Comité Energía </t>
  </si>
  <si>
    <t>Ley 142/94; Código GC</t>
  </si>
  <si>
    <t xml:space="preserve">Documento en firme </t>
  </si>
  <si>
    <t>Alcalde</t>
  </si>
  <si>
    <t>CÓDIGO DE GOBIERNO CORPORATIVO; Reg. JD</t>
  </si>
  <si>
    <t>Secretario de Junta Directiva</t>
  </si>
  <si>
    <t>Comité Telecomunicaciones</t>
  </si>
  <si>
    <t>Reg JD; REGLAMENTO COMITÉS JD</t>
  </si>
  <si>
    <t>Secretario Comité</t>
  </si>
  <si>
    <t>REGLAMENTO COMITÉS JD</t>
  </si>
  <si>
    <t>Gerente de Unidad Estratégica de Negocio</t>
  </si>
  <si>
    <t>Presidente Comité de Junta Directiva</t>
  </si>
  <si>
    <t xml:space="preserve"> REGLAMENTO COMITÉS JD</t>
  </si>
  <si>
    <t xml:space="preserve">Director de Control Interno </t>
  </si>
  <si>
    <t>Código GC</t>
  </si>
  <si>
    <t>Alta Gerencia</t>
  </si>
  <si>
    <t>Director de Planeación Corporativa</t>
  </si>
  <si>
    <t>CÓDIGO DE GOBIERNO CORPORATIVO</t>
  </si>
  <si>
    <t>Gerente Corporativo</t>
  </si>
  <si>
    <t>Gerente Financiero</t>
  </si>
  <si>
    <t xml:space="preserve"> REGLAMENTO JD</t>
  </si>
  <si>
    <t>Representante de trabajadores</t>
  </si>
  <si>
    <t>PLAN DE IMPLEMENTACIÓN</t>
  </si>
  <si>
    <t>En consctrucción</t>
  </si>
  <si>
    <t>Plan Implementación  documento Lineamientos elaboración agenda anual - EMCALI</t>
  </si>
  <si>
    <t>Responsable</t>
  </si>
  <si>
    <t>Documento Base</t>
  </si>
  <si>
    <t>Fecha Documento</t>
  </si>
  <si>
    <t>Implementado</t>
  </si>
  <si>
    <t>Fecha</t>
  </si>
  <si>
    <t>Evidencia</t>
  </si>
  <si>
    <t>Comentario</t>
  </si>
  <si>
    <t>Estructuración Plan Implementación Lineamientos para Plan Anual Junta Directiva</t>
  </si>
  <si>
    <t>Equipo Gobierno Corporativo</t>
  </si>
  <si>
    <t>Lineamientos elaboración agenda anual - EMCALI</t>
  </si>
  <si>
    <t>si</t>
  </si>
  <si>
    <t>Plan Implementación</t>
  </si>
  <si>
    <t>Se toma fecha de documento base, la fecha de entraga final del Consultor Junio 8 de 2021</t>
  </si>
  <si>
    <t>Socialización Plan Implementación Lineamientos para Plan Anual Junta Directiva</t>
  </si>
  <si>
    <t>Publicación en Carpeta Gobierno Corporativo</t>
  </si>
  <si>
    <t>1. Sobre el Plan Anual de Trabajo de la Junta Directiva</t>
  </si>
  <si>
    <t>El Plan Anual de Trabajo es el principal instrumento con el que cuenta la Junta Directiva para guiar su modelo de operación y asegurar la diversidad de temas que tienen que revisar una Junta Directiva. La organización de las reuniones de la Junta Directiva, en términos de frecuencia y duración, influye considerablemente en la capacidad del órgano para dar cumplimiento a sus funciones. De la adecuada planificación de las reuniones y del enfoque y desarrollo de los temas considerados en el orden del día, depende en gran medida el funcionamiento eficaz de la Junta Directiva.</t>
  </si>
  <si>
    <t>Junta Directiva</t>
  </si>
  <si>
    <t>Acta Comité GC</t>
  </si>
  <si>
    <t xml:space="preserve">Se revisó concepto </t>
  </si>
  <si>
    <t>El Plan Anual de Trabajo debe definirse en la primera reunión ordinaria del año de la Junta Directiva, a partir de los resultados de la evaluación y las propuestas o recomendaciones que realice el Presidente del órgano como máximo responsable de coordinar</t>
  </si>
  <si>
    <t>Presidente JD</t>
  </si>
  <si>
    <t>Se revisó que en sesión XX se definieron los asuntos a incorporar en Plan Anual de Trabajo 2021</t>
  </si>
  <si>
    <t>realizar un acuerdo interno entre los miembros de la Junta Directiva y lograr una alineación de roles entre la Junta Directiva, los comités y el equipo de Alta Gerencia</t>
  </si>
  <si>
    <t>En sesión XX se aprobaron los temas a tratar en 2021</t>
  </si>
  <si>
    <t>velar por el desarrollo del Plan conforme a lo aprobado por la Junta Directiva, registrando los cambios y las razones asociadas a cualquier modificación.</t>
  </si>
  <si>
    <t>Se revisó Plan Aprobado frente al ejecutado, estadísticas</t>
  </si>
  <si>
    <t>En el Plan se debe especificar el número y duración de reuniones ordinarias de la Junta Directiva por año</t>
  </si>
  <si>
    <t>Se revisó contenido Plan Aprobado frente al ejecutado</t>
  </si>
  <si>
    <t>así como los temas que se deberán abordar en cada reunión</t>
  </si>
  <si>
    <t>criterios:</t>
  </si>
  <si>
    <t>i. Las funciones asignadas a la Junta Directiva</t>
  </si>
  <si>
    <t xml:space="preserve">por Estatutos o normativa aplicable a la empresa, procurando que el enfoque sean los temas estratégicos y sus funciones indelegables. </t>
  </si>
  <si>
    <t>la Junta Directiva dediquen al menos 1 o 2 reuniones en el año a temas estratégicos.</t>
  </si>
  <si>
    <t>ii. La frecuencia y duración de las reuniones</t>
  </si>
  <si>
    <t>Un estándar razonable de número de reuniones para la Junta Directiva de las empresas podría estar entre 10 y 12 reuniones ordinarias por año.</t>
  </si>
  <si>
    <t xml:space="preserve"> realización de reuniones mensuales con una duración aproximada de 3 a 4 horas y una dedicación adicional de los miembros para la preparación y estudio previo de la información.</t>
  </si>
  <si>
    <t>iii. Los comités de apoyo existentes y las funciones asignadas</t>
  </si>
  <si>
    <t>conformar comités para el estudio especializado de temas relacionados con las funciones de la Junta Directiva en materia de gobernabilidad y la supervisión de temas clave para la empresa como la preparación y revelación de información financiera y no financiera; el cumplimiento normativo, legal y regulatorio, adquisiciones, sistemas de remuneración, operaciones con partes relacionadas, la efectividad del sistema de control interno y la administración de riesgos.</t>
  </si>
  <si>
    <t>Revisión Actas Comités de Junta Directiva</t>
  </si>
  <si>
    <t>iv. La presentación de los temas por parte de los comités y el equipo de Alta Gerencia</t>
  </si>
  <si>
    <t>en el marco de las reuniones, procurando una sincronía entre el trabajo de la Junta Directiva, los comités de apoyo y el equipo de Alta Gerencia, implica la alineación de los planes de trabajo anual de los comités y el plan de trabajo de la Junta Directiva.</t>
  </si>
  <si>
    <t>Revisión Actas Junta Directiva y Comités de Junta Directiva</t>
  </si>
  <si>
    <t>v. El rol que debe asumir la Junta Directiva frente a los temas considerados en el Plan</t>
  </si>
  <si>
    <t>establecer si los temas que se presentan a la Junta Directiva tienen un carácter informativo, aprobatorio o para construcción conjunta como equipo.</t>
  </si>
  <si>
    <t>Se incorpora a Plan Anual Trabajo  Junta Directiva</t>
  </si>
  <si>
    <t>Desde la óptica de gobierno corporativo, el espíritu de las reuniones de la Junta Directiva es propiciar la deliberación y toma de decisiones de manera informada y no ser un espacio dedicado exclusivamente al suministro de información a los miembros de Junta Directiva</t>
  </si>
  <si>
    <t xml:space="preserve">Revisión Actas Junta Directiva </t>
  </si>
  <si>
    <t>se espera que la Junta Directiva asuma un rol más constructivo y de aprobación, que simplemente informativo respecto de los temas que se abordan en las reuniones.</t>
  </si>
  <si>
    <t>La definición de un Plan Anual de Trabajo, debe permitir a la Junta Directiva cumplir a cabalidad con sus funciones, administrar efectivamente el tiempo de las reuniones, mejorar la calidad de los análisis y definiciones que surjan de las reuniones, y agregar valor a la empresa</t>
  </si>
  <si>
    <t>2. Lineamientos para la construcción del Plan Anual de Trabajo</t>
  </si>
  <si>
    <t>El modelo propuesto se basa en las mejores prácticas internaciones de gobierno corporativo sobre la operación de las reuniones de la Junta Directiva de las empresas</t>
  </si>
  <si>
    <t xml:space="preserve">Revisión Orden del Día Actas Junta Directiva </t>
  </si>
  <si>
    <t>Paso 1. Inventariar las funciones de la Junta Directiva a partir de lo establecido en los Estatutos, Reglamento de la Junta Directiva, Código de Buen Gobierno, y demás documentos</t>
  </si>
  <si>
    <t>Estructuración Plan de Implementación. Martiz de Infromación Gobierno Corporativo</t>
  </si>
  <si>
    <t>Paso 2. Convertir las funciones de la Junta Directiva en temas a considerar por el órgano.</t>
  </si>
  <si>
    <t>Paso 3. Identificar componentes temáticos y clasificar los temas en cada componente</t>
  </si>
  <si>
    <t>Paso 4. Identificar la frecuencia de los temas, es decir, el número de veces que el tema debe ser revisado por la Junta Directiva durante el año</t>
  </si>
  <si>
    <t>Paso 5. Identificar el carácter de los temas, indicando cuales son informativos, aprobatorios y para construcción conjunta</t>
  </si>
  <si>
    <t>Paso 6. Identificar el responsable a nivel de la Alta Gerencia de presentar el tema en las reuniones de la Junta Directiva o gestionar la información previo a las reuniones para su adecuada preparación por parte de los miembros de la Junta</t>
  </si>
  <si>
    <t>En sesiones programads de pre - Junta</t>
  </si>
  <si>
    <t>Paso 7. Identificar temas que deben requieren revisión y análisis previo en los comités, teniendo en cuenta los comités existentes y sus funciones</t>
  </si>
  <si>
    <t>Paso 8. Asignar tiempo estimado de duración a cada tema, considerando la frecuencia del tema en el año</t>
  </si>
  <si>
    <t>Paso 9. Distribuir los temas en cada una de las reuniones ordinarias del año (12 reuniones), en función de su frecuencia, procurando que exista un equilibrio en el número de temas por reunión y su duración</t>
  </si>
  <si>
    <t>Paso 10. Calcular los tiempos de duración por cada reunión ordinaria del año de manera que en promedio cada reunión tenga una duración de entre 4 y 5 horas</t>
  </si>
  <si>
    <t>Lineamientos y recomendaciones para la elaboración de actas de juntas y comités</t>
  </si>
  <si>
    <t>Elementos del documento</t>
  </si>
  <si>
    <t>fecha
verificación</t>
  </si>
  <si>
    <t>Verificado
(Si - No)</t>
  </si>
  <si>
    <t>Cumplido
(Si - No)</t>
  </si>
  <si>
    <t>Las actas son un mecanismo:</t>
  </si>
  <si>
    <t>fundamental para consignar las decisiones de la Junta Directiva y dejar constancia de cómo se ha surtido el proceso de toma de decisiones directiva</t>
  </si>
  <si>
    <t>para generar una capacidad de seguimiento a la ejecución que realice el equipo de Administración</t>
  </si>
  <si>
    <t>Las actas, deben ser:</t>
  </si>
  <si>
    <t>documentos claros, concisos</t>
  </si>
  <si>
    <t>que faciliten la comprensión de las decisiones</t>
  </si>
  <si>
    <t>den cuenta de los principales determinantes de estas</t>
  </si>
  <si>
    <t>los responsables</t>
  </si>
  <si>
    <t>tiempos</t>
  </si>
  <si>
    <t>principales consideraciones sobre las cuales se ha basado la decisión</t>
  </si>
  <si>
    <t>Las actas son, en la mayoría de los casos, el único mecanismo para probar el cumplimiento de los deberes fiduciarios de los miembros de la Junta Directiva.</t>
  </si>
  <si>
    <t>el principio general</t>
  </si>
  <si>
    <t>actas deben ser documentos ejecutivos, frente a decisiones de envergadura, riesgosas, excepcionales o que puedan generar controversia</t>
  </si>
  <si>
    <t>es conveniente incorporar un mayor nivel de detalle, de tal forma que exista una constancia del cumplimiento diligente de las responsabilidades legales y estatutarias por parte de la Junta Directiva</t>
  </si>
  <si>
    <t>adjuntar estudios realizados (internamente por la Gerencia o solicitados a expertos externos) que soporten la decisión</t>
  </si>
  <si>
    <t>referenciar con detalle los argumentos tenidos en cuenta durante la sesión</t>
  </si>
  <si>
    <t>describir el contexto de información disponible al momento de decidir</t>
  </si>
  <si>
    <t>A. Lineamientos para la elaboración de actas</t>
  </si>
  <si>
    <t>complemento a las disposiciones regulatorias a continuación, se presentan unas recomendaciones:</t>
  </si>
  <si>
    <t>1. Datos generales</t>
  </si>
  <si>
    <t>La fecha</t>
  </si>
  <si>
    <t>forma en que se realizó la convocatoria</t>
  </si>
  <si>
    <t>Asignar un numero consecutivo para identificarlas.</t>
  </si>
  <si>
    <t xml:space="preserve"> Incluir la hora de inicio y la hora de finalización de la reunión</t>
  </si>
  <si>
    <t>Especificar el nombre de los miembros de la Junta Directiva que han asistido a la sesión</t>
  </si>
  <si>
    <t>los invitados permanentes y esporádicos a las reuniones</t>
  </si>
  <si>
    <t>el cargo y/o entidad a la que representan</t>
  </si>
  <si>
    <t>el tipo de asistencia (virtual, presencial)</t>
  </si>
  <si>
    <t>En caso que se presente el retiro de algún miembro de la Junta Directiva durante el transcurso de la sesión, en el acta deberá plasmarse el momento de su retiro.</t>
  </si>
  <si>
    <t>2. Orden del día</t>
  </si>
  <si>
    <t>En el acta debe consignarse el orden del día de la reunión</t>
  </si>
  <si>
    <t>tiempos destinados a cada uno de los temas</t>
  </si>
  <si>
    <t>hacerse referencia a la verificación del quórum</t>
  </si>
  <si>
    <t>aprobación del orden del día</t>
  </si>
  <si>
    <t>seguimiento a compromisos anteriores</t>
  </si>
  <si>
    <t>lectura y aprobación del acta anterior.</t>
  </si>
  <si>
    <t>En relación con otros temas del orden del día</t>
  </si>
  <si>
    <t>precisar cuáles se tratan de informes presentados a la Junta Directiva</t>
  </si>
  <si>
    <t>consideraciones del cuerpo colegiado sobre estos</t>
  </si>
  <si>
    <t>señalarse de manera clara y expresa los temas específicos tratados durante la sesión</t>
  </si>
  <si>
    <t>las conclusiones alcanzadas por la Junta Directiva</t>
  </si>
  <si>
    <t>El cierre</t>
  </si>
  <si>
    <t>3. Acuerdos y decisiones de la reunión</t>
  </si>
  <si>
    <t>el acta debe recoger a manera de anexo:</t>
  </si>
  <si>
    <t>los documentos o información que se tuvieron en cuenta</t>
  </si>
  <si>
    <t>plasmar las principales consideraciones por parte de los miembros de la Junta Directiva al momento de tomar decisiones</t>
  </si>
  <si>
    <t>debe consignarse el acuerdo o la decisión tomada, el resultado del proceso de votación</t>
  </si>
  <si>
    <t>número de votos a favor o en contra o si la decisión fue adoptada por unanimidad</t>
  </si>
  <si>
    <t>la persona responsable de desarrollar y hacer seguimiento al cumplimiento de dicha decisión o acuerdo</t>
  </si>
  <si>
    <t>fecha límite para su ejecución</t>
  </si>
  <si>
    <t>4. Constancias e informes</t>
  </si>
  <si>
    <t>incluir una breve referencia de los reportes</t>
  </si>
  <si>
    <t>información y documentos pertinentes que han sido puestos a consideración de la Junta Directiva y que soportan las deliberaciones y decisiones tomadas por el cuerpo colegiado</t>
  </si>
  <si>
    <t>B. Consideraciones especiales</t>
  </si>
  <si>
    <t>1. Manejo de nombres propios</t>
  </si>
  <si>
    <t>El contenido de las actas debe ser preciso y completo</t>
  </si>
  <si>
    <t>no es necesario hacer una reproducción literal de la reunión</t>
  </si>
  <si>
    <t>acta debe reflejar el tema principal de discusión y los diferentes puntos de vista y aportes dados por los miembros de la Junta Directiva sin la necesidad de
especificar quien lo expresa.</t>
  </si>
  <si>
    <t>i. presentan informes específicos a la Junta Directiva</t>
  </si>
  <si>
    <t>ii. deciden por solicitud expresa ser identificadas en el tema de discusión</t>
  </si>
  <si>
    <t>iii. votan en contra o presentan objeciones sobre la decisión y solicitan dejar constancia</t>
  </si>
  <si>
    <t>iv. se encuentren inmersos en conflicto de interés y así lo manifiesten en la reunión</t>
  </si>
  <si>
    <t>2. Registro de conflictos de interés</t>
  </si>
  <si>
    <t>durante las sesiones de la Junta Directiva es primordial identificar los casos de conflicto de interés que presenten sus miembros frente a los temas considerados en el orden del día</t>
  </si>
  <si>
    <t>el Secretario de la Junta Directiva deberá preguntar al momento de la aprobación del orden del día si alguien se encuentra inmerso en conflictos de interés por alguno de los temas</t>
  </si>
  <si>
    <t>En caso de la revelación de algún conflicto de interés</t>
  </si>
  <si>
    <t>el tema correspondiente se deberá revisar al final de la reunión</t>
  </si>
  <si>
    <t>permitiendo el retiro del miembro de la Junta Directiva conflictuado</t>
  </si>
  <si>
    <t>(o la adopción de otras medidas) según el caso</t>
  </si>
  <si>
    <t>se deberá reflejar estos elementos de administración del conflicto de interés en el acta</t>
  </si>
  <si>
    <t>Modelo Operativo de la Junta Directiva y Comités</t>
  </si>
  <si>
    <t>A. Retos y desafíos de la Junta Directiva que inciden en la operación de la instancia colegiada</t>
  </si>
  <si>
    <t>Reconociendo que los principales desafíos que enfrenta la Junta Directiva</t>
  </si>
  <si>
    <t>• Las altísimas expectativas y responsabilidades de la Junta Directiva.</t>
  </si>
  <si>
    <t>• El tiempo limitado para ejercer estas responsabilidades.</t>
  </si>
  <si>
    <t>• La capacidad de los miembros de actuar y organizarse como equipo de trabajo, para tomar decisiones como cuerpo colegiado.</t>
  </si>
  <si>
    <t>• La asimetría de información respecto de la Alta Gerencia de la empresa.</t>
  </si>
  <si>
    <t>• La adecuada priorización y análisis de información para tener un contexto de aspectos estratégicos, debatir sobre los mismos y tomar las respectivas decisiones.</t>
  </si>
  <si>
    <t>Estrategias y pautas</t>
  </si>
  <si>
    <t>B. Sobre Plan Anual de Trabajo de la Junta Directiva y Comités</t>
  </si>
  <si>
    <t>La definición y aprobación por parte de la Junta Directiva de la agenda o plan anual de trabajo de este cuerpo colegiado y sus Comités, les permite a estas instancias visualizar la forma en que se abordarán sus responsabilidades a lo largo del año.</t>
  </si>
  <si>
    <t>Lo anterior con el propósito que la Junta Directiva y los Comités puedan enfocarse en los temas materiales de su competencia y adelanten análisis que aporten valor al proceso de toma de decisiones de la Junta Directiva</t>
  </si>
  <si>
    <t>C. Sobre momentos de las reuniones de la Junta Directiva y Comités</t>
  </si>
  <si>
    <t>La operación de la Junta Directiva y Comités se organiza en función de tres momentos:</t>
  </si>
  <si>
    <t>i) antes de las reuniones</t>
  </si>
  <si>
    <t>• Convocar a la reunión.</t>
  </si>
  <si>
    <r>
      <t xml:space="preserve">El Secretario de la Junta Directiva convocará a las reuniones ordinarias y extraordinarias a los miembros de la Junta Directiva mediante comunicación física o electrónica, con una antelación de </t>
    </r>
    <r>
      <rPr>
        <b/>
        <sz val="11"/>
        <color theme="1"/>
        <rFont val="Calibri"/>
        <family val="2"/>
        <scheme val="minor"/>
      </rPr>
      <t>cinco días calendario para reuniones ordinarias, y dos días calendario para reuniones extraordinarias.</t>
    </r>
  </si>
  <si>
    <t>La convocatoria señalará el lugar, fecha y hora de la reunión y el orden del día de la sesión y los documentos e información necesaria para la adecuada preparación de los temas que hacen parte del orden del día.</t>
  </si>
  <si>
    <t>La información remitida debe ser fidedigna, útil y oportuna para garantizar que los miembros de la Junta Directiva cuenten con los elementos necesarios para un proceso efectivo de toma de decisiones</t>
  </si>
  <si>
    <t>• Estructurar orden del día.</t>
  </si>
  <si>
    <t>Debe estructurarse en línea con el plan anual de la Junta Directiva.</t>
  </si>
  <si>
    <t>El Presidente de la Junta Directiva debe considerar estar en comunicación con la Gerencia y asegurar que se sigue el plan anual de temas definidos por la Junta Directiva.</t>
  </si>
  <si>
    <t>• Preparar la reunión.</t>
  </si>
  <si>
    <t>Los miembros de la Junta Directiva deben revisar y preparar, con anterioridad a la celebración de las sesiones, la información enviada por el Secretario</t>
  </si>
  <si>
    <t>La Alta Gerencia debe organizarse para preparar la información con el tiempo y la calidad suficiente</t>
  </si>
  <si>
    <t>Debe contar con conocimiento y claridad suficiente respecto de los temas a presentar</t>
  </si>
  <si>
    <t>ii) durante las reuniones</t>
  </si>
  <si>
    <t>• Rol y compromiso por parte de los miembros de la Junta Directiva</t>
  </si>
  <si>
    <t>Los miembros de la Junta Directiva deben garantizar:</t>
  </si>
  <si>
    <t>• Tener el tiempo requerido para asistir a las sesiones de la Junta Directiva (desde el inicio hasta la finalización).</t>
  </si>
  <si>
    <t>• Mantenerse enfocado durante las discusiones de la Junta Directiva, manteniendo una actitud concentrada, proactiva y constructiva.</t>
  </si>
  <si>
    <t>• Realizar intervenciones constructivas, concretas y pertinentes que agreguen valor para construir mejores decisiones a nivel de la Junta Directiva.</t>
  </si>
  <si>
    <t>• Tener posiciones independientes que propendan y defiendan el interés y bienestar y sostenibilidad de la Empresa.</t>
  </si>
  <si>
    <t>• Solicitar a la Alta Gerencia los informes que den sustento a los planes y programas de la empresa, propendiendo por el objetivo de que la empresa cree valor económico y social.</t>
  </si>
  <si>
    <t>Tener claridad de los tres verbos clave que determinan la dinámica de las reuniones</t>
  </si>
  <si>
    <r>
      <rPr>
        <b/>
        <sz val="11"/>
        <color theme="1"/>
        <rFont val="Calibri"/>
        <family val="2"/>
        <scheme val="minor"/>
      </rPr>
      <t>Conocer</t>
    </r>
    <r>
      <rPr>
        <sz val="11"/>
        <color theme="1"/>
        <rFont val="Calibri"/>
        <family val="2"/>
        <scheme val="minor"/>
      </rPr>
      <t xml:space="preserve"> / informarse: Recibir información y hacer seguimiento efectivo a temas clave.</t>
    </r>
  </si>
  <si>
    <r>
      <rPr>
        <b/>
        <sz val="11"/>
        <color theme="1"/>
        <rFont val="Calibri"/>
        <family val="2"/>
        <scheme val="minor"/>
      </rPr>
      <t>Construir</t>
    </r>
    <r>
      <rPr>
        <sz val="11"/>
        <color theme="1"/>
        <rFont val="Calibri"/>
        <family val="2"/>
        <scheme val="minor"/>
      </rPr>
      <t>: Generar nuevas ideas y estrategias de desarrollo, para lo cual lo óptimo es trabajar de la mano con la Alta Gerencia para desarrollar la decisión.</t>
    </r>
  </si>
  <si>
    <r>
      <rPr>
        <b/>
        <sz val="11"/>
        <color theme="1"/>
        <rFont val="Calibri"/>
        <family val="2"/>
        <scheme val="minor"/>
      </rPr>
      <t>Aprobar</t>
    </r>
    <r>
      <rPr>
        <sz val="11"/>
        <color theme="1"/>
        <rFont val="Calibri"/>
        <family val="2"/>
        <scheme val="minor"/>
      </rPr>
      <t>: Es el proceso para autorizar propuestas a la Alta Gerencia</t>
    </r>
  </si>
  <si>
    <t>• Rol de la Alta Gerencia en las reuniones de la Junta Directiva.</t>
  </si>
  <si>
    <t>La Alta Gerencia o invitados deben:</t>
  </si>
  <si>
    <t>Realizar presentaciones claras y concisas</t>
  </si>
  <si>
    <t>Para ello se sugieren las siguientes reglas generales:</t>
  </si>
  <si>
    <t xml:space="preserve">  Iniciar con las conclusiones de los temas de cada presentación</t>
  </si>
  <si>
    <t xml:space="preserve">  Utilizar como máximo 7 diapositivas por presentación de temas a cargo de la Alta Gerencia;</t>
  </si>
  <si>
    <t xml:space="preserve">  Presentar información clave con base en el fortalecimiento de los indicadores clave de desempeño y de riesgos.</t>
  </si>
  <si>
    <t xml:space="preserve">  Validar los temas recurrentes y presentarlos de forma tal que se cumplan los tiempos establecidos.</t>
  </si>
  <si>
    <t xml:space="preserve">  Dar cumplimiento a los tiempos establecidos para el tema, dando espacio al debate por parte de los miembros de la Junta y Comités.</t>
  </si>
  <si>
    <t xml:space="preserve">  Los tiempos estimados para los temas son de un 40% a la presentación (o menos) y un 60% al debate de la Junta</t>
  </si>
  <si>
    <t>• Rol del Presidente de la Junta Directiva y Comités.</t>
  </si>
  <si>
    <t>El Presidente debe:</t>
  </si>
  <si>
    <t xml:space="preserve">  Dirigir las reuniones y manejar los debates</t>
  </si>
  <si>
    <t xml:space="preserve">  Promover la participación constructiva de los miembros de la Junta Directiva y Comités</t>
  </si>
  <si>
    <t xml:space="preserve">  Asegurar que las decisiones o conclusiones se comprendan y se unifique la posición</t>
  </si>
  <si>
    <t>• Sobre participación de invitados</t>
  </si>
  <si>
    <t>Invitados permanentes:</t>
  </si>
  <si>
    <t>Asistirá el Gerente General de la Empresa con voz pero sin voto</t>
  </si>
  <si>
    <t>Los invitados permanentes deben recibir con antelación la documentación que sustente los temas incluidos en el orden del día.</t>
  </si>
  <si>
    <t>Otros Invitados:</t>
  </si>
  <si>
    <t>pueden asistir, con voz y sin voto, miembros de la Alta Gerencia y otros funcionarios o invitados externos para atender requerimientos puntuales o brindar información frente a temas específicos, por solicitud dirigida al Presidente de la Junta Directiva, por alguno de sus miembros o por el Gerente General</t>
  </si>
  <si>
    <t>La participación de invitados externos deberá circunscribirse solo al punto de la agenda que motivó su invitación.</t>
  </si>
  <si>
    <t>Cuando sea necesaria la intervención, el Presidente de la Junta o Comité debe autorizar el ingreso del invitado y realizar la presentación correspondiente con nombre, cargo y/o entidad a la que representan, el contexto y tema a presentar.</t>
  </si>
  <si>
    <t>iii) después de las reuniones.</t>
  </si>
  <si>
    <t>• Elaboración del acta</t>
  </si>
  <si>
    <t>El Secretario de la Junta Directiva o Comité levantará el acta, indicando la forma en que se adelantó la reunión.</t>
  </si>
  <si>
    <t>El acta será remitida a los miembros de la Junta Directiva y Comité para su consideración y observaciones</t>
  </si>
  <si>
    <t>Con el envío se acordará con los miembros los tiempos para la formación de comentarios.</t>
  </si>
  <si>
    <t>En situaciones donde se haya identificado un conflicto de interés por parte de algún miembro, en estos casos no se enviará documentación, ni el acta a dicho miembro.</t>
  </si>
  <si>
    <t>El Secretario ajustará el acta teniendo en cuenta las consideraciones y observaciones propuestas por los miembros.</t>
  </si>
  <si>
    <t>En cualquier caso, el acta será presentada para aprobación en la siguiente sesión ordinaria de la Junta Directiva o Comité.</t>
  </si>
  <si>
    <t>• Seguimiento a los compromisos y tareas asignadas</t>
  </si>
  <si>
    <t>El Secretario de la Junta Directiva realizará seguimiento a los acuerdos y compromisos tomados en las sesiones de la Junta Directiva y Comités</t>
  </si>
  <si>
    <t>Informará a los responsables de la Alta Gerencia de las tareas asignadas</t>
  </si>
  <si>
    <t>Verificar su cumplimiento y socialización a los demás miembros de la Junta Directiva o Comité</t>
  </si>
  <si>
    <t>La Junta Directiva podrá usar una matriz de seguimiento, que señale responsables, estado y observación para hacer una adecuada gestión de los compromisos.</t>
  </si>
  <si>
    <t>Es responsabilidad del Secretario</t>
  </si>
  <si>
    <t>Conservar la documentación que ha servido de sustento de las decisiones de la Junta Directiva y de los análisis adelantados por los Comités que hayan sido revisados durante la sesión</t>
  </si>
  <si>
    <t>Reflejar debidamente en los libros de actas el desarrollo de las sesiones</t>
  </si>
  <si>
    <t>Dar fe de los acuerdos de la Junta Directiva y Comités</t>
  </si>
  <si>
    <t>D. Sobre el modelo de Comités de Junta Directiva</t>
  </si>
  <si>
    <t>Los Comités tienen como objeto facilitar a la Junta Directiva la discusión y estudio especializado de información asociada con temas de su competencia</t>
  </si>
  <si>
    <t>Revisar asuntos puntuales que la Junta Directiva les solicite</t>
  </si>
  <si>
    <t>• Periodicidad de las reuniones de los Comités</t>
  </si>
  <si>
    <t>Los Comités sesionan de manera ordinaria cada dos meses</t>
  </si>
  <si>
    <t>• Modelo interacción de los Comités con la Junta Directiva.</t>
  </si>
  <si>
    <t>La Junta Directiva y la Alta Gerencia deben encontrar un modelo que de manera eficiente permita que la información llegue adecuadamente a los Comités para que estos desarrollen discusiones informadas.</t>
  </si>
  <si>
    <t>Durante las reuniones de la Junta Directiva, el Presidente de cada Comité debe presentar los informes respectivos</t>
  </si>
  <si>
    <t>El Presidente de cada uno de los Comités debe llevar un informe con los temas que se hayan discutido y analizado de acuerdo con las funciones establecidas en el Reglamento de los Comités.</t>
  </si>
  <si>
    <t>• Estructuración de la agenda anual de trabajo de los Comités</t>
  </si>
  <si>
    <t>Cada Comité debe estructurar una agenda anual de trabajo que dé cuenta del número de reuniones y su duración</t>
  </si>
  <si>
    <t>Principales temas que se deberán abordar en cada reunión</t>
  </si>
  <si>
    <t>La agenda anual de trabajo de los Comités deberá estar alineada con la agenda anual de la Junta Directiva.</t>
  </si>
  <si>
    <t>E. Sobre reuniones no presenciales de la Junta Directiva y Comités</t>
  </si>
  <si>
    <t>La Junta Directiva y Comités podrán realizar reuniones no presenciales en los términos de la normatividad vigente</t>
  </si>
  <si>
    <t>Se establecerá comunicación a través de una herramienta tecnológica que brinde servicios de conferencia remota de manera estable, segura y confiable.</t>
  </si>
  <si>
    <t>Este medio debe permitir a los miembros de la Junta Directiva o Comité deliberar en todo momento</t>
  </si>
  <si>
    <t>El medio de comunicación establecido para el desarrollo de las reuniones no presenciales debe permitir obtener pruebas de las intervenciones realizadas</t>
  </si>
  <si>
    <t>Verificar la hora, el mensaje (contenido de las opiniones o decisiones de los miembros), y el originador del mismo.</t>
  </si>
  <si>
    <t>Todas las reuniones virtuales deben ser grabadas en la propia plataforma de comunicación.</t>
  </si>
  <si>
    <t>Para optimizar las reuniones:</t>
  </si>
  <si>
    <t>Que se disponga de los equipos necesarios para realizar la reunión (cámara, sonido, computador), con por lo menos 10 minutos de anticipación a la sesión.</t>
  </si>
  <si>
    <t>Que exista una conexión a internet estable y rápida</t>
  </si>
  <si>
    <t>El Presidente de la Junta Directiva o del Comité debe instalar la sesión, de acuerdo con el orden del día definido.</t>
  </si>
  <si>
    <t>Después de cada reunión no presencial el Secretario de la reunión levantará el acta, indicando la forma en que se adelantó la reunión y adjuntando copia o prueba física o digital de las intervenciones realizadas.</t>
  </si>
  <si>
    <t>Recomendaciones para reuniones no presenciales</t>
  </si>
  <si>
    <t>De cara a la contingencia de salud pública que representa la Pandemia del COVID-19, el Gobierno Nacional ha expedido el Decreto Reglamentario 398 de 13 de marzo de 2020, en cuya virtud se cambia la interpretación imperante del Artículo 19 de la Ley 222 de 1995. En efecto, según el entendimiento general de la ley, para las reuniones no presenciales de los órganos principales de la arquitectura empresarial era necesaria la presencia debidamente acreditada de “todos” sus miembros; en cambio a partir del nuevo Decreto, se dispone que “cuando se hace referencia a «todos los socios o miembros» se entiende que se trata de quienes participan en la reunión no presencial, siempre que se cuente con el número de participantes necesarios para deliberar según lo establecido legal o estatutariamente”.</t>
  </si>
  <si>
    <t xml:space="preserve">Este Decreto puede tener en el futuro reparos de constitucionalidad; de tal forma que posterior a la contingencia sanitaria es importante validar su vigencia. Este documento es aplicable para la actuación de las Juntas Directivas y sus Comités. </t>
  </si>
  <si>
    <t>i. Sobre Reuniones No – Presenciales (Virtuales)</t>
  </si>
  <si>
    <t>Los miembros de la Junta Directiva o Comité pueden tomar decisiones válidas sin estar presentes en un mismo lugar, siempre que estén conectados todos los miembros que estatutariamente se precisen para la deliberación y adopción de decisiones válidas, esto es, los miembros suficientes para hacer quorum, según el tipo de reunión y decisión de que se trate.</t>
  </si>
  <si>
    <t>Convocatoria</t>
  </si>
  <si>
    <t>La Secretaría de la Junta Directiva coordinará con los miembros la celebración de la reunión no presencial, informándoles sobre la fecha, hora y mecanismo a través del cual se realizará la sesión</t>
  </si>
  <si>
    <t>Igualmente, la Secretaría de la Junta Directiva enviará a los miembros, de manera previa a la reunión, y cuando proceda, la información relativa a los temas a tratar durante la sesión.</t>
  </si>
  <si>
    <t>El cambio en la forma de la reunión puede tener lugar, incluso, en relación con sesiones ya convocadas siempre que, al menos con un día de antelación, se indique a los miembros de Junta que el “alcance” de la sesión será el indicado en el Decreto 398 de 2020, esto es, que la sesión podrá ser virtual o mixta (es decir con miembros de manera presencial y otros conectados).</t>
  </si>
  <si>
    <t>es posible que no se requiera citación formal previa si se encuentran presentes todos los miembros de la Junta Directiva, lo que configura una “reunión universal”.</t>
  </si>
  <si>
    <t>Verificación de asistencia</t>
  </si>
  <si>
    <t>Previo al inicio de la reunión, el Representante Legal debe realizar la verificación de identidad de los participantes virtuales para asegurar que se trate, en efecto, de los miembros de la Junta Directiva/Comité.</t>
  </si>
  <si>
    <t>Inicio y Desarrollo de la sesión</t>
  </si>
  <si>
    <t>En la fecha y hora establecida en la citación, se establecerá comunicación a través del mecanismo seleccionado (Zoom, Webex, Skype o Google Hangouts, entre otros). Este medio debe permitir a los miembros de la Junta Directiva/Comité deliberar en todo momento, y es recomendable que se realice con audio y video.</t>
  </si>
  <si>
    <t>El medio de comunicación establecido para el desarrollo de las reuniones no presenciales, debe permitir obtener pruebas de las intervenciones realizadas, verificar la hora, el mensaje (contenido de las opiniones o decisiones de los miembros), y el originador del mismo. En este sentido, es recomendable que las reuniones virtuales sean grabadas en la propia plataforma de comunicación, y custodiadas por el Secretario de la Junta Directiva.</t>
  </si>
  <si>
    <t>Para optimizar las reuniones, es recomendable a los miembros, tener en cuenta:</t>
  </si>
  <si>
    <t>a. Habilitar los equipos necesarios para realizar la reunión (cámara, sonido, computador), con por lo menos 10 minutos de antelación al inicio de la reunión.</t>
  </si>
  <si>
    <t>b. Que exista una conexión a internet estable y rápida para cada uno de los participantes.</t>
  </si>
  <si>
    <t>Elaboración del Acta</t>
  </si>
  <si>
    <t>Después de cada reunión no presencial la Secretaría levantará el acta, indicando que se cumplió con el quorum durante toda la sesión y la forma en que esta se adelantó.</t>
  </si>
  <si>
    <t>El acta será remitida a los participantes para su consideración y observaciones. Posteriormente, la Secretaría ajustará el acta teniendo en cuenta las consideraciones y observaciones propuestas por sus miembros.</t>
  </si>
  <si>
    <t>La Secretaría deberá asentar, en el libro de actas, la versión final del acta, por lo menos dentro de los 30 días siguientes a la fecha en que se realizó la reunión.</t>
  </si>
  <si>
    <t>Seguimiento a las tareas asignadas</t>
  </si>
  <si>
    <t>La Secretaría de la Junta Directiva/Comité oficiará a los responsables de las tareas asignadas, para verificar su cumplimiento y socialización a los demás miembros de la Junta Directiva.</t>
  </si>
  <si>
    <t>ii. Toma de decisiones mediante la modalidad de voto escrito o de tracto sucesivo.</t>
  </si>
  <si>
    <t>Envío a los miembros del asunto que se someterá a su consideración</t>
  </si>
  <si>
    <t>La Secretaría preparará y enviará a los miembros de la Junta Directiva la comunicación que contenga el asunto que se someterá a su consideración.</t>
  </si>
  <si>
    <t>Esta misma comunicación solicitará a los miembros que expresen el sentido de su voto</t>
  </si>
  <si>
    <t>Toma de la decisión por tracto sucesivo</t>
  </si>
  <si>
    <t>Todos los miembros deberán enviar a la Secretaría de Junta Directiva un escrito en el cual conste el sentido de su voto (sentido positivo o negativo respecto de la proposición de la Administración). El voto puede emitirse en un solo documento o en documentos separados (cada miembro envía una comunicación).</t>
  </si>
  <si>
    <t>Cuando se trate de documentos separados, deben recibirse en la sede de la Empresa en un término máximo de un mes, contado a partir de que la Empresa hubiera recibido la primera comunicación. Vencido el plazo de un mes, si no se han recibido todos los votos, la decisión será ineficaz.</t>
  </si>
  <si>
    <t>Comunicación de la decisión.</t>
  </si>
  <si>
    <t>El Representante Legal deberá informar a los miembros el sentido de la decisión, dentro de los cinco (5) días siguientes a la recepción de todos los documentos en que se exprese el voto.</t>
  </si>
  <si>
    <t>Una vez recibida la última comunicación, la Secretaría deberá realizar el acta correspondiente dentro de los 30 días contados a partir del día en que se concluyó el acuerdo.</t>
  </si>
  <si>
    <t>Convenio Marco de Gobernabilidad</t>
  </si>
  <si>
    <t>El presente documento contiene el Convenio Marco de Gobernabilidad, que regula la actuación entre el Distrito Especial de Santiago de Cali y EMCALI E.I.C.E. E.S.P., de acuerdo al Anexo 1- Código de Gobierno Corporativo, adoptado mediante Resolución N° JD - 002 de octubre 6 de 2020</t>
  </si>
  <si>
    <t>2. Principios del Convenio</t>
  </si>
  <si>
    <r>
      <t>a.</t>
    </r>
    <r>
      <rPr>
        <sz val="7"/>
        <color theme="1"/>
        <rFont val="Times New Roman"/>
        <family val="1"/>
      </rPr>
      <t xml:space="preserve">      </t>
    </r>
    <r>
      <rPr>
        <i/>
        <u/>
        <sz val="12"/>
        <color theme="1"/>
        <rFont val="Arial"/>
        <family val="2"/>
      </rPr>
      <t>FINALIDAD</t>
    </r>
    <r>
      <rPr>
        <sz val="12"/>
        <color theme="1"/>
        <rFont val="Arial"/>
        <family val="2"/>
      </rPr>
      <t xml:space="preserve">: </t>
    </r>
  </si>
  <si>
    <t>En cumplimiento de las competencias y responsabilidades del Distrito en materia de servicios públicos, EMCALI como E.I.C.E. garantiza la implementación de los fines previstos, entre otros, en el artículo 2 y 11 de la Ley 142 de 1994.</t>
  </si>
  <si>
    <r>
      <t>b..SOSTENIBILIDAD Y RENTABILIDAD DE EMCALI</t>
    </r>
    <r>
      <rPr>
        <sz val="12"/>
        <color theme="1"/>
        <rFont val="Arial"/>
        <family val="2"/>
      </rPr>
      <t>:</t>
    </r>
  </si>
  <si>
    <t>i. Generar valor económico positivo, creciente en el tiempo y medible conforme a indicadores de común aceptación y consistentes con la regulación sectorial vigente, todo ello con el objetivo de garantizar la solvencia y estabilidad financiera de la Empresa y una fuente de ingresos permanente para EL DISTRITO ESPECIAL</t>
  </si>
  <si>
    <t>ii. Promover la toma de decisiones eficientes en las diferentes instancias del sistema de Gobierno Corporativo de la Empresa</t>
  </si>
  <si>
    <t>iii.Velar por el cumplimiento, cobertura y calidad en los servicios públicos que presta EMCALI para los ciudadanos del DISTRITO ESPECIAL</t>
  </si>
  <si>
    <t>iv. Velar por la integridad, sostenibilidad y solidez del patrimonio de EMCALI E.I.C.E.  E.S.P.</t>
  </si>
  <si>
    <r>
      <t>c. TRANSPARENCIA FRENTE A LOS GRUPOS DE INTERÉS</t>
    </r>
    <r>
      <rPr>
        <sz val="12"/>
        <color theme="1"/>
        <rFont val="Arial"/>
        <family val="2"/>
      </rPr>
      <t>:</t>
    </r>
  </si>
  <si>
    <t xml:space="preserve">Se debe contar con mecanismos oportunos de comunicación con los Grupos de Interés sobre resultados de la gestión y de las decisiones relevantes de la Empresa, respetando criterios de confidencialidad propios del ámbito empresarial. </t>
  </si>
  <si>
    <r>
      <t>d. PARTICIPACIÓN</t>
    </r>
    <r>
      <rPr>
        <sz val="12"/>
        <color theme="1"/>
        <rFont val="Arial"/>
        <family val="2"/>
      </rPr>
      <t xml:space="preserve">: </t>
    </r>
  </si>
  <si>
    <t>Se garantiza los mecanismos de participación y fiscalización ciudadana en la gestión y decisiones de la Empresa.</t>
  </si>
  <si>
    <r>
      <t>e. AUTONOMÍA</t>
    </r>
    <r>
      <rPr>
        <sz val="12"/>
        <color theme="1"/>
        <rFont val="Arial"/>
        <family val="2"/>
      </rPr>
      <t>:</t>
    </r>
  </si>
  <si>
    <t xml:space="preserve">EL DISTRITO ESPECIAL, sin perjuicio de las competencias legales, garantizará a EMCALI, el ejercicio de su autonomía administrativa. </t>
  </si>
  <si>
    <t>f. MERITOCRACIA</t>
  </si>
  <si>
    <t xml:space="preserve">La administración de EMCALI garantiza la profesionalización de sus trabajadores </t>
  </si>
  <si>
    <r>
      <t>g. PLANEACIÓN</t>
    </r>
    <r>
      <rPr>
        <sz val="12"/>
        <color theme="1"/>
        <rFont val="Arial"/>
        <family val="2"/>
      </rPr>
      <t>:</t>
    </r>
  </si>
  <si>
    <t>EMCALI desarrollará los principios rectores del Plan Estratégico Corporativo; Empresa responsable socialmente, Empresa enfocada en el impacto en la ciudad y la región, Empresa alineada con la integración de servicios y las ciudades sostenibles</t>
  </si>
  <si>
    <t>h. RENDICIÓN DE CUENTAS</t>
  </si>
  <si>
    <t>EMCALI realizará anualmente un proceso de rendición de cuentas sobre su gestión a la Comunidad.</t>
  </si>
  <si>
    <r>
      <t>i. SUJECIÓN A ELEMENTOS TÉCNICOS</t>
    </r>
    <r>
      <rPr>
        <sz val="12"/>
        <color theme="1"/>
        <rFont val="Arial"/>
        <family val="2"/>
      </rPr>
      <t>:</t>
    </r>
  </si>
  <si>
    <t>EMCALI, estará enmarcada por estrictos y rigurosos estándares e indicadores en los aspectos técnicos, ambientales, jurídicos, financieros y administrativos;</t>
  </si>
  <si>
    <t>j. RELACIONES EN CONDICIONES DE MERCADO</t>
  </si>
  <si>
    <t>EL DISTRITO ESPECIAL o sus entes descentralizados no gozarán de ninguna prerrogativa o subsidio como usuarios de servicios públicos.</t>
  </si>
  <si>
    <t>EMCALI, no concederá tratamiento especial, ni exonerará del pago en su carácter de usuario de servicios públicos al DISTRITO ESPECIAL o sus entidades descentralizadas</t>
  </si>
  <si>
    <t>el DISTRITO ESPECIAL, no conferirá trato preferencial a la Empresa,</t>
  </si>
  <si>
    <t>Tampoco le impondrá cargas especiales distintas a las que corresponderían a cualquier otro agente económico puesto en igualdad de condiciones.</t>
  </si>
  <si>
    <t>3. Coordinación del DISTRITO ESPECIAL y EMCALI</t>
  </si>
  <si>
    <t>EL DISTRITO ESPECIAL se compromete:</t>
  </si>
  <si>
    <r>
      <t>a.</t>
    </r>
    <r>
      <rPr>
        <b/>
        <sz val="7"/>
        <color theme="1"/>
        <rFont val="Times New Roman"/>
        <family val="1"/>
      </rPr>
      <t xml:space="preserve">   </t>
    </r>
    <r>
      <rPr>
        <sz val="12"/>
        <color theme="1"/>
        <rFont val="Arial"/>
        <family val="2"/>
      </rPr>
      <t xml:space="preserve">Cumplir y respetar los instrumentos de Gobierno Corporativo adoptados por EMCALI, señalados en la resolución JD-002 del 06 de octubre de 2020; Código de Gobierno Corporativo, Reglamento de Junta Directiva y Reglamento de Comités de Junta Directiva, </t>
    </r>
  </si>
  <si>
    <r>
      <t>b.</t>
    </r>
    <r>
      <rPr>
        <b/>
        <sz val="7"/>
        <color theme="1"/>
        <rFont val="Times New Roman"/>
        <family val="1"/>
      </rPr>
      <t xml:space="preserve">   </t>
    </r>
    <r>
      <rPr>
        <sz val="12"/>
        <color theme="1"/>
        <rFont val="Arial"/>
        <family val="2"/>
      </rPr>
      <t>Cumplir con los principios de actuación y reglas generales para el desarrollo de la relación entre EL DISTRITO ESPECIAL y EMCALI. contenidas en el Código de Gobierno Corporativo de la Empresa que se sintetizan de la siguiente manera:</t>
    </r>
  </si>
  <si>
    <r>
      <t>i.</t>
    </r>
    <r>
      <rPr>
        <sz val="7"/>
        <color theme="1"/>
        <rFont val="Times New Roman"/>
        <family val="1"/>
      </rPr>
      <t xml:space="preserve">        </t>
    </r>
    <r>
      <rPr>
        <sz val="12"/>
        <color theme="1"/>
        <rFont val="Arial"/>
        <family val="2"/>
      </rPr>
      <t>Respetar los principios de autonomía administrativa y financiera en las decisiones que se toman a nivel de Junta Directiva y Gerencia General.</t>
    </r>
  </si>
  <si>
    <r>
      <t>ii.</t>
    </r>
    <r>
      <rPr>
        <sz val="7"/>
        <color theme="1"/>
        <rFont val="Times New Roman"/>
        <family val="1"/>
      </rPr>
      <t xml:space="preserve">       </t>
    </r>
    <r>
      <rPr>
        <sz val="12"/>
        <color theme="1"/>
        <rFont val="Arial"/>
        <family val="2"/>
      </rPr>
      <t>Enmarcar su actuación en la Empresa, únicamente, a través de la Junta Directiva, reconociendo que éste es su máximo órgano de administración.</t>
    </r>
  </si>
  <si>
    <r>
      <t>iii.</t>
    </r>
    <r>
      <rPr>
        <sz val="7"/>
        <color theme="1"/>
        <rFont val="Times New Roman"/>
        <family val="1"/>
      </rPr>
      <t xml:space="preserve">      </t>
    </r>
    <r>
      <rPr>
        <sz val="12"/>
        <color theme="1"/>
        <rFont val="Arial"/>
        <family val="2"/>
      </rPr>
      <t>No influir, ni participar, directa o indirectamente, en el proceso de selección y nombramiento de los funcionarios, ni en los procesos de contratación de la Empresa.</t>
    </r>
  </si>
  <si>
    <r>
      <t>i.</t>
    </r>
    <r>
      <rPr>
        <sz val="7"/>
        <color theme="1"/>
        <rFont val="Times New Roman"/>
        <family val="1"/>
      </rPr>
      <t xml:space="preserve">        </t>
    </r>
    <r>
      <rPr>
        <sz val="12"/>
        <color theme="1"/>
        <rFont val="Arial"/>
        <family val="2"/>
      </rPr>
      <t>Velar porque la Junta Directiva adopte medidas de Gobierno Corporativo, en particular mecanismos de rendición de cuentas a la comunidad y procesos de evaluación objetiva de los administradores de EMCALI.</t>
    </r>
  </si>
  <si>
    <r>
      <t>ii.</t>
    </r>
    <r>
      <rPr>
        <sz val="7"/>
        <color theme="1"/>
        <rFont val="Times New Roman"/>
        <family val="1"/>
      </rPr>
      <t xml:space="preserve">       </t>
    </r>
    <r>
      <rPr>
        <sz val="12"/>
        <color theme="1"/>
        <rFont val="Arial"/>
        <family val="2"/>
      </rPr>
      <t>Velar por el desarrollo de relaciones de cooperación entre las dependencias y entidades descentralizadas del orden Distrital con la empresa.</t>
    </r>
  </si>
  <si>
    <r>
      <t>iii.</t>
    </r>
    <r>
      <rPr>
        <sz val="7"/>
        <color theme="1"/>
        <rFont val="Times New Roman"/>
        <family val="1"/>
      </rPr>
      <t xml:space="preserve">      </t>
    </r>
    <r>
      <rPr>
        <sz val="12"/>
        <color theme="1"/>
        <rFont val="Arial"/>
        <family val="2"/>
      </rPr>
      <t>Garantizar que las transferencias al DISTRITO ESPECIAL no atenten contra la viabilidad, la solvencia y la solidez financiera de EMCALI.</t>
    </r>
  </si>
  <si>
    <r>
      <t>c.</t>
    </r>
    <r>
      <rPr>
        <b/>
        <sz val="7"/>
        <color theme="1"/>
        <rFont val="Times New Roman"/>
        <family val="1"/>
      </rPr>
      <t xml:space="preserve">   </t>
    </r>
    <r>
      <rPr>
        <sz val="12"/>
        <color theme="1"/>
        <rFont val="Arial"/>
        <family val="2"/>
      </rPr>
      <t>Mantener una estructura interna eficiente que permita mantener canales de comunicación claros y transparentes con EMCALI</t>
    </r>
  </si>
  <si>
    <r>
      <rPr>
        <b/>
        <sz val="12"/>
        <color theme="1"/>
        <rFont val="Arial"/>
        <family val="2"/>
      </rPr>
      <t xml:space="preserve">d. </t>
    </r>
    <r>
      <rPr>
        <sz val="12"/>
        <color theme="1"/>
        <rFont val="Arial"/>
        <family val="2"/>
      </rPr>
      <t>Abstenerse de transferir o propender por la transferencia de responsabilidades, funciones o actividades a EMCALI ajenas a su objeto social</t>
    </r>
    <r>
      <rPr>
        <sz val="12"/>
        <color rgb="FF000000"/>
        <rFont val="Arial"/>
        <family val="2"/>
      </rPr>
      <t xml:space="preserve"> o aquellas que no contengan contrapartida monetaria. </t>
    </r>
  </si>
  <si>
    <t>4. Entidad de coordinación</t>
  </si>
  <si>
    <t>Crear un Comité de Coordinación permanente</t>
  </si>
  <si>
    <t>Unidad Administrativa Especial de Servicios Públicos - UASPM</t>
  </si>
  <si>
    <t xml:space="preserve">Departamento Administrativo de Hacienda </t>
  </si>
  <si>
    <t>Departamento Administrativo de Planeación</t>
  </si>
  <si>
    <t xml:space="preserve">dos (2) delegados de la Junta Directiva </t>
  </si>
  <si>
    <t>Gerente General de EMCALI</t>
  </si>
  <si>
    <t>5. Obligaciones del DISTRITO ESPECIAL</t>
  </si>
  <si>
    <t>a. Respetar la autonomía administrativa de EMCALI, para ello EL DISTRITO ESPECIAL y sus representantes o funcionarios</t>
  </si>
  <si>
    <r>
      <t xml:space="preserve">  </t>
    </r>
    <r>
      <rPr>
        <sz val="12"/>
        <color theme="1"/>
        <rFont val="Arial"/>
        <family val="2"/>
      </rPr>
      <t>i.</t>
    </r>
    <r>
      <rPr>
        <sz val="7"/>
        <color theme="1"/>
        <rFont val="Times New Roman"/>
        <family val="1"/>
      </rPr>
      <t xml:space="preserve">        </t>
    </r>
    <r>
      <rPr>
        <sz val="12"/>
        <color theme="1"/>
        <rFont val="Arial"/>
        <family val="2"/>
      </rPr>
      <t>No intervendrán en el proceso de selección y nombramiento de los servidores de EMCALI o en sus procesos de contratación, sin perjuicio de la competencia legal del Alcalde para designar y escoger a los miembros de la Junta Directiva y nombrar al Director de Control Interno y al Gerente General.</t>
    </r>
  </si>
  <si>
    <r>
      <t xml:space="preserve"> </t>
    </r>
    <r>
      <rPr>
        <sz val="12"/>
        <color theme="1"/>
        <rFont val="Arial"/>
        <family val="2"/>
      </rPr>
      <t>ii.</t>
    </r>
    <r>
      <rPr>
        <sz val="7"/>
        <color theme="1"/>
        <rFont val="Times New Roman"/>
        <family val="1"/>
      </rPr>
      <t xml:space="preserve">        </t>
    </r>
    <r>
      <rPr>
        <sz val="12"/>
        <color theme="1"/>
        <rFont val="Arial"/>
        <family val="2"/>
      </rPr>
      <t>No influirán o participarán directa o indirectamente en ninguna etapa de los procesos operativos y contractuales de EMCALI.</t>
    </r>
  </si>
  <si>
    <r>
      <t>b.</t>
    </r>
    <r>
      <rPr>
        <sz val="7"/>
        <color theme="1"/>
        <rFont val="Times New Roman"/>
        <family val="1"/>
      </rPr>
      <t xml:space="preserve">    </t>
    </r>
    <r>
      <rPr>
        <sz val="12"/>
        <color theme="1"/>
        <rFont val="Arial"/>
        <family val="2"/>
      </rPr>
      <t xml:space="preserve">Designar y escoger a los miembros de la Junta Directiva considerando los criterios establecidos en el artículo noveno de los Estatutos Internos de la Empresa, Resolución JD-No. 001 de 2020, en relación con las calidades de los miembros de Junta Directiva de EMCALI EICE ESP. </t>
    </r>
  </si>
  <si>
    <r>
      <t>c.</t>
    </r>
    <r>
      <rPr>
        <sz val="7"/>
        <color theme="1"/>
        <rFont val="Times New Roman"/>
        <family val="1"/>
      </rPr>
      <t xml:space="preserve">    </t>
    </r>
    <r>
      <rPr>
        <sz val="12"/>
        <color theme="1"/>
        <rFont val="Arial"/>
        <family val="2"/>
      </rPr>
      <t>Nombrar al Gerente General conforme a los procedimientos dispuestos en la Ley, los estatutos y los compromisos de Gobierno Corporativo, dispuestos en este Convenio. EL DISTRITO ESPECIAL velará por garantizar una administración sólida, profesional y transparente para EMCALI.</t>
    </r>
  </si>
  <si>
    <r>
      <t>d.</t>
    </r>
    <r>
      <rPr>
        <sz val="7"/>
        <color theme="1"/>
        <rFont val="Times New Roman"/>
        <family val="1"/>
      </rPr>
      <t xml:space="preserve">    </t>
    </r>
    <r>
      <rPr>
        <sz val="12"/>
        <color theme="1"/>
        <rFont val="Arial"/>
        <family val="2"/>
      </rPr>
      <t>Nombrar al Director de Control Interno de EMCALI de acuerdo a lo establecido en la Ley 1474 de 2011 y demás normas que la modifiquen, complementen o adicionen.</t>
    </r>
  </si>
  <si>
    <r>
      <t>e.</t>
    </r>
    <r>
      <rPr>
        <sz val="7"/>
        <color theme="1"/>
        <rFont val="Times New Roman"/>
        <family val="1"/>
      </rPr>
      <t xml:space="preserve">    </t>
    </r>
    <r>
      <rPr>
        <sz val="12"/>
        <color theme="1"/>
        <rFont val="Arial"/>
        <family val="2"/>
      </rPr>
      <t>Velar por la aplicación e implementación de los instrumentos de Gobierno Corporativo a través de la Junta Directiva de EMCALI, incluyendo procedimientos de rendición de cuentas a la comunidad y de evaluación objetiva de la gestión de los Administradores de EMCALI.</t>
    </r>
  </si>
  <si>
    <r>
      <t>f.</t>
    </r>
    <r>
      <rPr>
        <sz val="7"/>
        <color theme="1"/>
        <rFont val="Times New Roman"/>
        <family val="1"/>
      </rPr>
      <t xml:space="preserve">    </t>
    </r>
    <r>
      <rPr>
        <sz val="12"/>
        <color theme="1"/>
        <rFont val="Arial"/>
        <family val="2"/>
      </rPr>
      <t>Permitir la independencia en el manejo de los recursos financieros de la Empresa. El DISTRITO ESPECIAL, no intervendrá en el manejo operacional de EMCALI o sus recursos.</t>
    </r>
  </si>
  <si>
    <r>
      <t>g.</t>
    </r>
    <r>
      <rPr>
        <sz val="7"/>
        <color theme="1"/>
        <rFont val="Times New Roman"/>
        <family val="1"/>
      </rPr>
      <t xml:space="preserve">     </t>
    </r>
    <r>
      <rPr>
        <sz val="12"/>
        <color theme="1"/>
        <rFont val="Arial"/>
        <family val="2"/>
      </rPr>
      <t xml:space="preserve">Velar por el cumplimiento de una política de Responsabilidad Social de EMCALI, que asegure primordialmente los fines y objetivos como Empresa de servicios públicos. </t>
    </r>
  </si>
  <si>
    <r>
      <t>h.</t>
    </r>
    <r>
      <rPr>
        <sz val="7"/>
        <color theme="1"/>
        <rFont val="Times New Roman"/>
        <family val="1"/>
      </rPr>
      <t xml:space="preserve">    </t>
    </r>
    <r>
      <rPr>
        <sz val="12"/>
        <color theme="1"/>
        <rFont val="Arial"/>
        <family val="2"/>
      </rPr>
      <t>Velar por el cumplimiento de los derechos laborales y ambiente de trabajo seguro y cumplimiento de las convenciones colectivas de trabajo en EMCALI.</t>
    </r>
  </si>
  <si>
    <t>6. Obligaciones de EMCALI:</t>
  </si>
  <si>
    <r>
      <t>a.</t>
    </r>
    <r>
      <rPr>
        <sz val="7"/>
        <color theme="1"/>
        <rFont val="Times New Roman"/>
        <family val="1"/>
      </rPr>
      <t xml:space="preserve">    </t>
    </r>
    <r>
      <rPr>
        <sz val="12"/>
        <color theme="1"/>
        <rFont val="Arial"/>
        <family val="2"/>
      </rPr>
      <t>Realizar gestión eficiente y productiva de sus activos basada en criterios técnicos y que se reflejará en resultados mínimos esperados.</t>
    </r>
  </si>
  <si>
    <r>
      <t>b.</t>
    </r>
    <r>
      <rPr>
        <sz val="7"/>
        <color theme="1"/>
        <rFont val="Times New Roman"/>
        <family val="1"/>
      </rPr>
      <t xml:space="preserve">    </t>
    </r>
    <r>
      <rPr>
        <sz val="12"/>
        <color theme="1"/>
        <rFont val="Arial"/>
        <family val="2"/>
      </rPr>
      <t>Establecer indicadores financieros para reportar de forma coherente y unificada sobre su gestión al DISTRITO ESPECIAL. Estos indicadores y sus valores serán definidos en conjunto por la Junta Directiva de EMCALI y el equipo designado para el efecto por parte del DISTRITO ESPECIAL.</t>
    </r>
  </si>
  <si>
    <r>
      <t>c.</t>
    </r>
    <r>
      <rPr>
        <sz val="7"/>
        <color theme="1"/>
        <rFont val="Times New Roman"/>
        <family val="1"/>
      </rPr>
      <t xml:space="preserve">    </t>
    </r>
    <r>
      <rPr>
        <sz val="12"/>
        <color theme="1"/>
        <rFont val="Arial"/>
        <family val="2"/>
      </rPr>
      <t>Asegurar que todas las actividades que desarrolle la Empresa estén enmarcadas dentro de su objeto social. Los proyectos del DISTRITO ESPECIAL del Gobierno Nacional o cualquier otro actor político no serán por si solos, razones suficientes para obligar a que EMCALI emprenda válidamente gestiones ajenas a su objeto social.</t>
    </r>
  </si>
  <si>
    <r>
      <t>d.</t>
    </r>
    <r>
      <rPr>
        <sz val="7"/>
        <color theme="1"/>
        <rFont val="Times New Roman"/>
        <family val="1"/>
      </rPr>
      <t xml:space="preserve">    </t>
    </r>
    <r>
      <rPr>
        <sz val="12"/>
        <color theme="1"/>
        <rFont val="Arial"/>
        <family val="2"/>
      </rPr>
      <t>Formular y desarrollar sus Políticas de Responsabilidad Social en función del mejoramiento de las relaciones con los distintos Grupos de Interés, conservando como objetivo central la sostenibilidad de la Empresa.</t>
    </r>
  </si>
  <si>
    <r>
      <t>e.</t>
    </r>
    <r>
      <rPr>
        <sz val="7"/>
        <color theme="1"/>
        <rFont val="Times New Roman"/>
        <family val="1"/>
      </rPr>
      <t xml:space="preserve">    </t>
    </r>
    <r>
      <rPr>
        <sz val="12"/>
        <color theme="1"/>
        <rFont val="Arial"/>
        <family val="2"/>
      </rPr>
      <t>Desarrollar una Política de Información con sus Grupos de Interés que presente los principales lineamientos de revelación de información financiera y no financiera basada en los más altos estándares de calidad, oportunidad y transparencia.</t>
    </r>
  </si>
  <si>
    <r>
      <t>f.</t>
    </r>
    <r>
      <rPr>
        <sz val="7"/>
        <color theme="1"/>
        <rFont val="Times New Roman"/>
        <family val="1"/>
      </rPr>
      <t xml:space="preserve">     </t>
    </r>
    <r>
      <rPr>
        <sz val="12"/>
        <color theme="1"/>
        <rFont val="Arial"/>
        <family val="2"/>
      </rPr>
      <t>Desarrollar procesos de planificación estratégica y de largo alcance que aseguren la sostenibilidad a largo plazo de la Empresa y su vocación de generación de valor económico y social.</t>
    </r>
  </si>
  <si>
    <r>
      <t>g.</t>
    </r>
    <r>
      <rPr>
        <sz val="7"/>
        <color theme="1"/>
        <rFont val="Times New Roman"/>
        <family val="1"/>
      </rPr>
      <t xml:space="preserve">    </t>
    </r>
    <r>
      <rPr>
        <sz val="12"/>
        <color theme="1"/>
        <rFont val="Arial"/>
        <family val="2"/>
      </rPr>
      <t>Desarrollar y mantener actualizado el mapa integral de riesgos que establezca estrategias de mitigación de riesgos estratégicos, operativos, jurídicos, ambientales, financieros y de cumplimento, con base en buenas practicas sobre la materia.</t>
    </r>
  </si>
  <si>
    <r>
      <t>h.</t>
    </r>
    <r>
      <rPr>
        <sz val="7"/>
        <color theme="1"/>
        <rFont val="Times New Roman"/>
        <family val="1"/>
      </rPr>
      <t xml:space="preserve">    </t>
    </r>
    <r>
      <rPr>
        <sz val="12"/>
        <color theme="1"/>
        <rFont val="Arial"/>
        <family val="2"/>
      </rPr>
      <t xml:space="preserve">Garantizar que las transferencias de excedentes financieros de EMCALI al DISTRITO ESPECIAL, no limiten la viabilidad, solvencia y solidez financiera de la Empresa. </t>
    </r>
  </si>
  <si>
    <r>
      <t>Con fundamento en el Artículo noveno del Acuerdo 34 de 1999 (Excedentes Financieros), “los excedentes financieros de EMCALI, serán distribuidos siguiendo los lineamientos del artículo 97 del Decreto 111 de 1996, concordante con el Artículo</t>
    </r>
    <r>
      <rPr>
        <sz val="12"/>
        <color rgb="FFFF0000"/>
        <rFont val="Arial"/>
        <family val="2"/>
      </rPr>
      <t xml:space="preserve"> </t>
    </r>
    <r>
      <rPr>
        <sz val="12"/>
        <color theme="1"/>
        <rFont val="Arial"/>
        <family val="2"/>
      </rPr>
      <t>216 del Acuerdo 0438 de 2018 del Estatuto orgánico de Presupuesto Municipal y demás normas que posteriormente lo adicionen o modifiquen”.</t>
    </r>
  </si>
  <si>
    <t xml:space="preserve">EMCALI transferirá al DISTRITO ESPECIAL, única y exclusivamente los excedentes líquidos financieros, teniendo en consideración las políticas de distribución de utilidades contables y las asignaciones de los excedentes líquidos financieros que la Junta Directiva proponga anualmente a consideración del COMFIS. </t>
  </si>
  <si>
    <t xml:space="preserve">EMCALI E.I.C.E E.S.P, transferirá al DISTRITO ESPECIAL, un valor máximo equivalente al 45% aplicado sobre el saldo del excedente financiero líquido disponible al cierre del ejercicio fiscal, previamente apropiadas y deducidas las obligaciones que la Empresa deba cubrir para inversión y gastos en expansión, optimización, administración, operación y mantenimiento de los servicios públicos que presta. </t>
  </si>
  <si>
    <t>Así mismo que cualquier soporte brindado al DISTRITO ESPECIAL por la Empresa debe ser formalizado mediante acuerdos públicos que expresen claramente la contraprestación</t>
  </si>
  <si>
    <r>
      <t xml:space="preserve">              </t>
    </r>
    <r>
      <rPr>
        <sz val="12"/>
        <color theme="1"/>
        <rFont val="Arial"/>
        <family val="2"/>
      </rPr>
      <t>i.</t>
    </r>
    <r>
      <rPr>
        <sz val="7"/>
        <color theme="1"/>
        <rFont val="Times New Roman"/>
        <family val="1"/>
      </rPr>
      <t xml:space="preserve">        </t>
    </r>
    <r>
      <rPr>
        <sz val="12"/>
        <color theme="1"/>
        <rFont val="Arial"/>
        <family val="2"/>
      </rPr>
      <t>Adoptar o diseñar mecanismos de gestión integral de riesgos.</t>
    </r>
  </si>
  <si>
    <r>
      <t xml:space="preserve">            </t>
    </r>
    <r>
      <rPr>
        <sz val="12"/>
        <color theme="1"/>
        <rFont val="Arial"/>
        <family val="2"/>
      </rPr>
      <t>ii.</t>
    </r>
    <r>
      <rPr>
        <sz val="7"/>
        <color theme="1"/>
        <rFont val="Times New Roman"/>
        <family val="1"/>
      </rPr>
      <t xml:space="preserve">        </t>
    </r>
    <r>
      <rPr>
        <sz val="12"/>
        <color theme="1"/>
        <rFont val="Arial"/>
        <family val="2"/>
      </rPr>
      <t>Contar con mecanismos que le permitan monitorear los riesgos e impactos financieros derivados de metas encaminadas a la consecución de objetivos sociales o de política pública.</t>
    </r>
  </si>
  <si>
    <r>
      <t xml:space="preserve">           </t>
    </r>
    <r>
      <rPr>
        <sz val="12"/>
        <color theme="1"/>
        <rFont val="Arial"/>
        <family val="2"/>
      </rPr>
      <t>iii.</t>
    </r>
    <r>
      <rPr>
        <sz val="7"/>
        <color theme="1"/>
        <rFont val="Times New Roman"/>
        <family val="1"/>
      </rPr>
      <t xml:space="preserve">        </t>
    </r>
    <r>
      <rPr>
        <sz val="12"/>
        <color theme="1"/>
        <rFont val="Arial"/>
        <family val="2"/>
      </rPr>
      <t>Establecer mecanismos que le permitan administrar potenciales riesgos financieros, reputaciones, jurídicos y de otra índole.</t>
    </r>
  </si>
  <si>
    <r>
      <t xml:space="preserve">           </t>
    </r>
    <r>
      <rPr>
        <sz val="12"/>
        <color theme="1"/>
        <rFont val="Arial"/>
        <family val="2"/>
      </rPr>
      <t>iv.</t>
    </r>
    <r>
      <rPr>
        <sz val="7"/>
        <color theme="1"/>
        <rFont val="Times New Roman"/>
        <family val="1"/>
      </rPr>
      <t xml:space="preserve">        </t>
    </r>
    <r>
      <rPr>
        <sz val="12"/>
        <color theme="1"/>
        <rFont val="Arial"/>
        <family val="2"/>
      </rPr>
      <t>Contar con un mecanismo que le permita monitorear e implementar acciones que garanticen el cumplimiento de la norma ambiental.</t>
    </r>
  </si>
  <si>
    <r>
      <t xml:space="preserve">            </t>
    </r>
    <r>
      <rPr>
        <sz val="12"/>
        <color theme="1"/>
        <rFont val="Arial"/>
        <family val="2"/>
      </rPr>
      <t>v.</t>
    </r>
    <r>
      <rPr>
        <sz val="7"/>
        <color theme="1"/>
        <rFont val="Times New Roman"/>
        <family val="1"/>
      </rPr>
      <t xml:space="preserve">        </t>
    </r>
    <r>
      <rPr>
        <sz val="12"/>
        <color theme="1"/>
        <rFont val="Arial"/>
        <family val="2"/>
      </rPr>
      <t xml:space="preserve">Desarrollar las estrategias que permitan reducir las pérdidas técnicas y comerciales, aumentar la participación en el mercado de sus servicios y posicionar la empresa. </t>
    </r>
  </si>
  <si>
    <t>7. Otras relaciones entre EMCALI y EL DISTRITO ESPECIAL</t>
  </si>
  <si>
    <t>Relaciones de Prestación</t>
  </si>
  <si>
    <r>
      <t>·</t>
    </r>
    <r>
      <rPr>
        <sz val="7"/>
        <color theme="1"/>
        <rFont val="Times New Roman"/>
        <family val="1"/>
      </rPr>
      <t xml:space="preserve">         </t>
    </r>
    <r>
      <rPr>
        <sz val="12"/>
        <color theme="1"/>
        <rFont val="Arial"/>
        <family val="2"/>
      </rPr>
      <t>cuando EL DISTRITO ESPECIAL o sus entidades de los órdenes centrales y descentralizadas sean sus clientes.</t>
    </r>
  </si>
  <si>
    <t>Relación de Autoridad</t>
  </si>
  <si>
    <r>
      <t>·</t>
    </r>
    <r>
      <rPr>
        <sz val="7"/>
        <color theme="1"/>
        <rFont val="Times New Roman"/>
        <family val="1"/>
      </rPr>
      <t xml:space="preserve">         </t>
    </r>
    <r>
      <rPr>
        <sz val="12"/>
        <color theme="1"/>
        <rFont val="Arial"/>
        <family val="2"/>
      </rPr>
      <t>cuando EL DISTRITO ESPECIAL ejerce sus competencias de autoridad y, en consecuencia, adopta decisiones con connotación normativa que vinculan a la Empresa</t>
    </r>
  </si>
  <si>
    <t>Relación de Garantía</t>
  </si>
  <si>
    <r>
      <t>·</t>
    </r>
    <r>
      <rPr>
        <sz val="7"/>
        <color theme="1"/>
        <rFont val="Times New Roman"/>
        <family val="1"/>
      </rPr>
      <t xml:space="preserve">         </t>
    </r>
    <r>
      <rPr>
        <sz val="12"/>
        <color theme="1"/>
        <rFont val="Arial"/>
        <family val="2"/>
      </rPr>
      <t>cuando la Empresa, por cualquier título es requerida para desempeñar tareas propias del deber de garantía de acceso al servicio de toda población que, por virtud constitucional o legal, corresponde al DISTRITO ESPECIAL.</t>
    </r>
  </si>
  <si>
    <t>La Empresa deberá:</t>
  </si>
  <si>
    <r>
      <t xml:space="preserve"> </t>
    </r>
    <r>
      <rPr>
        <sz val="12"/>
        <color theme="1"/>
        <rFont val="Arial"/>
        <family val="2"/>
      </rPr>
      <t>i.</t>
    </r>
    <r>
      <rPr>
        <sz val="7"/>
        <color theme="1"/>
        <rFont val="Times New Roman"/>
        <family val="1"/>
      </rPr>
      <t xml:space="preserve">        </t>
    </r>
    <r>
      <rPr>
        <sz val="12"/>
        <color theme="1"/>
        <rFont val="Arial"/>
        <family val="2"/>
      </rPr>
      <t xml:space="preserve">Establecer medidas para gestionar con transparencia los potenciales conflictos de interés que puedan surgir en las relaciones establecidas en este numeral. </t>
    </r>
  </si>
  <si>
    <r>
      <t xml:space="preserve"> </t>
    </r>
    <r>
      <rPr>
        <sz val="12"/>
        <color theme="1"/>
        <rFont val="Arial"/>
        <family val="2"/>
      </rPr>
      <t>ii.</t>
    </r>
    <r>
      <rPr>
        <sz val="7"/>
        <color theme="1"/>
        <rFont val="Times New Roman"/>
        <family val="1"/>
      </rPr>
      <t xml:space="preserve">        </t>
    </r>
    <r>
      <rPr>
        <sz val="12"/>
        <color theme="1"/>
        <rFont val="Arial"/>
        <family val="2"/>
      </rPr>
      <t>Desarrollar en sus instrumentos empresariales, tales como el Estatuto, el Código de Gobierno Corporativo, el Código de Ética o el Reglamento de Junta Directiva la forma para administrar potenciales conflictos de interés en los diferentes niveles de la Empresa.</t>
    </r>
  </si>
  <si>
    <r>
      <rPr>
        <sz val="12"/>
        <color theme="1"/>
        <rFont val="Arial"/>
        <family val="2"/>
      </rPr>
      <t>iii.</t>
    </r>
    <r>
      <rPr>
        <sz val="7"/>
        <color theme="1"/>
        <rFont val="Times New Roman"/>
        <family val="1"/>
      </rPr>
      <t xml:space="preserve">        </t>
    </r>
    <r>
      <rPr>
        <sz val="12"/>
        <color theme="1"/>
        <rFont val="Arial"/>
        <family val="2"/>
      </rPr>
      <t>Reportar anualmente al DISTRITO ESPECIAL, la descripción general de estas relaciones durante el período, así como las medidas definidas por la Empresa para gestionar estos conflictos de interés para que aquel pueda a su vez comunicarlas en su página web.</t>
    </r>
  </si>
  <si>
    <t>8. Obligatoriedad, cumplimiento y publicidad</t>
  </si>
  <si>
    <t>El señor Alcalde Distrital de Santiago de Cali, velará por comunicar debidamente el objeto y alcance de este Acuerdo entre los secretarios y funcionarios del DISTRITO ESPECIAL.</t>
  </si>
  <si>
    <t>EMCALI será responsable de divulgar este Acuerdo entre la comunidad, sus trabajadores y los Grupos de Interés de la Empresa</t>
  </si>
  <si>
    <t>9. Seguimiento y Evaluación a compromisos</t>
  </si>
  <si>
    <t xml:space="preserve">El seguimiento al cumplimiento de los compromisos adquiridos por las partes en el presente convenio, se realizará permanentemente por parte del Comité de Gobierno Corporativo, el que anualmente presentará un informe consolidado con difusión y divulgación masiva a las partes interesadas y fuerzas vivas de la ciudad. </t>
  </si>
  <si>
    <t>10. Modificaciones al convenio</t>
  </si>
  <si>
    <t>El presente Convenio sólo podrá modificarse por escrito entre las partes. Las modificaciones a que haya lugar, serán ampliamente divulgadas a la Comunidad e informadas de manera especial a aquellas instancias que estén interesadas en velar por su cumplimiento.</t>
  </si>
  <si>
    <t>11. Vigencia</t>
  </si>
  <si>
    <t xml:space="preserve">El presente convenio desde su suscripción,  tendrá vigencia indefinida </t>
  </si>
  <si>
    <t>Recomendaciones sobre elementos de compliance</t>
  </si>
  <si>
    <t>Mecanismos para identificar, clasificar, gestionar y controlar los riesgos de ética y corrupción desde la óptica del sistema de gobernabilidad</t>
  </si>
  <si>
    <t>Las empresa se encuentra expuesta a riesgos éticos y de cumplimiento, que pueden representar probabilidades de pérdidas económicas y reputacionales que pueden incluso impactar la sostenibilidad de la organización. La gestión adecuada de estos riesgos implica entonces para las empresas contar con mecanismos para el manejo integral y coherente de estas contingencias, incluyendo: prácticas, políticas, procedimientos y la identificación de las instancias responsables</t>
  </si>
  <si>
    <t>la organización cuente con herramientas para identificar, priorizar, clasificar y mitigar los riesgos derivados de incumplimientos legales, regulatorios o eventos éticos y de corrupción</t>
  </si>
  <si>
    <t>Adoptar medidas para hacer un adecuado seguimiento a la efectividad de las medidas adoptadas.</t>
  </si>
  <si>
    <t>adoptar medidas para mitigar los riesgos éticos y de cumplimiento</t>
  </si>
  <si>
    <t>proteger a la organización contra potenciales eventos de corrupción</t>
  </si>
  <si>
    <t>implantación de una cultura ética, de cumplimiento y anticorrupción, en todos los niveles de la organización</t>
  </si>
  <si>
    <t>ello dentro del marco del Modelo de Control descrito en la Política de Control adoptada por la Empresa.</t>
  </si>
  <si>
    <t>adopción de medidas por parte de la Empresa, mediante herramientas de Compliance</t>
  </si>
  <si>
    <t>En ese sentido, los elementos acá descritos se enfocan en dos dimensiones</t>
  </si>
  <si>
    <t>i. las instancias de gobierno corporativo que intervienen en la consolidación de un sistema de ética, cumplimiento y anticorrupción, así como sus responsabilidades en la materia</t>
  </si>
  <si>
    <t>ii. los mecanismos formales a través de los cuales se ponen en prácticas las medidas adoptadas por la Empresa y pueda realizar un adecuado control y monitoreo de los riesgos éticos, de cumplimiento y corrupción a los que pueda estar expuesta la Organización.</t>
  </si>
  <si>
    <t>II. La gestión de los riesgos éticos, de cumplimiento y corrupción a partir del Gobierno Corporativo</t>
  </si>
  <si>
    <t>a. Sobre el Propietario</t>
  </si>
  <si>
    <t>Asumir el compromiso expreso dentro del Mandato de Propiedad y en los documentos corporativos de la Empresa, que sus actuaciones respecto de la misma estén encaminadas a preservar a la Entidad de injerencias políticas externas que desvíen las actuaciones de la Empresa del cumplimiento misional, en línea con el marco regulatorio, sus objetivos estratégicos, y la adecuada destinación de sus recursos</t>
  </si>
  <si>
    <t>Impulsar que la Empresa adopte las políticas, procedimientos y se definan las instancias responsables de su efectividad y monitoreo.</t>
  </si>
  <si>
    <t>Velar porque la Junta Directiva cuente con la independencia suficiente para tomar decisiones que consoliden una gestión con base en principios de transparencia criterios empresariales y buenas prácticas; y se empodere responsablemente para monitorear que las medidas adoptadas sean efectivas.</t>
  </si>
  <si>
    <t>b. El Rol de la Junta Directiva</t>
  </si>
  <si>
    <t>Es la responsable final de promover el liderazgo ético de la entidad y definir su tono ético, de cumplimiento y anticorrupción.</t>
  </si>
  <si>
    <t>Debe estar en capacidad de visualizar los riesgos estratégicos derivados de situaciones que al atentar contra la ética empresarial o generar eventos materiales de incumplimientos regulatorios o de corrupción pueden lesionar gravemente la reputación, la licencia social de operación o afectar la responsabilidad de los administradores.</t>
  </si>
  <si>
    <t>debe conocer el nivel de riesgo de cumplimiento y ética en el que se encuentra la Empresa en su calidad de prestadora de un servicio básico para la comunidad y cuya estructura de propiedad es esencialmente pública.</t>
  </si>
  <si>
    <t>definir y comunicar a la Alta Gerencia los lineamientos respecto de los riesgos de cumplimiento,</t>
  </si>
  <si>
    <t>Estos lineamientos deben orientar el actuar de la Administración,</t>
  </si>
  <si>
    <t>incorporar dentro de su agenda de trabajo, la responsabilidad expresa de establecer las directrices en materia de cumplimiento, ética y anticorrupción,</t>
  </si>
  <si>
    <t>contar con mecanismos que le permitan hacer un adecuado monitoreo de las medidas adoptadas por la Empresa</t>
  </si>
  <si>
    <t>adoptar las medidas necesarias para que las diferentes áreas identifiquen, gestionen y revelen los eventos éticos, de corrupción y cumplimiento, y cuenten con los recursos necesarios para cumplir adecuadamente con su labor.</t>
  </si>
  <si>
    <t>la Empresa debe implementar un sistema de reporte hacia la Junta Directiva, a través del cual el cuerpo colegiado pueda recibir información oportunamente que pueda afectar el desempeño de la Empresa y le permita tomar decisiones para mitigar sus impactos</t>
  </si>
  <si>
    <t>i. Incumplimiento al Código de Ética;</t>
  </si>
  <si>
    <t>ii. Denuncias materiales sobre eventos éticos y de corrupción</t>
  </si>
  <si>
    <t>iii. Informes sobre conflictos de intereses que se hayan presentado en un periodo específico y la manera como fueron gestionados;</t>
  </si>
  <si>
    <t>iv. Informes sobre transacciones con partes vinculadas; y</t>
  </si>
  <si>
    <t>v. Informes sobre celebración y seguimiento a procesos de contratación materiales o estratégicos que puedan tener un impacto en términos patrimoniales o reputacionales.</t>
  </si>
  <si>
    <t>c. Sobre el Comité de Auditoria de la Junta Directiva</t>
  </si>
  <si>
    <t>responsable de velar porque los sistemas y medidas de ética y cumplimiento, así como las instancias responsables sean efectivas y cumplan adecuadamente con su labor</t>
  </si>
  <si>
    <t>verifica que la instancia encargada de la función de cumplimiento desarrolle sus responsabilidades de manera efectiva e independiente.</t>
  </si>
  <si>
    <t>responsable que la Empresa cumpla debidamente con el marco regulatorio que la cobija, así como la reglamentación interna en materia de ética y anticorrupción</t>
  </si>
  <si>
    <t>encargado de revisar y estudiar en una primera instancia, los informes y reportes que la Alta Gerencia le presente en materia de ética y cumplimiento</t>
  </si>
  <si>
    <t>Recibir los informes periódicos sobre conflictos de intereses, líneas de denuncias, eventos éticos materiales</t>
  </si>
  <si>
    <t>Además:</t>
  </si>
  <si>
    <t>i. Estudiar y formular recomendaciones a la Junta Directiva sobre situaciones generadoras de conflictos de intereses, que sean de su competencia conocer, en particular a nivel de la propia Junta Directiva y la Alta Gerencia);</t>
  </si>
  <si>
    <t>ii. Estudiar y formular recomendaciones de autorización para la Junta Directiva, respecto de operaciones con partes vinculadas que celebre la Empresa;</t>
  </si>
  <si>
    <t>iii. Recibir informes sobre las líneas de denuncia y la manera como se han gestionado los diferentes eventos éticos, de cumplimiento y corrupción;</t>
  </si>
  <si>
    <t>iv. Recibir informes sobre el cumplimiento del Código de Ética de la Empresa; y</t>
  </si>
  <si>
    <t>v. Estudiar y formular propuestas a la Junta Directiva sobre las políticas de Ética, Cumplimiento y Anticorrupción para ser adoptadas por la Empresa.</t>
  </si>
  <si>
    <t>d. Sobre la Alta Gerencia</t>
  </si>
  <si>
    <t>delinear y transmitir los lineamientos éticos, de cumplimiento y anticorrupción que defina el máximo órgano de dirección y consolidar así una cultura institucional de ética y cumplimiento.</t>
  </si>
  <si>
    <t>responsable de liderar la comunicación de los valores y pilares de la cultura ética y de cumplimiento con su ejemplo en el accionar diario</t>
  </si>
  <si>
    <t>generar mecanismos para que los valores organizacionales y los objetivos de la Empresa sean comunicados de manera clara y consistente, mediante mensajes explícitos y constantes, y así se instalen en la manera en que funcionarios, colaboradores y contratistas desarrollan sus funciones y responsabilidades.</t>
  </si>
  <si>
    <t>definir una instancia encargada de la función de cumplimiento y que cuente con los elementos necesarios para gestionar y mitigar los riesgos de ética, cumplimiento y corrupción</t>
  </si>
  <si>
    <t>permitir a esta instancia un adecuado acceso a información de las áreas operativas y de gestión</t>
  </si>
  <si>
    <t>hacer un seguimiento eficiente al ambiente ético de la Organización, preservar la efectividad de las medidas que sobre este frente se adopten y asegurar que la cultura ética empresarial sea parte del día a día de los empleados, colaboradores y contratistas de la Empresa, es necesario que exista a nivel de la Administración de la Empresa</t>
  </si>
  <si>
    <t>instancia conformada por los más altos cargos del equipo Gerencial. En ese sentido, es necesario constituir un Comité de Ética, conformado por la Gerencia o su delegado, miembros del equipo de Alta Gerencia</t>
  </si>
  <si>
    <t>el responsable de la instancia encargada de la función de cumplimiento y el Jefe de la Oficina de Control Interno. Debe reunirse periódicamente y ser responsable, como mínimo, de:</t>
  </si>
  <si>
    <t>i. Promover y monitorear el cumplimiento del Código de Ética, y resolver las dudas que se le formulen respecto de la interpretación de dicho Código.</t>
  </si>
  <si>
    <t>ii. Proponer las actualizaciones del Código de Ética, así como determinar los indicadores de cumplimiento del Código y el método que se seguirá para evaluar anualmente los resultados obtenidos.</t>
  </si>
  <si>
    <t>iii. Estudiar y monitorear eventos éticos y de corrupción que se reciban a través de la Línea Ética de la Empresa. Esto implica revisar los casos puntuales que se le presenten y expedir los conceptos correspondientes, así como los lineamientos a que haya lugar.</t>
  </si>
  <si>
    <t>iv. Ser un órgano de consulta respecto de dudas éticas o de cumplimiento formuladas por funcionarios, colaboradores o contratistas de la Empresa.</t>
  </si>
  <si>
    <t>v. Revisar y resolver las situaciones de conflictos de intereses que se le presente y remitir al Comité de Auditoria de la Junta Directiva los casos que sean de su competencia.</t>
  </si>
  <si>
    <t>vi. Promover la formación y sensibilización de las prácticas éticas en toda la estructura organizacional de la Empresa.</t>
  </si>
  <si>
    <t>vii. Definir los lineamientos y directrices del programa de gestión ética que redunden en el mejoramiento de la labor que realizan los empleados, funcionarios y contratistas.</t>
  </si>
  <si>
    <t>viii. Elaborar estrategias para dinamizar la gestión ética de la Empresa con miras a fortalecer los valores y principios éticos.</t>
  </si>
  <si>
    <t>ix. Promover actividades de capacitación y espacios de discusión en temas referentes a la conducta ética en los diferentes niveles organizacionales.</t>
  </si>
  <si>
    <t>x. Presentar semestralmente al Comité de Gobierno Corporativo, un informe del cumplimiento de sus funciones.</t>
  </si>
  <si>
    <t>En la Empresa debe constituirse un grupo de Gestores de Ética que apoye de manera permanente a la Administración en la promoción y consolidación de los programas de ética que adopte la Empresa</t>
  </si>
  <si>
    <t>conformado por servidores de diferentes niveles de la Empresa, su postulación debe ser voluntaria y su designación ser formalizada por el área de Gestión Humana o quien haga las veces de ella</t>
  </si>
  <si>
    <t>funciones de los Gestores de Ética</t>
  </si>
  <si>
    <t>i. Apoyar la socialización y apropiación del Código de Ética de la Empresa y de los principios y valores establecidos por la Empresa.</t>
  </si>
  <si>
    <t>ii. Articular los programas, proyectos y estrategias de ética que desarrolle el Distrito de Cali con las iniciativas que se desarrollen a nivel interno en la Empresa.</t>
  </si>
  <si>
    <t>iii. Reportar periódicamente al Comité de Ética el cumplimiento del plan de trabajo del Grupo de Gestores Éticos y las actividades desarrolladas en el marco del plan de acción de ética.</t>
  </si>
  <si>
    <t>iv. Elaborar planes de mejora que permitan ejecutar estrategias pedagógicas y comunicativas para la gestión ética.</t>
  </si>
  <si>
    <t>v. Coordinar y hacer seguimiento a las actividades de los grupos de trabajo para las prácticas éticas.</t>
  </si>
  <si>
    <t>e. Sobre la función de compliance</t>
  </si>
  <si>
    <t>requiere de la existencia de una instancia o persona específicamente responsable de velar porque en el día a día de la Empresa se apliquen de manera efectiva las medidas éticas, de cumplimiento y anticorrupción adoptadas por la Empresa.</t>
  </si>
  <si>
    <t>i. Cuando se trate de un funcionario específicamente designado para el efecto, que su designación sea efectuada por la Junta Directiva de la Empresa, de tal forma que se asegure un nivel adecuado de autoridad.</t>
  </si>
  <si>
    <t>ii. Tener una jerarquía dentro de la Entidad que le permita tomar decisiones. Para ello debe ejercer sus funciones con autonomía respecto de las áreas de gestión de la Empresa.</t>
  </si>
  <si>
    <t>iii. Contar con los recursos necesarios para el ejercicio de sus funciones.</t>
  </si>
  <si>
    <t>iv. Tener una línea directa de reporte y rendición de cuentas hacia la Junta Directiva, con el apoyo del Comité de Auditoria.</t>
  </si>
  <si>
    <t>III. Mecanismos formales del compliance</t>
  </si>
  <si>
    <t>contar con mecanismos formales que permitan determinar lineamientos institucionales claros respecto de la actuación de los funcionarios, colaboradores y contratistas de la Empresa</t>
  </si>
  <si>
    <t>permitir un adecuado monitoreo y verificación de su efectividad por parte de las instancias responsables.</t>
  </si>
  <si>
    <t>i. Código de Ética</t>
  </si>
  <si>
    <t>Debe contener, entre otros aspectos, definiciones claras y específicas respecto de qué se entiende por actos de corrupción, cómo pueden ser reportados, las instancias responsables de su recepción, estudio y resolución, así como los procedimientos que deben aplicarse en caso de presentar un evento que atente contra la ética e integridad de la Empresa.</t>
  </si>
  <si>
    <t>ii. Política de Administración de Conflictos de Intereses</t>
  </si>
  <si>
    <t>recoge los lineamientos generales para el conocimiento, administración y resolución de los conflictos de intereses de los Miembros de la Junta Directiva, equipo de la Alta Gerencia, funcionarios, colaboradores y contratistas de la Empresa</t>
  </si>
  <si>
    <t>en línea con las disposiciones del Código de Ética, debe definirse qué se entiende por conflicto de intereses y cómo deben ser revelados</t>
  </si>
  <si>
    <t>mecanismos tales como una Línea Ética o formatos en los cuales los miembros de la Junta Directiva, miembros de la Alta Gerencia, empleados, colaboradores y contratistas, declaren al momento de vincularse con la Empresa, si existen situaciones que pueden generar en cabeza suya actuales o potenciales conflictos de intereses</t>
  </si>
  <si>
    <t>incluirse el compromiso expreso de revelar oportunamente si se presentan circunstancias sobrevinientes que puedan generar un conflicto de intereses</t>
  </si>
  <si>
    <t>deben incluirse el compromiso expreso por parte de los miembros de la Junta Directiva, el equipo de la Alta Gerencia, los empleados, colaboradores y contratistas de la Empresa, de revelar de manera autónoma, a través de los mecanismos adoptados por la Empresa, cualquier situación generadora de algún conflicto de intereses en cabeza suya.</t>
  </si>
  <si>
    <t>deben establecerse las instancias responsables de estudiar y resolver los potenciales conflictos de intereses que se presenten</t>
  </si>
  <si>
    <t>iii. Mecanismos de verificación para procesos de contratación y abastecimiento</t>
  </si>
  <si>
    <t>Los frentes de contratación y abastecimiento representan una de las dimensiones más sensibles respecto de la probabilidad de ocurrencia de eventos que atenten contra la ética, el cumplimiento y las medidas anticorrupción de la Empresa. Por esta razón, la Empresa debe contar con mecanismos efectivos que permitan administrar los riesgos asociados en estos procesos</t>
  </si>
  <si>
    <t>Estos mecanismos deben enfocarse en:</t>
  </si>
  <si>
    <t>i. Adelantar gestiones de debida diligencia para proveedores y contratistas de la Empresa.</t>
  </si>
  <si>
    <t>la Empresa debe verificar</t>
  </si>
  <si>
    <t>a. que no existan inhabilidades, incompatibilidades, prohibiciones, conflictos de intereses o escándalos en la opinión pública que puedan generar riesgos para la reputación de la Empresa</t>
  </si>
  <si>
    <t>b. que la persona natural o jurídica no se encuentre en las listas locales e internacionales de lavado de activos o financiación del terrorismo;</t>
  </si>
  <si>
    <t>que la persona natural o jurídica no tenga sanciones pendientes por parte de la Procuraduría General de la Nación, la Contraloría General de la República o la Fiscalía General de la Nación</t>
  </si>
  <si>
    <t>verificar si existen o no investigaciones pendientes por parte de las instituciones antes mencionadas, en cabeza de la persona</t>
  </si>
  <si>
    <t>En caso de haberlas, debe dejarse la correspondiente observación, con el fin de que la Empresa tome las decisiones que corresponda;</t>
  </si>
  <si>
    <t>d. que los contratistas o proveedores relacionados con funcionarios de la Empresa deben informar la existencia de vínculos de afinidad o consanguinidad que existan.</t>
  </si>
  <si>
    <t>ii. Todos los procesos de contratación y promoción de personal deben estar basados en principios de meritocracia y transparencia</t>
  </si>
  <si>
    <t>las convocatorias para contratación de personal, tanto internas como externas, deben ser reveladas en la página web</t>
  </si>
  <si>
    <t>Las personas deben ser seleccionadas de acuerdo con los perfiles definidos para cada cargo</t>
  </si>
  <si>
    <t>iii. Las contrataciones de bienes y servicios de la Empresa o para el desarrollo de proyectos específicos, deben estar directamente relacionadas con el objeto social de la Empresa y deben contar con adecuados criterios de publicidad y conformes a los manuales de contratación aprobados</t>
  </si>
  <si>
    <t>Empresa debe publicar sus procesos de contratación en la página web, de tal forma que los diferentes grupos de interés puedan hacer adecuado monitoreo de dichas contrataciones.</t>
  </si>
  <si>
    <t>iv. Lineamientos para relacionamiento con funcionarios públicos externos</t>
  </si>
  <si>
    <t>relaciones deben estar basadas en principios de transparencia, de tal forma que las interacciones de los directivos Y administradores de la Empresa se circunscriban al cumplimiento de los objetivos misionales de la entidad, y en búsqueda de la generación de resultados y creación de valor para la misma.</t>
  </si>
  <si>
    <t>debe contar con reglas para la interacción con actores o cuerpos colegiados de control político, así como con otros funcionarios públicos externos, que establezcan las expectativas y obligaciones para funcionarios directivos que están expuestos a este tipo de relacionamiento</t>
  </si>
  <si>
    <t>Las reglas que adopte la Empresa deben como mínimo establecer:</t>
  </si>
  <si>
    <t>i. Todas las actividades de carácter proselitista o electoral están proscritas al interior de la Empresa y esta no puede estar al servicio de un partido o interés político</t>
  </si>
  <si>
    <t>ningún trabajador puede utilizar su posición o influencia para incidir o participar de contiendas electorales</t>
  </si>
  <si>
    <t>Los recursos de la Empresa no pueden ser utilizados para promover o apoyar o candidatos políticos o para promover a un candidato o grupo político.</t>
  </si>
  <si>
    <t>ii. La Administración de la Empresa debe actuar y relacionarse siempre en función del interés de largo plazo de la Entidad, de tal forma que sus actuaciones se enfoquen en el cumplimiento de los objetivos misionales de la Empresa.</t>
  </si>
  <si>
    <t>iii. La definición de prioridades del servicio, las áreas de cubrimiento o las propias inversiones deben ser producto de decisiones autónomas de la Empresa y responder a un criterio empresarial y de cumplimiento del marco legal y regulatorio aplicable.</t>
  </si>
  <si>
    <t>iv. La comunicación entre la Empresa y servidores públicos de instancias de control político, deben procurar realizarse por escrito.</t>
  </si>
  <si>
    <t>De las interacciones debe dejarse registro, mediante un informe por escrito</t>
  </si>
  <si>
    <t>v. Mapa de partes vinculadas de la Empresa y sus administradores</t>
  </si>
  <si>
    <t>La Empresa debe estar en capacidad de identificar sus partes vinculadas, así como las de sus administradores</t>
  </si>
  <si>
    <t>la definición de un mapa de partes vinculadas de la Empresa y sus administradores le proporciona a la Entidad una visión coherente de posibles riesgos en materia de ética y cumplimiento</t>
  </si>
  <si>
    <t>vi. Línea de denuncias éticas, de corrupción y eventos de corrupción y procedimientos para el manejo de denuncias</t>
  </si>
  <si>
    <t>La Empresa debe contar con una Línea Ética que les permita recibir de manera anónima y segura, vía llamadas telefónicas, correo electrónico o un enlace en la página web, denuncias acerca de eventos éticos y de corrupción</t>
  </si>
  <si>
    <t>la Empresa debe promover en su interior una cultura de denuncia de actos irregulares, desviaciones e incumplimientos de las leyes y la normativa interna</t>
  </si>
  <si>
    <t>velar por la protección de los denunciantes, garantizando su confidencialidad y el principio de no represalias.Es recomendable que la Línea Ética sea operada por una empresa externa especializada para garantizar la confidencialidad e independencia en todo el proceso y debe ser liderada de forma interna por el Comité de Ética.</t>
  </si>
  <si>
    <t>vii. Sistemas de verificación y seguimiento a la efectividad del sistema de compliance.</t>
  </si>
  <si>
    <t>implementación de mecanismos para monitorear de manera periódica la efectividad y aplicación del sistema de compliance y sus principales componentes</t>
  </si>
  <si>
    <t>cada empleado aplique a su actividad procesos que declaren el cumplimiento de los requerimientos legales, regulatorios y de la normatividad interna en el desarrollo de sus funciones</t>
  </si>
  <si>
    <t>estar acompañado por evaluaciones periódicas lideradas por la instancia o persona responsable de la función de cumplimiento y reportes hacia la Junta Directiva a través del Comité de Auditoria</t>
  </si>
  <si>
    <t>Relacionamiento con Grupos de Interés</t>
  </si>
  <si>
    <t>Un relacionamiento estratégico con grupos de interés permite:</t>
  </si>
  <si>
    <t>1. Tomar mejores decisiones a nivel directivo y gerencial.</t>
  </si>
  <si>
    <t>2. Gestionar relaciones clave y de forma estratégica</t>
  </si>
  <si>
    <t>3. Crear valor compartido.</t>
  </si>
  <si>
    <t>Dar herramientas a las empresas de acueducto y alcantarillado para:</t>
  </si>
  <si>
    <t>1. Visualizar integralmente quienes son sus grupos de interés y ordenar los análisis directivos requeridos en esta coyuntura.</t>
  </si>
  <si>
    <t>2. Entender los grupos de interés prioritarios para tener un relacionamiento que fortalezca a la empresa en la situación actual</t>
  </si>
  <si>
    <t>3. Interactuar con cada uno de estos grupos de interés relevantes</t>
  </si>
  <si>
    <t>Prioridades para el relacionamiento.</t>
  </si>
  <si>
    <t>Proveer información</t>
  </si>
  <si>
    <t>dar a conocer su gestión frente a la coyuntura, así como las implicaciones que tiene para el desarrollo de la empresa o para sus proyectos futuros las decisiones que se tomen en este momento</t>
  </si>
  <si>
    <t>dar a conocer el entendimiento que tiene de la posición de cada grupo de interés y las medidas que ha planteado con cada uno de ellos para enfrentar la situación.</t>
  </si>
  <si>
    <t>Escuchar y entender</t>
  </si>
  <si>
    <t>generar espacios eficientes para entenderlos y escucharlos</t>
  </si>
  <si>
    <t>analizar a sus grupos de interés y entender como traducir la situación y expectativas en beneficios mutuos para la empresa y sus grupos de interés.</t>
  </si>
  <si>
    <t>Construir conjuntamente</t>
  </si>
  <si>
    <t>alianzas y cooperación entre actores</t>
  </si>
  <si>
    <t>Grupos de interés con prioridad alta frente a la coyuntura.</t>
  </si>
  <si>
    <t>urgente: entender sus expectativas, identificar lo que la empresa debe comunicar y definir canales para dar y recibir información con cada uno de ellos.</t>
  </si>
  <si>
    <t>Alcaldía</t>
  </si>
  <si>
    <t>Empleados y Sindicatos</t>
  </si>
  <si>
    <t>Proveedores</t>
  </si>
  <si>
    <t>Usuarios/Clientes/Comunidad</t>
  </si>
  <si>
    <t>Medios de Comunicación y redes sociales</t>
  </si>
  <si>
    <t>Acreedores Financiadores- Calificadoras</t>
  </si>
  <si>
    <t>Grupos de interés con prioridad media frente a la coyuntura.</t>
  </si>
  <si>
    <t>Gobierno Nacional</t>
  </si>
  <si>
    <t>Controles Públicos Locales</t>
  </si>
  <si>
    <t>Empresas Acción Sectorial</t>
  </si>
  <si>
    <t>Próximos pasos:</t>
  </si>
  <si>
    <t>Validar este mapa de grupos de interés ( priorización y los lineamientos para el relacionamiento) con el comité de gerencia.</t>
  </si>
  <si>
    <t>2. Poner en conocimiento de la Junta Directiva para su retroalimentación y consideraciones.</t>
  </si>
  <si>
    <t>3. Articularlo con las iniciativas en curso de la empresa.</t>
  </si>
  <si>
    <t>4. Poner en marcha las acciones o planes que se deriven.</t>
  </si>
  <si>
    <t>5. Monitorear su progreso cada mes con reporte a la Junta Directiva.</t>
  </si>
  <si>
    <t xml:space="preserve">Resolución JD. No. 02 de 2020 </t>
  </si>
  <si>
    <t xml:space="preserve">Toda la Empresa </t>
  </si>
  <si>
    <t>3. Lineamientos y comportamientos con los grupos de interes.</t>
  </si>
  <si>
    <t>1. Sobre los objetivos de la inducción de la Junta Directiva</t>
  </si>
  <si>
    <t>El proceso de inducción se puede definir como el conjunto de actividades a través de las cuales se presenta a los nuevos miembros de la Junta Directiva, independientemente de su experiencia previa en otras organizaciones, la información y herramientas necesarias para garantizar una vinculación eficiente e informada al cuerpo de gobierno más importante de la empresa, la Junta Directiva.</t>
  </si>
  <si>
    <t>Objetivos del proceso de inducción</t>
  </si>
  <si>
    <t>• Asegurar un nivel óptimo de conocimiento respecto de la empresa, su estrategia, su entorno normativo y marco de actuación, principales proyectos, riesgos y elemento de gestión, entre otros temas.</t>
  </si>
  <si>
    <t>• Generar espacios de conversación entre el órgano directivo y el equipo de Gerencia en forma tal que permitan alinear intereses y expectativas en cuanto a los compromisos y responsabilidades que deben cumplir los miembros de la Junta Directiva.</t>
  </si>
  <si>
    <t>• Reforzar los conocimientos clave para el gobierno de la empresa, a nivel de los miembros de la Junta Directiva, mediante diferentes estrategias (entrega de información, capacitación y conversaciones).</t>
  </si>
  <si>
    <t>Responsable del proceso de inducción</t>
  </si>
  <si>
    <t>El Gerente General y el Secretario General - (Secretario Técnico de la JD)</t>
  </si>
  <si>
    <t>2. Pasos del proceso de inducción</t>
  </si>
  <si>
    <t>Debe incorporar: la entrega de información documental relevante al nuevo miembro de la Junta Directiva, actividades de relacionamiento entre las que se encuentra la realización de reuniones y presentaciones con el equipo de Alta Gerencia (conversaciones), y la realización de capacitaciones sobre temas puntuales clave.</t>
  </si>
  <si>
    <t>a. Información</t>
  </si>
  <si>
    <t>Entrega de información documental previo a la segunda reunión de Junta Directiva.</t>
  </si>
  <si>
    <t>Sobre información empresarial y financiera:</t>
  </si>
  <si>
    <t>• Planeación estratégica de la empresa.</t>
  </si>
  <si>
    <t>• Resumen de la situación financiera y principales indicadores de desempeño.</t>
  </si>
  <si>
    <t>• Últimos informes financieros y de información de cobertura y de servicio.</t>
  </si>
  <si>
    <t>• Último informe de gestión anual.</t>
  </si>
  <si>
    <t>Sobre la Junta Directiva:</t>
  </si>
  <si>
    <t>• Estructura y conformación actual de la Junta Directiva.</t>
  </si>
  <si>
    <t>• Funciones y responsabilidades de la Junta Directiva (regulación y disposiciones internas de gobierno corporativo).</t>
  </si>
  <si>
    <t>• Documento de “Preguntas frecuentes para miembros de Junta Directiva” elaborado por la Acción Sectorial.</t>
  </si>
  <si>
    <t>• Modelo de Operación y procedimiento de evaluación de desempeño del órgano.</t>
  </si>
  <si>
    <t>• Plan anual de la Junta Directiva (reuniones, horarios, duración.</t>
  </si>
  <si>
    <t>Sobre la estructura organizacional:</t>
  </si>
  <si>
    <t>• Organigrama de la empresa.</t>
  </si>
  <si>
    <t>• Situación general en materia laboral y de recursos humanos.</t>
  </si>
  <si>
    <t>En materia de ética y valores corporativos</t>
  </si>
  <si>
    <t>• Visión y misión de la empresa.</t>
  </si>
  <si>
    <t>• Código de ética.</t>
  </si>
  <si>
    <t>b. Reuniones</t>
  </si>
  <si>
    <t>Entre nuevos miembros de la Junta Directiva y actores claves de la empresa.</t>
  </si>
  <si>
    <t>Es recomendable que se desarrolle un plan de reuniones con actores clave, que deberá incluir a representantes de la propiedad y de la gestión de la empresa, tales como la Gerencia General de la empresa y los miembros de la Alta Gerencia (responsable jurídico, responsable de estrategia, responsable de gestión humana, responsable financiero, responsable de auditoría y control).</t>
  </si>
  <si>
    <t>Sobre operación de la empresa</t>
  </si>
  <si>
    <t>• Planes estratégicos de mediano y largo plazo.</t>
  </si>
  <si>
    <t>• Descripción de las operaciones y líneas de negocio de la empresa.</t>
  </si>
  <si>
    <t>• Consultorías y contratos estratégicos en ejecución.</t>
  </si>
  <si>
    <t>• Condiciones sobre la cultura e idiosincrasia de la empresa (Resultados de estudios de clima y cultura organizacional).</t>
  </si>
  <si>
    <t>Sobre la Junta Directiva</t>
  </si>
  <si>
    <t>• Políticas relativas al marco de actuación y alcance de las funciones de la Gerencia General de la empresa.</t>
  </si>
  <si>
    <t>• Propuesta del plan anual de la Junta Directiva (temas, reuniones, horarios, duración).</t>
  </si>
  <si>
    <t>Sobre la estructura organizacional</t>
  </si>
  <si>
    <t>• Funciones y responsabilidades de los principales funcionarios y áreas de la empresa.</t>
  </si>
  <si>
    <t>• Identificación de cargos clave.</t>
  </si>
  <si>
    <t>• Convenciones sindicales.</t>
  </si>
  <si>
    <t>c. Capacitaciones</t>
  </si>
  <si>
    <t>Espacios de capacitaciones en los 6 primeros meses</t>
  </si>
  <si>
    <t>El proceso de inducción se debe completar con una estrategia de capacitaciones para la Junta Directiva. Esto debe permitir que los niveles de comprensión y entendimiento sean mayores y, en consecuencia, que los miembros aporten efectivamente a la creación de valor y desarrollo de la empresa. Las capacitaciones se deberán realizar con la participación de todos los miembros nuevos de la Junta Directiva, en dos o tres sesiones con una duración de 40 minutos promedio.</t>
  </si>
  <si>
    <t>• La normatividad aplicable a la empresa (regulación sectorial y tarifaria, regulación ambiental, principales elementos de la normatividad sobre empresas descentralizadas).</t>
  </si>
  <si>
    <t>• El sistema de vigilancia y control que opera sobre la empresa (Control Fiscal - Contraloría, Control de Gestión - Superservicios, Control Político - Concejo Municipal, Control) empresarial – Arquitectura de controles internos).</t>
  </si>
  <si>
    <t>De forma complementaria, es recomendable realizar una visita a las instalaciones de la empresa y la(s) planta(s) de tratamiento.</t>
  </si>
  <si>
    <t>Metodología Evaluación Junta Directiva</t>
  </si>
  <si>
    <t>La evaluación de los órganos de dirección es una de las prácticas de gobierno corporativo más importantes, en la medida que permite, a la Junta Directiva en su conjunto, como a sus miembros individualmente considerados, identificar aspectos por mejorar y encaminar su labor colectiva hacia un cumplimiento más efectivo.</t>
  </si>
  <si>
    <t>Los principales objetivos de un proceso de evaluación de la Junta Directiva</t>
  </si>
  <si>
    <t>• Identificar las fortalezas actuales en la dinámica y funcionamiento de la Junta Directiva; de tal forma que se genere un clima propicio para seguir en un proceso de evolución.</t>
  </si>
  <si>
    <t>• Mejorar el funcionamiento de la Junta Directiva, ajustar interacciones entre diferentes elementos de enfoque, agenda, comités, roles, entre otros; y socializar buenas prácticas para implementar en la Junta.</t>
  </si>
  <si>
    <t>• Establecer áreas de mejora y las prioridades de acción para encaminar el gobierno corporativo de la empresa hacia la creación de valor.</t>
  </si>
  <si>
    <t>El proceso de evaluación de la Junta Directiva, es responsabilidad del Comité de Gobierno Corporativo y del Presidente de la Junta Directiva. En general, los procesos de evaluación, independientemente de la modalidad aplicada pueden surtirse mediante los siguientes 4 pasos:</t>
  </si>
  <si>
    <t>1. Diligenciamiento de cuestionarios electrónicos por parte de los miembros de la Junta Directiva/Alta Gerencia.</t>
  </si>
  <si>
    <t>2. En algunas ocasiones, pueden realizarse entrevistas con los miembros de la Junta Directiva y/o Alta Gerencia con el propósito de conocer las percepciones sobre los diferentes temas de la evaluación.</t>
  </si>
  <si>
    <t>3. El procesamiento de los datos producto de cuestionarios y entrevistas, debe ser realizado con criterios de rigurosidad y confidencialidad.</t>
  </si>
  <si>
    <t>4. Finalmente, la información procesada debe consolidarse en un reporte de evaluación concreto, que permita identificar las oportunidades de mejora para el cuerpo colegiado.</t>
  </si>
  <si>
    <t>a) Sobre Proceso de Evaluación (Ver formulario)</t>
  </si>
  <si>
    <t>Fase I. Diligenciamiento de cuestionarios electrónicos</t>
  </si>
  <si>
    <t>Anuncio de realización de la evaluación a la Junta Directiva.</t>
  </si>
  <si>
    <t>Revisión y ajustes a los cuestionarios de evaluación</t>
  </si>
  <si>
    <t>Envío del cuestionario de auto-evaluación a los miembros de la Junta Directiva para su diligenciamiento.</t>
  </si>
  <si>
    <t>Envío del cuestionario de evaluación a la Alta Gerencia para la evaluación de la Junta Directiva (óptica Alta Gerencia).</t>
  </si>
  <si>
    <t>Envío del cuestionario de evaluación por pares a miembros de la Junta Directiva para su diligenciamiento y/o realización de entrevistas.</t>
  </si>
  <si>
    <t>Fase II. Recopilación de Información</t>
  </si>
  <si>
    <t>Revisión de actas: seguimiento a asistencia, análisis de temas.</t>
  </si>
  <si>
    <t>Revisión de data sobre operación de la Junta Directiva: duración de las sesiones, envío de información previo a las sesiones, etc.</t>
  </si>
  <si>
    <t>Recepción de cuestionarios de evaluación diligenciados:</t>
  </si>
  <si>
    <t>Autoevaluación de la Junta Directiva</t>
  </si>
  <si>
    <t>Evaluación óptica Alta Gerencia</t>
  </si>
  <si>
    <t>Entrevistas a miembros de la Junta Directiva, sobre funcionamiento del órgano.</t>
  </si>
  <si>
    <t>Gerencia, sobre funcionamiento de la Junta Directiva.</t>
  </si>
  <si>
    <t>Fase III. Análisis de Resultados</t>
  </si>
  <si>
    <t>Consolidación y análisis de los resultados de la evaluación.</t>
  </si>
  <si>
    <t>Preparación de informes y presentaciones.</t>
  </si>
  <si>
    <t>Fase IV. Presentación de Resultados</t>
  </si>
  <si>
    <t>Realización de taller de resultados de la evaluación con la Junta Directiva (entrega oficial de resultados de la evaluación).</t>
  </si>
  <si>
    <t>Realización de reuniones individuales con los miembros de Junta para socialización de resultados de la evaluación de Pares o entrega individual por correo</t>
  </si>
  <si>
    <t>Fase V. Formulación de Plan de Fortalecimiento</t>
  </si>
  <si>
    <t>Realización de taller para la formulación del Plan de Fortalecimiento de la Junta Directiva</t>
  </si>
  <si>
    <t>b) Sobre tiempos para la implementación de la Evaluación de la Junta Directiva</t>
  </si>
  <si>
    <t>Se recomienda realizar la evaluación de la Junta Directiva en el último bimestre del año o primer bimestre del año fiscal siguiente a evaluarse.</t>
  </si>
  <si>
    <t>Periodicidad de implementación (Ver Tabla 3)</t>
  </si>
  <si>
    <t>Evaluación desde la óptica de la Alta Gerencia - Anual</t>
  </si>
  <si>
    <t>Consideraciones sobre la aplicación del proceso de evaluación</t>
  </si>
  <si>
    <t>El desempeño de la Junta Directiva será valorado en función de los resultados obtenidos a partir de los cuestionarios electrónicos, entrevistas, y revisión documental (actas y data sobre operación de la Junta Directiva).</t>
  </si>
  <si>
    <t>En este sentido, es fundamental tener presente que los cuestionarios deben ser enviados por correo electrónico a cada uno de los miembros de la Junta Directiva y/o Alta Gerencia, según aplique, indicando la fecha de cierre del cuestionario y el contacto de la persona responsable para atender cualquier duda o requerimiento por parte de los miembros.</t>
  </si>
  <si>
    <t>• Una vez adelantada la fase de levantamiento y recopilación de información, se debe proceder con el respectivo proceso de consolidación y análisis de los resultados, por parte del responsable o el facilitador externo según aplique. Lo anterior, en función de la modalidad de evaluación como se expone a continuación:</t>
  </si>
  <si>
    <t>Autoevaluación de la Junta Directiva y Evaluación desde la Alta Gerencia. Para estas modalidades de evaluación, se recomienda analizar los resultados de la Junta Directiva a partir de las siguientes 5 dimensiones.</t>
  </si>
  <si>
    <t xml:space="preserve"> El resultado debe permitir analizar la visión interna de la Junta Directiva sobre cada dimensión, así como establecer las asimetrías de visiones entre estas dos instancias de gobierno (Junta Directiva vs. Alta Gerencia) en la dimensión de aporte y enfoque de temas.</t>
  </si>
  <si>
    <t>Interacción entre la Junta Directiva y la Alta Gerencia</t>
  </si>
  <si>
    <t>Dinámica y operatividad de la Junta Directiva</t>
  </si>
  <si>
    <t>Cumplimiento de deberes de la Junta Directiva</t>
  </si>
  <si>
    <t>Temas y Agenda</t>
  </si>
  <si>
    <t>Directiva (Presidente y Secretario)</t>
  </si>
  <si>
    <t>Sobre comentarios textuales de los miembros. En los reportes de evaluación (de cualquier modalidad), también resulta útil la incorporación textual de los comentarios realizados por los miembros de la Junta Directiva o Alta Gerencia. Esto con el propósito de reforzar y contrastar determinados resultados o posiciones.</t>
  </si>
  <si>
    <t>contemplar presentación de resultados de la evaluación con la Junta Directiva (entrega oficial de resultados en las modalidades de autoevaluación y evaluación desde la Alta Gerencia).</t>
  </si>
  <si>
    <t>El análisis de los resultados de las modalidades de autoevaluación o evaluación desde la Alta Gerencia, deben conducir a la formulación de un “Plan de Fortalecimiento de la Junta Directiva”, que permita tomar acciones de mejora en torno a la operación y funcionamiento eficiente de la Junta Directiva, enfocado especialmente en las dimensiones con bajos resultados.</t>
  </si>
  <si>
    <t>Anexo 1. Formulario de Autoevaluación de la Junta Directiva (ver Anexo 1)</t>
  </si>
  <si>
    <t>1. Autoevaluación del desempeño como miembro de la Junta Directiva</t>
  </si>
  <si>
    <t>Cuenta con conocimiento suficiente de las realidades y desafíos estratégicos de la Empresa</t>
  </si>
  <si>
    <t>Actúa con diligencia y toma decisiones con independencia y objetividad.</t>
  </si>
  <si>
    <t>Prepara adecuadamente los materiales previo a las reuniones de la Junta Directiva.</t>
  </si>
  <si>
    <t>Cuenta con el tiempo suficiente para dar cumplimiento a sus responsabilidades (antes, durante y entre de las reuniones).</t>
  </si>
  <si>
    <t>Asiste cumplidamente a las reuniones (desde el inicio hasta el cierre de las reuniones).</t>
  </si>
  <si>
    <t>Participa activamente y aporta a las discusiones, de manera asertiva y constructiva, no solo con preguntas sino con respuestas, orientado hacia los objetivos estratégicos de la Empresa y en beneficio de sus procesos misionales.</t>
  </si>
  <si>
    <t>Cuando conoce que puede existir un conflicto de interés (aparente, material o potencial), Usted lo revela antes de participar en cualquier discusión y/o decisión.</t>
  </si>
  <si>
    <t>interés de la Empresa, con independencia de la calidad que ostente al interior de la Junta Directiva o respecto de su vinculación con algún grupo de interés.</t>
  </si>
  <si>
    <t>Conoce la normatividad ética, legal, regulatoria y de gobierno corporativo de la Empresa.</t>
  </si>
  <si>
    <t>Maneja responsablemente la información privilegiada / confidencial que conoce con ocasión de su participación en la Junta Directiva.</t>
  </si>
  <si>
    <t>La Junta Directiva revisa de manera critica las explicaciones e información proporcionada por la Alta Gerencia y toma de decisiones de manera independiente.</t>
  </si>
  <si>
    <t>La Junta Directiva evalúa los temas estratégicos con suficiente profundidad, de tal forma que se desprendan directrices claras.</t>
  </si>
  <si>
    <t>La Junta Directiva comprende las diferencias entre gobernanza (dirección) y gerencia; de tal forma que no intenta co-gerenciar la empresa. Entiéndase gobernanza como el proceso de direccionamiento y control de la empresa.</t>
  </si>
  <si>
    <t>La Junta Directiva actúa con independencia y objetividad frente al equipo ejecutivo de la Empresa.</t>
  </si>
  <si>
    <t>La Junta Directiva como órgano colegiado tiene la composición y balance adecuado de habilidades y conocimientos para cumplir con las necesidades de la Empresa.</t>
  </si>
  <si>
    <t>La Junta Directiva adopta decisiones suficientemente informadas, discutidas y analizadas.</t>
  </si>
  <si>
    <t>Las reuniones tienen una comunicación abierta para la discusión y una participación a profundidad de sus miembros.</t>
  </si>
  <si>
    <t>Las reuniones de la Junta Directiva conducen a un proceso de toma de decisiones que aporta valor.</t>
  </si>
  <si>
    <t>La Junta Directiva está altamente comprometida con el desarrollo de la Empresa y todos sus miembros aportan al desarrollo de la Empresa</t>
  </si>
  <si>
    <t>La Junta Directiva cuando controla y evalúa la gestión de la Administración lo hace de forma consistente, justa y con elementos objetivos que contribuyen al desarrollo del equipo directivo.</t>
  </si>
  <si>
    <t>La Junta Directiva administra con rigurosidad los conflictos de interés (identificando eventuales conflictos de interés de los miembros de la Junta Directiva, contando con definiciones para gestionarlos y en general, administrándolos de manera efectiva).</t>
  </si>
  <si>
    <t>La Junta Directiva trabaja en equipo y tiene un nivel de confianza suficiente con la Administración para hacer que el proceso de dirección y control de la empresa sea efectivo.</t>
  </si>
  <si>
    <t>3. Funcionamiento y operatividad de la Junta Directiva</t>
  </si>
  <si>
    <t>El desarrollo de las reuniones es eficiente y se ocupa de todos los temas del orden del día.</t>
  </si>
  <si>
    <t>El rigor, disciplina y efectividad de la Junta Directiva es adecuado.</t>
  </si>
  <si>
    <t>La información entregada a la Junta Directiva es oportuna y suficiente (tanto antes, como durante las reuniones).</t>
  </si>
  <si>
    <t>El número de sesiones celebradas al año y la duración de cada sesión es conveniente, y le permite a la Junta Directiva tratar todos los asuntos estratégicos de la Empresa.</t>
  </si>
  <si>
    <t>La forma de presentar los temas por parte de la Alta Gerencia, durante la sesión, es efectiva y facilita la discusión y toma de decisiones de la Junta Directiva.</t>
  </si>
  <si>
    <t>El tiempo destinado a los temas es proporcional a su nivel de importancia.</t>
  </si>
  <si>
    <t>Los horarios, frecuencia y extensión de tiempo de las reuniones son adecuados</t>
  </si>
  <si>
    <t>La Plan de las reuniones es de calidad y responde adecuadamente al aporte que puede realizar a la Junta Directiva.</t>
  </si>
  <si>
    <t>La Junta Directiva se apoya en asesores o contactos externos cuando lo considera pertinente para tomar decisiones.</t>
  </si>
  <si>
    <t>4. Pertinencia, profundidad y tiempos de los temas tratados (Ver formato)</t>
  </si>
  <si>
    <t>Direccionamiento estratégico</t>
  </si>
  <si>
    <t>Desarrollo y avance de los proyectos estratégicos de la Empresa</t>
  </si>
  <si>
    <t>Oportunidades de crecimiento y negocio</t>
  </si>
  <si>
    <t>Perspectiva y plan financiero a largo plazo</t>
  </si>
  <si>
    <t>Informes de auditoría</t>
  </si>
  <si>
    <t>Análisis y seguimiento a los riesgos operativos, financieros y estratégicos que enfrenta la Empresa</t>
  </si>
  <si>
    <t>Temas legales, regulatorios y de gobierno corporativo</t>
  </si>
  <si>
    <t>Seguimiento a decisiones / acuerdos de la Junta Directiva</t>
  </si>
  <si>
    <t>Políticas de manejo del recurso humano (Alta Gerencia).</t>
  </si>
  <si>
    <t>5. Rol del Presidente y Secretario de la Junta Directiva</t>
  </si>
  <si>
    <t>El Presidente de la Junta Directiva ejerce liderazgo en el cuerpo colegiado, moderando las sesiones, dirigiendo los debates y sometiendo a votación los asuntos cuando hay suficiente claridad.</t>
  </si>
  <si>
    <t>El Presidente de la Junta Directiva demuestra compromiso y responsabilidad con su designación.</t>
  </si>
  <si>
    <t>El Presidente de la Junta Directiva asegura un trato equitativo a todos los miembros de la misma.</t>
  </si>
  <si>
    <t>El Presidente de la Junta Directiva mantiene las discusiones enfocadas en los asuntos de importancia para la Junta Directiva.</t>
  </si>
  <si>
    <t>El Secretario de la Junta Directiva vela de manera efectiva por el cumplimiento de la regulación, buenas prácticas y normas internas que son responsabilidad de la Junta Directiva, y realiza un registro fiel de las sesiones, sus decisiones y principales debates.</t>
  </si>
  <si>
    <t>El Secretario entrega información oportuna y de calidad antes, durante y después de las sesiones de la Junta Directiva</t>
  </si>
  <si>
    <t>6. Desempeño de la Alta Gerencia</t>
  </si>
  <si>
    <t>La Gerencia establece objetivos y planes a futuro que satisfacen las expectativas de accionistas, Junta Directiva y otros grupos de interés.</t>
  </si>
  <si>
    <t>La Gerencia establece de manera adecuada los objetivos financieros y propende efectivamente por la consecución de los resultados.</t>
  </si>
  <si>
    <t>La Gerencia desarrolla, atrae, retiene, motiva y supervisa un equipo de alta gerencia capaz de cumplir con las expectativas y objetivos del Calidad.</t>
  </si>
  <si>
    <t>La participación de la Alta Gerencia (Gerente y Subgerentes) en la dinámica de las sesiones de la Junta Directiva y los Comités es efectiva.</t>
  </si>
  <si>
    <t>La Gerencia trabaja en conjunto con la Junta Directiva para obtener los mejores resultados para la Empresa</t>
  </si>
  <si>
    <t>La Gerencia proporciona información clara, oportuna, suficiente y actualizada sobre el sector, la empresa y su relación con el entorno, que le permiten tener suficiente contexto a la Junta Directiva</t>
  </si>
  <si>
    <t>7. Gestión de los comités de la Junta Directiva</t>
  </si>
  <si>
    <t>Considera que los comités son un mecanismo efectivo que facilita y agiliza la toma de decisiones de la Junta Directiva.</t>
  </si>
  <si>
    <t>El nivel de sincronía y confianza entre la Junta Directiva y los Comités es adecuado (no se repiten discusiones) y existe claridad interna respecto del marco de actuación de los Comités.</t>
  </si>
  <si>
    <t>Considera que el número, conformación y funciones de los actuales comités de la Junta Directiva son los requeridos por la Empresa.</t>
  </si>
  <si>
    <t>Los siguientes Comités contribuyen a que las decisiones a nivel de la Junta Directiva sean de mejor calidad, a partir de buenos análisis y recomendaciones concretas.</t>
  </si>
  <si>
    <t>Comité de Auditoría</t>
  </si>
  <si>
    <t>Comité de Gobierno Corporativo</t>
  </si>
  <si>
    <t>Comité de Proyectos Estratégicos</t>
  </si>
  <si>
    <t>Si Usted pertenece al Comité Auditoría, por favor indique su visión según los siguientes criterios:</t>
  </si>
  <si>
    <t>Los temas tratados en el comité son analizados con suficiente dedicación para dar recomendaciones adecuadas a la Junta Directiva.</t>
  </si>
  <si>
    <t>Los horarios, frecuencia, duración y asistencia de los miembros del Comité es adecuada.</t>
  </si>
  <si>
    <t>Cuenta con información suficiente, oportuna y de calidad para cumplir correctamente con su papel.</t>
  </si>
  <si>
    <t>Las reuniones del Comité son lideradas y moderadas adecuadamente</t>
  </si>
  <si>
    <t>Las propuestas y recomendaciones del Comité son generalmente aceptadas por la Junta Directiva.</t>
  </si>
  <si>
    <t>Si Usted pertenece al Comité de Gobierno Corporativo, por favor indique su visión según los siguientes criterios</t>
  </si>
  <si>
    <t>Las reuniones del Comité son lideradas y moderadas adecuadamente.</t>
  </si>
  <si>
    <t>Las propuestas y recomendaciones del Comité son generalmente aceptadas por la Junta Directiva</t>
  </si>
  <si>
    <t>Si Usted pertenece al Comité de Proyectos Estratégicos, por favor indique su visión según los siguientes criterios:</t>
  </si>
  <si>
    <t>Los horarios, frecuencia, duración y asistencia de los miembros del Comité es adecuada</t>
  </si>
  <si>
    <t>Anexo 2. Formulario de Evaluación desde la Alta Gerencia</t>
  </si>
  <si>
    <t>1. Desempeño y efectividad de la Junta Directiva como cuerpo colegiado</t>
  </si>
  <si>
    <t>La Junta Directiva se enfoca en actividades y decisiones que le agregan valor a la Empresa.</t>
  </si>
  <si>
    <t>comprende las diferencias entre gobernanza (dirección) y gerencia; de tal forma que no intenta co-gerenciar la Empresa</t>
  </si>
  <si>
    <t>Los miembros de la Junta Directiva son claros, concisos y constructivos en sus intervenciones e imprimen una buena dinámica de trabajo con la Alta Gerencia.</t>
  </si>
  <si>
    <t>La Junta Directiva hace equipo y tiene un nivel de confianza suficiente con la Alta Gerencia para hacer que el proceso de dirección y control de la Empresa sea efectivo.</t>
  </si>
  <si>
    <t>La Junta Directiva cuando controla y evalúa la gestión de la Alta Gerencia lo hace de forma consistente, justa y con elementos objetivos.</t>
  </si>
  <si>
    <t>La Junta Directiva reta constructivamente a la Alta Gerencia para tomar mejores decisiones.</t>
  </si>
  <si>
    <t>En general el aporte y la efectividad de la Junta Directiva es adecuado y cumple con las expectativas.</t>
  </si>
  <si>
    <t>2. Caracterización de la Junta Directiva</t>
  </si>
  <si>
    <t>Foco Estratégico</t>
  </si>
  <si>
    <t>Foco Operativo</t>
  </si>
  <si>
    <t>Foco Financiero</t>
  </si>
  <si>
    <t>Foco Auditoria y Control</t>
  </si>
  <si>
    <t>3. Nivel de discusión y profundidad del tratamiento de temas</t>
  </si>
  <si>
    <t>Análisis y seguimiento a los riesgos operativos, financieros y estratégicos que enfrenta de la Empresa</t>
  </si>
  <si>
    <t>4. Rol del Presidente y Secretario de la Junta Directiva</t>
  </si>
  <si>
    <t>Usted entrega oportunamente a Secretaria General la información para su envío a los miembros de la Junta Directiva previo a las reuniones, y es la misma que presenta durante la sesión</t>
  </si>
  <si>
    <t>Las presentaciones que realiza a la Junta Directiva son ejecutivas, claras y concisas, de manera que transmiten de manera efectiva el mensaje de la presentación y cumplen con los tiempos asignados.</t>
  </si>
  <si>
    <t>Tiene claridad acerca de los temas que debe presentar a la Junta Directiva durante el año</t>
  </si>
  <si>
    <t>5. Desempeño y aporte de los Comités de la Junta Directiva</t>
  </si>
  <si>
    <t>Los Comités son un mecanismo efectivo de asesoría que facilita y agiliza la toma de decisiones de la Junta Directiva.</t>
  </si>
  <si>
    <t>comité son analizados con suficiente dedicación para dar recomendaciones adecuadas a la Junta Directiva.</t>
  </si>
  <si>
    <t>Posteriormente, se recomienda complementar el proceso de evaluación con la aplicación de evaluación desde la Alta Gerencia (año 2).</t>
  </si>
  <si>
    <t>El lugar donde se celebró la reunión de la Junta Directiva.</t>
  </si>
  <si>
    <t xml:space="preserve">Plan Implementación  Resolución Política de Transparencia - EMCALI </t>
  </si>
  <si>
    <t xml:space="preserve">Estructuración Plan Implementación Lineamientos Política de Transparencia de EMCALI. </t>
  </si>
  <si>
    <t>Resolución JD No. 001 - Por medio de la cual se adopta la Política de Transparencia y revelación de información como instrumento de apoyo al Gobierno Corporativo.</t>
  </si>
  <si>
    <t xml:space="preserve">Socialización Plan Implementación Lineamientos Política de Transparencia de EMCALI. </t>
  </si>
  <si>
    <t>Publicación en Carpeta Gobierno Corporativo.</t>
  </si>
  <si>
    <t xml:space="preserve">1. Sobre la Política de Transparencia </t>
  </si>
  <si>
    <t>Ejercer sus funciones velando por el interés general.</t>
  </si>
  <si>
    <t xml:space="preserve">Junta Directiva
</t>
  </si>
  <si>
    <t xml:space="preserve">Formular y asegurar el cumplimiento de Políticas sobre el ambiente Ético de la empresa y velar por su preservación. </t>
  </si>
  <si>
    <t>Aprobar y modificar los instrumentos que contengan elementos de gobernabilidad y las políticas adoptadas por la empresa.</t>
  </si>
  <si>
    <t>Definir los lineamientos para la comunicación e interacción con los grupos de interés.</t>
  </si>
  <si>
    <t>Reconocer los deberes legales que tiene la Empresa frente a la Ley 1712 de 2014 (Ley de Transparencia).</t>
  </si>
  <si>
    <t xml:space="preserve">Definir y aprobar la política relativa a la transparencia y revelación de la información, así como supervisar su aplicación. Identificar, analizar y hacer seguimiento a los riesgos relacionados con la transparencia y revelación de la información. </t>
  </si>
  <si>
    <t xml:space="preserve">Se  suscribio y aprobo la Politica de Transparencia y revelación de información. </t>
  </si>
  <si>
    <t>Profundizar y comprometerse con la Política de Transparencia.</t>
  </si>
  <si>
    <t>Establecer un esquema adecuado de rendición de cuentas.</t>
  </si>
  <si>
    <t xml:space="preserve">Alta Gerencia </t>
  </si>
  <si>
    <t>Aprobar la Política de Transparencia y revelación de la información.</t>
  </si>
  <si>
    <t xml:space="preserve"> </t>
  </si>
  <si>
    <t xml:space="preserve">Se aprobo en la sesión extraordinaria de la J.D.  No 02 del 2 de febrero de 2021 </t>
  </si>
  <si>
    <t xml:space="preserve">Acta 02 J.D. Extraordinaria del 2 de febrero de 2021 </t>
  </si>
  <si>
    <t>Compromisos de la Política de Transparencia y revelación de la información:</t>
  </si>
  <si>
    <t>1. Fomentar una cultura de transparencia.</t>
  </si>
  <si>
    <t>2. Revelar información de calidad, oportuna y de facil acceso a los grupos de interes.</t>
  </si>
  <si>
    <t>3. Gestionar los riesgos que impidan el cumplimiento de los compromisos de la Politica.</t>
  </si>
  <si>
    <t>4.Dar a conocer la información que se solicite.</t>
  </si>
  <si>
    <t>5. Identificar y Proteger toda la información que pueda afectar a la Empresa.</t>
  </si>
  <si>
    <t>6. Promover diálogo permanente con sus grupos de interés.</t>
  </si>
  <si>
    <t>Desarrollo de la Política de Transparencia:</t>
  </si>
  <si>
    <t>Establecer estrategias y monitorear la implementación de los compromisos.</t>
  </si>
  <si>
    <t xml:space="preserve">2. Política de Transparencia y Revelación de la Información Formato Codigó: 004G01 .Versión 1 </t>
  </si>
  <si>
    <t>Entender motivaciones y objetivos de los actores con quienes se relaciona, consolidando la información recibida y entregada.</t>
  </si>
  <si>
    <t>Aportar lineamientos para implementar la Política de Transparencia y Revelación de la Información.</t>
  </si>
  <si>
    <t>Junta Directiva
Alta Gerencia</t>
  </si>
  <si>
    <t xml:space="preserve">Reconocer la transparencia como elemento estratégico para construir y fortalecer relaciones de largo plazo con los grupos de interés.  </t>
  </si>
  <si>
    <t>Establecer compromisos y lineamientos para guiar las actuaciones de la empresa en torno a la Transparencia y Revelación de la Información, incrementando la confianza.</t>
  </si>
  <si>
    <t>Declaración de compromisos:</t>
  </si>
  <si>
    <t xml:space="preserve">1. Fomentar cultura de transparencia como valor empresarial. </t>
  </si>
  <si>
    <t xml:space="preserve">2. Revelar información. </t>
  </si>
  <si>
    <t xml:space="preserve">3. Gestionar proactivamente los riesgos que puedan impedir el cumplimiento de la Política de Transparencia. </t>
  </si>
  <si>
    <t>Alta Gerencia 
Junta Directiva 
Planeación
Control interno</t>
  </si>
  <si>
    <t xml:space="preserve">4. Dar a conocer información. </t>
  </si>
  <si>
    <t xml:space="preserve">5. Identificar y proteger toda la información que de ser conocida públicamente pueda afectar a la empresa o sea confidencial. </t>
  </si>
  <si>
    <r>
      <rPr>
        <b/>
        <sz val="11"/>
        <color theme="1"/>
        <rFont val="Calibri"/>
        <family val="2"/>
        <scheme val="minor"/>
      </rPr>
      <t>6.</t>
    </r>
    <r>
      <rPr>
        <sz val="11"/>
        <color theme="1"/>
        <rFont val="Calibri"/>
        <family val="2"/>
        <scheme val="minor"/>
      </rPr>
      <t xml:space="preserve"> Implementar acciones que promuevan la Gobernanza y buenas prácticas.  </t>
    </r>
  </si>
  <si>
    <r>
      <t xml:space="preserve">7. </t>
    </r>
    <r>
      <rPr>
        <sz val="11"/>
        <color theme="1"/>
        <rFont val="Calibri"/>
        <family val="2"/>
        <scheme val="minor"/>
      </rPr>
      <t>Promover, dar y recibir información útil con sus grupos de interés</t>
    </r>
  </si>
  <si>
    <t>Responsables de la Política</t>
  </si>
  <si>
    <t>Supervisar, identificar, analizar y hacer seguimiento a los riesgos de la Transparencia y Revelación de la Información.</t>
  </si>
  <si>
    <t>Garantizar el acceso de la información y supervisar el funcionamiento de la página web.</t>
  </si>
  <si>
    <t>Velar porque la información Financiera se ajuste al marco legal y revisar el cumplimiento de la Política.</t>
  </si>
  <si>
    <t xml:space="preserve">Gerencia Financiera </t>
  </si>
  <si>
    <t>Divulgar  y promover una cultura de transparencia en la empresa,  liderar su implementación y establecer controles para mitigar riesgos en la revelación de la información.</t>
  </si>
  <si>
    <t>Actualizar procedimientos ante una nueva reglamentación o modificación  y crear plan de acción para su seguimiento y control.</t>
  </si>
  <si>
    <t>4. Incluir en el plan anual de auditoría la evaluación del cumplimiento de la Política y el seguimiento de sus controles asociados.</t>
  </si>
  <si>
    <t>Control Interno</t>
  </si>
  <si>
    <t>Aplicar la Política, velar por el manejo correcto y la confidencialidad de la información a su cargo  y dar cumplimiento a los controles impuestos sobre la información a su cargo.</t>
  </si>
  <si>
    <t xml:space="preserve">Trabajadores y Contratistas de la Empresa </t>
  </si>
  <si>
    <t>Clasificación de la Información:</t>
  </si>
  <si>
    <t>Publicar presupuesto general asignado y desagregado, ejecución presupuestal histórica anual, planes de gasto público para cada año fiscal, planes generales de compras salvo aquellos asociados con proyectos o planes estratégicos, estados financieros de fin de ejercicio previamente aprobados por la Junta Directiva, ayudas financieras, obligaciones contractuales,  asociaciones público privadas y información de los riesgos materiales y previsibles que afecten a la empresa.</t>
  </si>
  <si>
    <t>Publicar modelo de gobierno corporativo, estructura de Gobierno incluido el contenido de los Códigos, Política y su aplicación, descripción de la estructura de la empresa, Código de Ética y programa de cumplimiento, resumen de la hoja de vida miembros Junta Directiva y Alta Gerencia, investigaciones administrativas o procesos Judiciales de la Empresa, estructura de control interno de la Empresa, Transacciones importante, Estatutos, Códigos, Políticas y demás documentos corporativos.</t>
  </si>
  <si>
    <t xml:space="preserve">Gobierno Corporativo </t>
  </si>
  <si>
    <t>Publicar conformación funciones y Comités, perfiles profesionales de sus miembros, número de miembros con experiencia laboral relevante en el sector, número de año de experiencias de cada miembro, número de mujeres, número de miembros independientes, participación de cada miembro en Comités de Junta Directiva, año de inicio de labores de cada miembro, número de reuniones a la que asistió cada uno de los miembros y de los Comités de total de sesiones realizadas.</t>
  </si>
  <si>
    <t>Publicar resultados de las auditorías al ejercicio presupuestal, informe de gestión evaluación y auditoría.</t>
  </si>
  <si>
    <t>Publicar Historia, estrategia, objetivos, misión, visión y estructura organizacional, descripción de áreas funcionales y su organigrama, horario de atención al público, cifras de impacto de la comunidad en las cuales presta servicios la empresa, certificaciones de calidad y estándares internacionales.</t>
  </si>
  <si>
    <t>Gerencia de Area  Gestión Humana Y Activos  "GAGA"
Comunicaciones  y Relaciones Publicas</t>
  </si>
  <si>
    <t>Publicar indicadores de desempeño, normas generales y reglamentarias, Políticas, lineamientos o manuales, metas y objetivos de las gerencias, mecanismo o procedimiento para participación ciudadana, descripción de los procedimientos para toma de decisiones en las diferentes áreas, contenido de las decisiones y/o Políticas que afecten al público.</t>
  </si>
  <si>
    <t xml:space="preserve">Planeación </t>
  </si>
  <si>
    <t>Publicar manual de contratación, lineamientos y normas de contratación, documentos exigidos por su régimen jurídico.</t>
  </si>
  <si>
    <t>Contratación</t>
  </si>
  <si>
    <t>Publicar  inversiones ambientales realizadas, participación en iniciativas ambientales, principales resultados de impacto y metas de la gestión social, cualquier aspecto importante de los empleados y grupos de interés.</t>
  </si>
  <si>
    <t xml:space="preserve">Responsabilidad Social, Ambiental y Empresarial
Comunicaciones y Relaciones Publicas </t>
  </si>
  <si>
    <t>Publicar Plan anticorrupción y atención al ciudadano PAC, detalle de los trámites y servicios brindados al público, normatividad sobre los trámites y servicios, procesos, protocolos, formularios y costos, enlace portal de EMCALI, mecanismos de presentación directa de solicitudes quejas y reclamo a disposición del público.</t>
  </si>
  <si>
    <t xml:space="preserve">Planeación 
Comunicaciones y relaciones Publicas </t>
  </si>
  <si>
    <t>Publicar información sobre recursos humanos, registro de activos de información y datos abiertos.</t>
  </si>
  <si>
    <t>Gerencia de Area  Gestión Humana Y Activos  "GAGA"</t>
  </si>
  <si>
    <t xml:space="preserve">Publicar a través de la página web la información financiera y no financiera la cual también estará contenida en el informe anual de Gobierno Corporativo, y el Convenio marco de Gobernabilidad. </t>
  </si>
  <si>
    <t>Comité de Gobierno 
 Dirección Financiera.</t>
  </si>
  <si>
    <t>Publicar información y documentos de interés que deban conocer los proveedores.</t>
  </si>
  <si>
    <t>Pasos para la implementación de la Politica</t>
  </si>
  <si>
    <t xml:space="preserve">1. Aporbación por la Junta Directiva </t>
  </si>
  <si>
    <t>2. Publicación en los caneles de comunicación de la Empresa.</t>
  </si>
  <si>
    <t>Comunicaciones y relaciones Publicas</t>
  </si>
  <si>
    <t xml:space="preserve">3. Definir un plan para socializarla la Política. </t>
  </si>
  <si>
    <t xml:space="preserve">4.  Incluir en los canales de comunicación temas de Gobierno Corporativo, Control, Planeación, Social y Ambiental entre otros. </t>
  </si>
  <si>
    <t>5. Realizar informe de Gobierno Corporativo y Gestión y Sostenibilidad dirigido a todos los grupos de interés.</t>
  </si>
  <si>
    <t>Mecanismos de Implementación</t>
  </si>
  <si>
    <t>Autoevaluación</t>
  </si>
  <si>
    <t xml:space="preserve">Calificación </t>
  </si>
  <si>
    <t>Vacía</t>
  </si>
  <si>
    <t>Cumplim</t>
  </si>
  <si>
    <t>Cumplido</t>
  </si>
  <si>
    <t>Incumplido</t>
  </si>
  <si>
    <t>Total</t>
  </si>
  <si>
    <t>Vacias</t>
  </si>
  <si>
    <t>Si</t>
  </si>
  <si>
    <t xml:space="preserve">Artículo 2o. Intervención del Estado en los servicios públicos.
Artículo 11. Función social de la propiedad en las entidades prestadoras de servicios pú licos.
El Distrito participa de manera directa en la verificación del cumplimiento de la prestación  de los servicios que presta EMCALI a través de la JD y los mecanismos que este cuerpo colegiado tiene para hacer seguimiento a los indicadores de calidad, oportunidad y costo de los servcios prestados. </t>
  </si>
  <si>
    <t>Programación actividades anuales - PAT
Temas indicadores en sesiones de JD 
Actas de Junta Directiva.
Estalecimiento de políticas que propondan por la protección de los derechos ciudadados en la prestación del servicio. Vocales de Controlde JD apoyan estas acciones</t>
  </si>
  <si>
    <t>Entedido como valor económico, (EVA), el saldo resultante de la diferencia entre los ingresos y egresos financieros de la Empresa, afectado por el WACC, derivado del análisis de los Estados Financieros y la posiilidad de transferir al Distrito excedentes líquidos financieros según lo estalecido en le Convenio Marco de Gobernailidad. Ver Estatutos internos Art. 3;  Capítulo 10</t>
  </si>
  <si>
    <t>Analisis fiananciero CAFI y propuesta de distriucón de excedentes a Distrito, según niormatividad vigente</t>
  </si>
  <si>
    <t>Para EMCALI, el Modelo de Gobierno Corporativo, MGC, son y hacen parte las instancias de la organización donde se toman decisiones estratégicas y se ejerce el control de la empresa; Junta Directiva, Comités de Junta Directiva, Administración  y Control, en las que se materializan los elementos del Sistema de Gobierno Corporativo; formales</t>
  </si>
  <si>
    <t xml:space="preserve">Se tiene estalecido un Plan Anual de Tra ajo en el que se priorizan los asuntos en los que la JD de e tomar decisiones, mdiante la programación de un flujo de suministro de información que las soporte. </t>
  </si>
  <si>
    <t>Indicadores  propios de la Gestión de EMCALI, que son monitoreados en atención a requerimientos regulatorios de cada sector y recogidos en sesiones del Comité de Gererencia General e informe del Gerente General a la Junta Directiva</t>
  </si>
  <si>
    <t>Actas de Comité de Gerencia General y sesiones de Junta Directiva</t>
  </si>
  <si>
    <t xml:space="preserve">Por tratarse de variables de orden financiero CAFI en sus análisis presenta resultados y realiza  recomendaciones para velar por la sostenibilidad de la Empresa  </t>
  </si>
  <si>
    <t>Actas del Comité CAFI y sesiones de Junta Directiva</t>
  </si>
  <si>
    <t>Emcali cuenta con la política de divulgación y trasparencia de información (Resolución JD-001 del 03 de febrero de 2021) y Política de Grupos de Intrés y un mapa detallado de grupos de interés</t>
  </si>
  <si>
    <t xml:space="preserve">Plan de implementación de las Políticas de Transparencia y Grupos de Interés </t>
  </si>
  <si>
    <t>Por ley en la composición de JD, se tienen tres representantes de vocales de control  de servicios públicos</t>
  </si>
  <si>
    <t>Actas de Comités de JD y sesiones de Junta Directiva</t>
  </si>
  <si>
    <t>Emcali, honra lo ordenado en los Estatutos Orgánicos sobre autonomía e independencia (dotada de personería jurídica, patrimonio propio e
independiente, autonomía administrativa y de objeto social múltiple), y cuenta con un cuerpo gerencial para  su administración  en atención a los Estatutos Orgánicos e Interno de la Empresa.</t>
  </si>
  <si>
    <t>Actuación de Distrito en la Junta Directiva representado por el Alcalde, Actas de JD</t>
  </si>
  <si>
    <t>La GAGHA en sus responsailidades ejecuta un plan de formación y capacitación para los servidores pú licos</t>
  </si>
  <si>
    <t>Planeación, programación y ejecución del Plan de capaciotación de EMCALI</t>
  </si>
  <si>
    <t xml:space="preserve">El seguimiento al PEC por parte de la Junta Directiva permite revisar el impacto que la gestión de la Empresa tiene sore la calidad de vida de la polación y la región a quien sirve </t>
  </si>
  <si>
    <t>Actas de Comités de JD y sesiones de Junta Directiva, evaluación del PEC</t>
  </si>
  <si>
    <t>SI</t>
  </si>
  <si>
    <t>La administración de EMCALI de manera conjunta con le Distrito de Cali, ha presentado el informe de Redndición de Cuentas de manera masiva</t>
  </si>
  <si>
    <t>Informe Rendicón de Cuentas socializado de manera masiva a sus grupos de interés ysociedad en general</t>
  </si>
  <si>
    <t>La prestación se servicios por parte de EMCALI, se adelanta en cumplimiento a estándares regulatorios y legales . Para el caso de Ac y Alc se aplica la metodología AquaRating. En asuntos corporativos se adelanta la implementación de buenas prácticas mundiales</t>
  </si>
  <si>
    <t>Seguimiento a talero de indicadores por parte del Comité de Gerencia General e informe a Junta Directiva</t>
  </si>
  <si>
    <t xml:space="preserve">El Distrito y sus entes descentralizados actuarán como un cliente mas en la relación de usuario - presatdor </t>
  </si>
  <si>
    <t>El Comité Coordinador del Convenio velará por su cumplimiento y dejará constancia en sus informes</t>
  </si>
  <si>
    <t>EMCALI ante el Distrito actuará y  será tratado como un ente más que contriuye y opera como cualquier otra empresa en el territorio distrital</t>
  </si>
  <si>
    <t>Los instrumentos de Goierno Corporativo son de estricto cumplimiento para las partes.</t>
  </si>
  <si>
    <t>El instrumento Código de Goierno Corporativo es de estricto cumplimiento para las partes.</t>
  </si>
  <si>
    <t>Las decisiones que se toman por parte de EMCALI en su Junta Directiva es de igual manera tomada por el DSITRITO al ser el Alcade o su representante el Presidente de la Junta Directiva</t>
  </si>
  <si>
    <t>Actas sesiones de Junta Directiva</t>
  </si>
  <si>
    <t>La actuación del DISTRITO en EMCALI, será única y exclivamente a traves de la Junta Directiva</t>
  </si>
  <si>
    <t>Seguimiento, como Presidente de Junta Directiva al desarrollo de adopción y ejecución de pracicas de Goierno Corporativo</t>
  </si>
  <si>
    <t>Las relaciones de cooperación insterinstitucional serán conocidas y monitoreadas por el Comité del Acuerdo de Goernailidad</t>
  </si>
  <si>
    <t>Gerencia Área Financiera y Jurídico harán los análisis correspondientes para ser presentado a CAFI  este a su vez a JD para apro ación y envío a COMFIS y Comité Coordinador, con fundamento a Artículo 97 del D111/96; Art. 39 D4730/05; Artículo 216 del Acuerdo 0438/18 y presente Convenio Marco de Go erna lidad</t>
  </si>
  <si>
    <t xml:space="preserve">Acta CAFI, Acta Junta Directiva, Actas COMFIS, Acta Comité Coordinador </t>
  </si>
  <si>
    <t>Através de la Junta Diretiva, Comité Coordinador del presente Convenio</t>
  </si>
  <si>
    <t>Actas, docuementos, correos.</t>
  </si>
  <si>
    <t>Asuntos que no tengan contraprestación definida serán tratados en Comité de Coordinación para ser evaluados, conceptuar y recomedar sore el particular</t>
  </si>
  <si>
    <t>Actas Comité Evaluador</t>
  </si>
  <si>
    <t>Verificar solicitud realizada por EMCALI al Distrito</t>
  </si>
  <si>
    <t>Acto Administrativo de creación</t>
  </si>
  <si>
    <t>no</t>
  </si>
  <si>
    <t>Las actuaciones del Distrito se adelantan única y exclusivamente  por inetermedio del Alcalde a través de la Junta Directiva. Los nom ramientos y designaciones se realizan con fundamento a la normatividad vigente</t>
  </si>
  <si>
    <t>La selección y nom ramientos de servidores pú licos y procesos de contratación se adelantan en EMCALI con fundamento a procedimientos internos esta lecidos y manual de contratación</t>
  </si>
  <si>
    <t>Los procesos operativos y de contratación se adelantan en EMCALI con fundamento a procedimientos internos esta lecidos y manual de contratación</t>
  </si>
  <si>
    <t xml:space="preserve">Proceso que se adelanta por parte del Alcalde que se refleja en la designación por decreto </t>
  </si>
  <si>
    <t>Proceso de selección y Decreto distrital</t>
  </si>
  <si>
    <t>Se realiza mediante el informe períodico del Comité de GC a la Junta Directiva.
Verificación del informe de Rendición Púlica de Cuentas
Aplicación metodlología  evaluación desempeño Alta Gerencia</t>
  </si>
  <si>
    <t>El Distrito participa en delegación de CAFI de los análisis y resultados financieros de la Empresa sin intervenir en su gestión</t>
  </si>
  <si>
    <t>Actas CAFI</t>
  </si>
  <si>
    <t xml:space="preserve">Se realiza mediante el informe períodico del Comité de GC a la Junta Directiva.
Verificación del informe de Sostenibilidad 
</t>
  </si>
  <si>
    <t>Se adelanta en sesiones de JD en los que la administración presente informes atinentes a RRHH y sus bbenefcios convencionales</t>
  </si>
  <si>
    <t>En Informe del Gerente General a la JD incorpora, según sea estblecido en PAT, los resultados de la gestión de activos será un asunto a tratar</t>
  </si>
  <si>
    <t>Acción a llevar a cabo una vez se tenga constituído el Comité Coordinador del CMG</t>
  </si>
  <si>
    <t>Actas del Comité Coordinador del CMG</t>
  </si>
  <si>
    <t>Verificar la implementación de la Política de Responsailidad Social de EMCALI</t>
  </si>
  <si>
    <t>Verificar la implementación de la Política de Transparencia y Revelación de Información de EMCALI</t>
  </si>
  <si>
    <t>Verificación resultados del PEC y metodología de formulación del nuevo PEC</t>
  </si>
  <si>
    <t>Verificación resultados de la administarción de riesgos adelantada por la sub gerencia de Planeación</t>
  </si>
  <si>
    <t>Actas CAFI; Actas JD, Actas COMFIS, Actas Comité Coordinador. Sustento juridíco - financiero</t>
  </si>
  <si>
    <t>Sub Gerencia de Planeación adelanta el análisis de riegos con base en la matriz que se tiene para tal efecto</t>
  </si>
  <si>
    <t>Actas CAFI; Actas JD</t>
  </si>
  <si>
    <t>Sub Gerencia de Gestión ambiental adelanta acciones de orden ambiental y reporta en informe de sostnibilidad</t>
  </si>
  <si>
    <t xml:space="preserve"> Actas JD</t>
  </si>
  <si>
    <t>Las UN de Acueduto - Alcantarillado y Energia, cuentan con Estrategias y proyectos tendientes a la reducción de pérdidas en los sistemas</t>
  </si>
  <si>
    <t xml:space="preserve"> Actas de los Comités de JD y JD</t>
  </si>
  <si>
    <t>Los instrumentos de Goierno Corporativo se constituyeron en octubre de 2020 y posteriormente las políticas que son herramientas de GC</t>
  </si>
  <si>
    <t>Verificación del Sistema de GC en sesiones y actas de JD</t>
  </si>
  <si>
    <t>Por verificar por parte del Comité Coordinador</t>
  </si>
  <si>
    <t>Publicado en página WEB de EMCALI</t>
  </si>
  <si>
    <t>Ver ruta de acceso a GC en página WEB de Emcali</t>
  </si>
  <si>
    <t xml:space="preserve">Inciará una vez constituído el Comité Coordinador y con la presente implementación </t>
  </si>
  <si>
    <t>Actas Comté GC</t>
  </si>
  <si>
    <t>Actas Comité Coordinador</t>
  </si>
  <si>
    <t>Lineamientos para inducción a integrantes Junta Directiva</t>
  </si>
  <si>
    <t>El proceso de inducción es considerado como un derecho de los miembros de Junta Directiva Es una práctica de gobierno corporativo recurrente y altamente recomendada</t>
  </si>
  <si>
    <t>Para la actual JD se realizó en dic, 20 de 2020, Taller "Aprender Haciendo"
Inducción institucional GAGHA</t>
  </si>
  <si>
    <t>Talleres y Capacitaciones</t>
  </si>
  <si>
    <t>Para la actual JD se realizó en dic, 20 de 2020, Taller "Aprender Haciendo"
En marzo 2021 se realizó capacitación en GC pornparte del BID</t>
  </si>
  <si>
    <t>Para la actual JD se realizó en dic, 20 de 2020, Taller "Aprender Haciendo"</t>
  </si>
  <si>
    <t xml:space="preserve">Para la actual JD se realizó en dic, 20 de 2020, Taller "Aprender Haciendo"
</t>
  </si>
  <si>
    <r>
      <t xml:space="preserve">• El contexto, situación actual y desafíos del sector de </t>
    </r>
    <r>
      <rPr>
        <sz val="12"/>
        <color rgb="FFFF0000"/>
        <rFont val="Arial"/>
        <family val="2"/>
      </rPr>
      <t>acueducto y alcantarillado</t>
    </r>
    <r>
      <rPr>
        <sz val="12"/>
        <color theme="1"/>
        <rFont val="Arial"/>
        <family val="2"/>
      </rPr>
      <t xml:space="preserve"> en Colombia.</t>
    </r>
  </si>
  <si>
    <t>Se han realizado recorridos y vistas a las plantas y dependencias de la Empresa. Verificar Fechas</t>
  </si>
  <si>
    <t xml:space="preserve">Ver Acta JD de Aprobación PAT y AAT 2022 </t>
  </si>
  <si>
    <t xml:space="preserve">Definición calendario sesiones Comités, Pre Junta y JD. Planificación asuntos, estimación tiempos. Alineación </t>
  </si>
  <si>
    <t xml:space="preserve">, </t>
  </si>
  <si>
    <t>Ver Citaciones</t>
  </si>
  <si>
    <t>Citaciones por medio de correo electrónico</t>
  </si>
  <si>
    <t xml:space="preserve">En citación se señalan los asuntos a ser tratados </t>
  </si>
  <si>
    <t>Se levantó flijo grama del proceso de citación</t>
  </si>
  <si>
    <t>En calendario y flujograma se definen puntos de control para recibo y entrega de información</t>
  </si>
  <si>
    <t>La citación se realiza en consulta al PAT</t>
  </si>
  <si>
    <t>Citación con fundamneto a PAT</t>
  </si>
  <si>
    <t>Revisón citación por parte de Presidente JD, Gerente General y Secretario Técnico de JD</t>
  </si>
  <si>
    <t>Se revisa con anterioridad el tema a tratar</t>
  </si>
  <si>
    <t>Cada tema se trata de manera previa en Comité de JD y Pre JD y se lleva a plenaria de JD</t>
  </si>
  <si>
    <t>Se consulta la disponibilidad de los integrantes de JD para ratificar fechas</t>
  </si>
  <si>
    <t>Verificación quorum al inicio y final de la sesión de JD</t>
  </si>
  <si>
    <t>El Presidente de JD y Secretario Técnico mantnienen el control en la sesión</t>
  </si>
  <si>
    <t>Eficacia del tratamiento de asunto en la sesión de JD</t>
  </si>
  <si>
    <t>El Presidente de JD Técnico mantnienen el control en la sesión</t>
  </si>
  <si>
    <t>Verificación en Acta de sesión JD</t>
  </si>
  <si>
    <t>Se tiene designado un relator de la sesión de JD</t>
  </si>
  <si>
    <t>Se revisa mediante comisión de JD para  revisón de Acta</t>
  </si>
  <si>
    <t>Se revisa existencia de conflicto de intereses mediante comisión de JD para  revisón de Acta</t>
  </si>
  <si>
    <t>Se revisa mediante comisión de JD para  revisón de Acta y Secretario Técnico ajusta Acta.</t>
  </si>
  <si>
    <t>Tema que se incorpora en Orden del día de cada sesión</t>
  </si>
  <si>
    <t>Verificación en Acta de sesión JD y revisón de compromisos adquioridos y ejecutados</t>
  </si>
  <si>
    <t>Se realiza informe de compromisos</t>
  </si>
  <si>
    <t>Comunicación escrita a los responsables de adelantar la ejecución del compromiso</t>
  </si>
  <si>
    <t>Tema que se incorpora en Orden del día de cada sesión. Se realiza informe de compromisos</t>
  </si>
  <si>
    <t>Se custodía la documentación resultante y se sigue protocolo de Ley de Archivo y Gestión documental</t>
  </si>
  <si>
    <t>Control a documentos de JD</t>
  </si>
  <si>
    <t>Revisón y actualización de liros de actas</t>
  </si>
  <si>
    <t xml:space="preserve">Control a documentos de JD </t>
  </si>
  <si>
    <t>Se realizan reuniones bimestrales de los Comités de JD</t>
  </si>
  <si>
    <t>AAT y Acta de Comité de JD</t>
  </si>
  <si>
    <t>Establecido en citación y cumplimiento de flujograma</t>
  </si>
  <si>
    <t>Acta sesión JD</t>
  </si>
  <si>
    <t>Elaboración y aprobación de AAT</t>
  </si>
  <si>
    <t>Acta sesión CJD y plenaria JD</t>
  </si>
  <si>
    <t>De acuerdo a calendario de reuniones se alinea en asuntos y tiempos el PAT y AAT</t>
  </si>
  <si>
    <t>Actas de CJD y JD</t>
  </si>
  <si>
    <t>Se adelantan seguiendo protoloco de reuniones no presenciales</t>
  </si>
  <si>
    <t>Se adelantan seguiendo protoloco de reuniones no presenciales mediante convocatoria TEAMS</t>
  </si>
  <si>
    <t>La Secretaría General dispone de presupuesto y equipo logístico para tal efecto</t>
  </si>
  <si>
    <t>Eficiencia en el desarrillo de la sesión</t>
  </si>
  <si>
    <t>Se establece en citación de la sesión de JD</t>
  </si>
  <si>
    <t>Secretario Técnico junto con relator levantan acta de la sesion no presencial</t>
  </si>
  <si>
    <t>El reporte de Evaluación presenta el análisis de las diferentes dimensiones del funcionamiento del cuerpo colegiado de dirección y control de la Junta Directiva. La  la evaluación corresponde al año 2020. La firma consultora Governance Consultans presentó informe de evaluación a comienzos de  2021.</t>
  </si>
  <si>
    <t>Evaluación con base en las siguientes dimensiones: fundamentales, estructura, capacidades colectivas, confianza, comités, incentivos, acuerdos operativos, conflictos de interés, interacción de la Junta y Alta Gerencia y agenda.  Adicionalmente, el reporte incluye, de forma anónima, los comentarios textuales de los miembros de la Junta Directiva o de la Alta Gerencia y estándares o recomendaciones en el punto analizado, cuando proceden.</t>
  </si>
  <si>
    <t>Se elaboró un Plan de Mejoramieto de calificaciones inferiores a 4.</t>
  </si>
  <si>
    <t>Asunto que se pone a consideración de la JD</t>
  </si>
  <si>
    <t>Ver Actas de sesión de JD</t>
  </si>
  <si>
    <t>NO</t>
  </si>
  <si>
    <t>No</t>
  </si>
  <si>
    <t>PLAN DE IMPLEMENTACIÓN DE INSTRUMENTOS Y DOCUMENTOS DE GOBIERNO CORPORATIVO</t>
  </si>
  <si>
    <t>PI 1</t>
  </si>
  <si>
    <t>PI 2</t>
  </si>
  <si>
    <t>PI 3</t>
  </si>
  <si>
    <t>PI 4</t>
  </si>
  <si>
    <t>PI 5</t>
  </si>
  <si>
    <t>PI 6</t>
  </si>
  <si>
    <t>PI 7</t>
  </si>
  <si>
    <t>PI 8</t>
  </si>
  <si>
    <t>PI 9</t>
  </si>
  <si>
    <t>PI 10</t>
  </si>
  <si>
    <t>PI 11</t>
  </si>
  <si>
    <t>PI 0</t>
  </si>
  <si>
    <t>Gobierno Corporatvo</t>
  </si>
  <si>
    <t>Lineamientos PAT</t>
  </si>
  <si>
    <t>Elaboración Actas</t>
  </si>
  <si>
    <t>Modelo Operativo JD</t>
  </si>
  <si>
    <t>Convenio Marco Gobernabilidad</t>
  </si>
  <si>
    <t>Compliance</t>
  </si>
  <si>
    <t>Grupos de Interés</t>
  </si>
  <si>
    <t>Política Ética</t>
  </si>
  <si>
    <t>Inducción JD</t>
  </si>
  <si>
    <t>Evaluación JD</t>
  </si>
  <si>
    <t>Política Transparencia</t>
  </si>
  <si>
    <t>Reuniones No Presenciales</t>
  </si>
  <si>
    <t>% Ejecución</t>
  </si>
  <si>
    <t>Ejecución Plan Implementación</t>
  </si>
  <si>
    <t>Mecanismo de Cumplimiento - Resolución</t>
  </si>
  <si>
    <t xml:space="preserve">Verificado y cumplido </t>
  </si>
  <si>
    <t>Verificado y cumplido</t>
  </si>
  <si>
    <t>No se verifica</t>
  </si>
  <si>
    <t>Se puede especificar el nombre de los miembros dentro de las actas cuando se trate de referenciar a personas que:</t>
  </si>
  <si>
    <t>Mecanimos de cumplimiento</t>
  </si>
  <si>
    <t xml:space="preserve">1.Rendición de cuentas de cada vigencia
2. Informes de Gestión del Gerente General
3. Informes de la Junta Directiva y Gobierno Corporativo
4. Informe de Gestión Institucional
</t>
  </si>
  <si>
    <t>Página WEB, transmisión por televisión, redes sociales, intranet</t>
  </si>
  <si>
    <t xml:space="preserve">1. Agenda de relacionamiento con los grupos de interés
2. Caracterización de los grupos de interés en la imagen denominada sombrilla
3. Durante la planeación del nuevo PEC se ha identificado cada grupo d einterés que permite formularlo adecuadamente y superar los inconvenientes con el PEC actual
</t>
  </si>
  <si>
    <t xml:space="preserve">Através de Informe de Gestión de la Junta Directiva y Gobierno Corporativo, que contiene los cuadros de excel e imágenes </t>
  </si>
  <si>
    <t xml:space="preserve">1. Gestión con el Tribunal Contencioso Administrativo del Valle del Cauca para el proyecto de inclusión en la agenda académica
2. Visita de evaluación integral de la Superintendencia de Servicios Públicos Domiciliarios donde se exaltó la notable gestión de Gobierno Corporativo
Grupos de Interés Internos:
3. Servidores Públicos, Contratistas y Proveedores: 
3.1. Universidad Corporativa: se realiza en colaboración con el área de Gestión de Talento Humano con el fin de capacitar a los servidores públicos de la empresa, en temas relacionados a Gobierno Corporativo, desarrollar capacidades con las partes interesadas internas y luego externas.
3.2. Herramienta digital Artemedia: Herramienta que estará en funcionamiento a través de la intranet, que le permitirá el acceso a temas de Gestión Ética y Gobierno Corporativo a los servidores públicos y partes interesadas.
4. Servidores Públicos: 
Inducción Régimen Especial y Gobernanza: 
A nuestros grupos de interés internos, entre ellos los nuevos servidores públicos que ingresan a EMCALI; se están desarrollando capacitaciones, con el fin de socializar y sensibilizar en todo lo relacionado a normas aplicables a EMCALI, los controles y lo relacionado con el GOBIERNO CORPORATIVO con sus Instrumentos y Herramientas como generador de valor para la empresa.
5. Grupos de Interés Internos y Externos:
Creacion del Enlace de Gobierno Corporativo en la Pagina Web: Con el fin de socializar el GOBIERNO CORPORATIVO DE LA EMPRESA se logró un sitio visible en la página Web de EMCALI en donde se encuentra depositado el GOBIERNO CORPORATIVO con todos sus elementos. los accesos establecidos para ingresar a Gobierno Corporativo es el siguiente
6. Se van a generar espacios en los cuales se escucharan a los sindicatos y se les dará la información sobre el avance de los desarrollado frente al nuevo PEC 
7. Reuniones con los sindicatos para explicar y dar a conocer el contenido del contrato con DIRECT TV </t>
  </si>
  <si>
    <t>Agenda académica
Universidad Corporativa
Herramienta Digital Artemedia
Charlas de Inducción a Servidores Públicos sobre el Régimen Especial de la empresa 
Página WEB</t>
  </si>
  <si>
    <t>1. Agenda académica con el Tribunal Contencioso Administrativo del Valle del Cauca: en los últimos 4 años se ha desarrollado una Agenda Académica en temas relacionados a:
1.1. Regulación de servicios públicos durante la pandemia
1.2. Constitucionalización de los servicios públicos 
3. Agenda académica con el Concejo de Santiago de Cali
4. Se han generado convenios con el sector académico para tener una colaboración mutua y facilitar el entendimiento de las necesidades del sector</t>
  </si>
  <si>
    <t xml:space="preserve">1. Se proyectó y aprobó el Convenio Marco de Gobernabilidad entre el Distrito Especial y EMCALI EICE ESP
2. Colaboración a la comunidad para afrontar la pandemia a través de regulación especial de servicios públicos domiciliarios
3. Responsabilidad social entregó insumos a la comunidad durante la pandemia 
4. Convenios con la Universidad ICESI (actualmente en curso y protocolizado) con las Universidades del Valle, Javeriana y San Buenaventura firmados en el año 2021, y a la espera de ser protocolizados 
5. La empresa forma parte y participa en el Closter de la Cámara de Comercio del Distrito, por medio de convenios de encadenamiento productivo con el sector empresarial y académico </t>
  </si>
  <si>
    <t>Convenio Marco de Gobernabilidad
Insumos</t>
  </si>
  <si>
    <t>1. Se firmó el Convenio Marco de Gobernabilidad entre el Distrito Especial de Santiago de Cali y EMCALI EICE ESP, que permite a la empresa relacionarse con el Distrito
2. Desde la institucionalidad se mantuvo comunicación y trabajo en conjunto con la Secretaría de Seguridad y Justicia respecto a la seguridad requerida para evitar el robo de cableado de cobre usado por Telecomunicaciones</t>
  </si>
  <si>
    <t>1. En cuanto a empleados, se facilitó el trabajo en casa durante la pandemia, se destaca además que esta es la administración que mas trabajadores oficiales ha ascendido a cargos como subgerentes y jefes coordinadores a través de consursos de méritos 
2. En cuanto a los sindicatos, la empresa cuenta con dos representantes de los sindicatos como miembros de la Junta Directiva, que permite el relacionamiento y comunicación bidireccional  
3. Se generan espacios para escucharlos e interactuar en la construcción del nuevo PEC
4. Se proyecta la Política del sistema I+D+I (Investigación +Desarrollo +Innovación) como política de gobernanza corporativa desde la Subgerencia de Planeación, como base para la ejecución de convenios</t>
  </si>
  <si>
    <t>1. En cuanto a empresarios, la Gerencia General realizó una alianza con amazon gruop service, para ofrecer servicios en la región, con la previa sustentación en la Junta Directiva
2. Como parte de su gestión en los diferentes closter de la Cámara de Comercio del Distrito la empresa ha generado convenios de encadenamiento productivo con diferentes sectores empresariales donde se recogen las necesidades para mejorar su portafolio de servicios y así ofrecer sus servicios y productos</t>
  </si>
  <si>
    <t>1. La empresa dio aplicación a la normatividad nacional durante la pandemia en la cual se realizó la reconexión de alrededor de 100.000 usuarios a redes de servicios públicos
2. Se entregaron insumos a la comunidad, se permiitió facilidad de pago de servicios públicos 
3. Se renueva el convenio de innovación con la Universidad ICESI y se plenea la protocolización de los con otras Universidades</t>
  </si>
  <si>
    <t>Comunicación permanente con sus grupos de interés a través de las redes sociales de la empresa, como instagram, facebook, twitter y la página institucional, donde se publican todos los temas de interés, normatividad, entre otros</t>
  </si>
  <si>
    <t>El único acreedor existente para la empresa es la nación con el cual adquiere y paga sus prestamos</t>
  </si>
  <si>
    <t xml:space="preserve">La empresa firmo un contrato de asesoría en el año 2021 con el fin de participar en la convocatoria del Ministerios de Ciencias y así obtener recursos para desarrollar proyectos como el lecho del río Cali y el sistema de gestión integral de activos </t>
  </si>
  <si>
    <t xml:space="preserve">1. Gestión con el Tribunal Contencioso Administrativo del Valle del Cauca para el proyecto de inclusión en la agenda académica
2. Visita de evaluación integral de la Superintendencia de Servicios Públicos Domiciliarios donde se exaltó la notable gestión de Gobierno Corporativo
3.Consejo de Santiago de Cali ha citado a debate al Gerente General y éste además ha contestado todo tipo de requerimientos
</t>
  </si>
  <si>
    <t xml:space="preserve">La toma de decisiones se realizó de forme inmediata durante la reunión </t>
  </si>
  <si>
    <t>ACTAS DE JD</t>
  </si>
  <si>
    <t>Actas debidamente identificadas</t>
  </si>
  <si>
    <t>Observaciones Código de Ética</t>
  </si>
  <si>
    <t>1. Alcance del Código de Ética</t>
  </si>
  <si>
    <t>el entorno ético de la empresa se puede integrar a partir de la articulación de dos instrumentos, el Código de Integridad y el Código de Ética, cada uno con un objeto y un propósito bien definidos.</t>
  </si>
  <si>
    <t>Este acierto conceptual, sin embargo, es puesto en entredicho por el Artículo siguiente, pues, en su virtud “El Código de Ética tiene como objetivo ser la guía para el desarrollo de estrategias y acciones que conllevan a mejorar el comportamiento del servidor público en su entorno organizacional</t>
  </si>
  <si>
    <t>en principio, que los servidores públicos de la empresa quedarán sujetos al Código de Integridad que expida el DAFP por ser un deber legal y, al mismo tiempo, al conjunto de mandatos y lineamientos propios del Código de Ética</t>
  </si>
  <si>
    <t>Este escenario, en el que es posible la replicación o la disonancia de algunos contenidos en materia de valores éticos entre los documentos internos de la entidad y las pautas generales, es precisamente el que el propio DAFP quiso evitar</t>
  </si>
  <si>
    <t>En resumen, en términos normativos, los parámetros rectores de la ética del servidor público son los dispuestos en el Código de Integridad, sin perjuicio, claro está, de que la empresa decida incorporar algunos elementos adicionales</t>
  </si>
  <si>
    <t>El Código de Ética, si bien sigue estando justificado como parte del modelo de gobierno y control de la empresa, debe aludir, según se indicó arriba, solo a aquellos aspectos éticos que no conciernen directamente al servidor público, sino a la organización y a sus interacciones con terceros.</t>
  </si>
  <si>
    <t>Promover el acatamiento del Código de Integridad por parte de los servidores de la compañía. Al efecto, este documento puede incorporarse al Código de Ética.</t>
  </si>
  <si>
    <t>• No contemplar en el Código de Ética elementos directamente relacionados con el comportamiento del servidor público, salvo que estos no puedan reconocerse en el Código de Integridad. En este caso, entonces, es lícito incorporar tales elementos haciendo explícito que estos van más allá del mínimo legal.</t>
  </si>
  <si>
    <t>• Con este último objeto, entonces, se recomienda hacer un barrido de los deberes contenidos en el Código de Ética a fin de excluir aquellos cuyos contenidos puedan ser reconocidos en el Código de Integridad y que desarrollan contenidos sustantivos relativos a los valores de Honestidad, Respeto, Compromiso, Diligencia y Justicia2. Lo importante, se reitera, es no replicar contenidos.</t>
  </si>
  <si>
    <t>2. El alcance disciplinario del Código de Ética</t>
  </si>
  <si>
    <t>Esta estipulación, con todo y las buenas intenciones que la motivan y su vocación de dotar de eficacia al Código de Ética, ofrece, sin embargo, varios retos de gran envergadura a la hora de su implementación, los cuales, a su vez, pueden sintetizarse en la idea de afectación de la legalidad de las reglas disciplinarias.</t>
  </si>
  <si>
    <t>En resumen, la consecuencia sancionatoria que estipula el Código de Ética de EMCALI EICE ESP es, no solo confusa, sino innecesaria, razón por la cual se recomienda su eliminación.</t>
  </si>
  <si>
    <t xml:space="preserve">En el marco del Convenio firmado entre EMCALI y el Banco Interamericano de Desarrollo – BID, EMCALI hace parte de las empresas colombianas prestadoras de servicios públicos de aguas firmantes del pacto de Acción Sectorial que permite integrar esfuerzos y compartir conocimientos en aspectos de gobernabilidad y eficiencia de las empresas de agua.
La Acción Sectorial de las empresas de acueducto y alcantarillado de Colombia representa el compromiso suscrito por 12 de éstas en la búsqueda de la mejora en la gobernanza y la eficiencia empresarial basada en buenas prácticas mundiales, con el fin de garantizar la prestación eficiente de sus servicios.
Esta iniciativa es un proceso de colaboración sistemática de las empresas suscritas, cuyo objetivo central es incrementar la visibilidad empresarial de este sector, unificar criterios técnicos y de cultura empresarial, mantener un alto nivel reputacional, así como sentar las bases para que otros actores institucionales reconozcan su responsabilidad en la generación de confianza y desarrollo para el sector.
Es así que, alineado con el Plan Estratégico Corporativo 2018 – 2023, EMCALI adelanta el programa de Cooperación para la Mejora del Desempeño de Prestadores de Agua y Saneamiento en Colombia (COMPASS) en convenio suscrito con el Banco Interamericano de Desarrollo y EMCALI basado en el sistema de gestión denominado AquaRating. 
El programa invierte en EMCALI, recursos no reembolsables por el orden de 1,3 millones de dólares para la financiación de consultorías y demás, con respaldo del gobierno suizo, a fin de cerrar la brecha existente entre las prácticas utilizadas por la Unidad Estratégica de Negocio de Acueducto y Alcantarillado -UENAA y las prácticas que ejecutan las empresas del sector de agua y saneamiento a nivel internacional.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</si>
</sst>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164" formatCode="&quot;$&quot;\ #,##0;[Red]\-&quot;$&quot;\ #,##0"/>
    <numFmt numFmtId="165" formatCode="_-&quot;$&quot;\ * #,##0_-;\-&quot;$&quot;\ * #,##0_-;_-&quot;$&quot;\ * &quot;-&quot;_-;_-@_-"/>
    <numFmt numFmtId="166" formatCode="yyyy"/>
    <numFmt numFmtId="167" formatCode="mmmm"/>
  </numFmts>
  <fonts count="65">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2"/>
      <color theme="0"/>
      <name val="Calibri"/>
      <family val="2"/>
      <scheme val="minor"/>
    </font>
    <font>
      <b/>
      <sz val="12"/>
      <color theme="1"/>
      <name val="Calibri"/>
      <family val="2"/>
      <scheme val="minor"/>
    </font>
    <font>
      <sz val="12"/>
      <color rgb="FF000000"/>
      <name val="Calibri"/>
      <family val="2"/>
      <scheme val="minor"/>
    </font>
    <font>
      <b/>
      <sz val="11"/>
      <color theme="0"/>
      <name val="Calibri"/>
      <family val="2"/>
      <scheme val="minor"/>
    </font>
    <font>
      <b/>
      <sz val="18"/>
      <color theme="0"/>
      <name val="Calibri"/>
      <family val="2"/>
      <scheme val="minor"/>
    </font>
    <font>
      <sz val="11"/>
      <color theme="1"/>
      <name val="Calibri"/>
      <family val="2"/>
      <scheme val="minor"/>
    </font>
    <font>
      <sz val="10"/>
      <color theme="0"/>
      <name val="Lucida Sans"/>
      <family val="2"/>
    </font>
    <font>
      <b/>
      <sz val="10"/>
      <color theme="0"/>
      <name val="Lucida Sans"/>
      <family val="2"/>
    </font>
    <font>
      <sz val="10"/>
      <color theme="1"/>
      <name val="Lucida Sans"/>
      <family val="2"/>
    </font>
    <font>
      <b/>
      <sz val="12"/>
      <color theme="0"/>
      <name val="Lucida Sans"/>
      <family val="2"/>
    </font>
    <font>
      <sz val="9"/>
      <color theme="1"/>
      <name val="Lucida Sans"/>
      <family val="2"/>
    </font>
    <font>
      <b/>
      <sz val="9"/>
      <color theme="0"/>
      <name val="Lucida Sans"/>
      <family val="2"/>
    </font>
    <font>
      <sz val="9"/>
      <color theme="0"/>
      <name val="Lucida Sans"/>
      <family val="2"/>
    </font>
    <font>
      <sz val="10"/>
      <color theme="1" tint="0.249977111117893"/>
      <name val="Lucida Sans"/>
      <family val="2"/>
    </font>
    <font>
      <b/>
      <sz val="10"/>
      <color theme="1"/>
      <name val="Lucida Sans"/>
      <family val="2"/>
    </font>
    <font>
      <sz val="10"/>
      <color theme="3" tint="-0.499984740745262"/>
      <name val="Lucida Sans"/>
      <family val="2"/>
    </font>
    <font>
      <sz val="10"/>
      <color theme="4" tint="-0.499984740745262"/>
      <name val="Lucida Sans"/>
      <family val="2"/>
    </font>
    <font>
      <sz val="10"/>
      <color rgb="FF000000"/>
      <name val="Lucida Sans"/>
      <family val="2"/>
    </font>
    <font>
      <sz val="10"/>
      <name val="Lucida Sans"/>
      <family val="2"/>
    </font>
    <font>
      <sz val="10"/>
      <color theme="3" tint="0.39997558519241921"/>
      <name val="Lucida Sans"/>
      <family val="2"/>
    </font>
    <font>
      <b/>
      <sz val="11"/>
      <color theme="4" tint="-0.499984740745262"/>
      <name val="Calibri"/>
      <family val="2"/>
      <scheme val="minor"/>
    </font>
    <font>
      <b/>
      <sz val="11"/>
      <color theme="1"/>
      <name val="Calibri"/>
      <family val="2"/>
      <scheme val="minor"/>
    </font>
    <font>
      <sz val="11"/>
      <color theme="4" tint="-0.499984740745262"/>
      <name val="Calibri"/>
      <family val="2"/>
      <scheme val="minor"/>
    </font>
    <font>
      <sz val="11"/>
      <color theme="0"/>
      <name val="Calibri"/>
      <family val="2"/>
      <scheme val="minor"/>
    </font>
    <font>
      <b/>
      <i/>
      <sz val="11"/>
      <color theme="0"/>
      <name val="Calibri"/>
      <family val="2"/>
      <scheme val="minor"/>
    </font>
    <font>
      <i/>
      <sz val="11"/>
      <color theme="1"/>
      <name val="Calibri"/>
      <family val="2"/>
      <scheme val="minor"/>
    </font>
    <font>
      <sz val="11"/>
      <color theme="4" tint="-0.249977111117893"/>
      <name val="Calibri"/>
      <family val="2"/>
      <scheme val="minor"/>
    </font>
    <font>
      <b/>
      <i/>
      <sz val="11"/>
      <color theme="1"/>
      <name val="Calibri"/>
      <family val="2"/>
      <scheme val="minor"/>
    </font>
    <font>
      <sz val="11"/>
      <color rgb="FF000000"/>
      <name val="Arial"/>
      <family val="2"/>
    </font>
    <font>
      <b/>
      <sz val="12"/>
      <color theme="1"/>
      <name val="Arial"/>
      <family val="2"/>
    </font>
    <font>
      <sz val="12"/>
      <color theme="1"/>
      <name val="Arial"/>
      <family val="2"/>
    </font>
    <font>
      <sz val="7"/>
      <color theme="1"/>
      <name val="Times New Roman"/>
      <family val="1"/>
    </font>
    <font>
      <i/>
      <u/>
      <sz val="12"/>
      <color theme="1"/>
      <name val="Arial"/>
      <family val="2"/>
    </font>
    <font>
      <i/>
      <sz val="12"/>
      <color theme="1"/>
      <name val="Arial"/>
      <family val="2"/>
    </font>
    <font>
      <b/>
      <sz val="10.5"/>
      <color theme="1"/>
      <name val="Arial"/>
      <family val="2"/>
    </font>
    <font>
      <b/>
      <sz val="7"/>
      <color theme="1"/>
      <name val="Times New Roman"/>
      <family val="1"/>
    </font>
    <font>
      <sz val="12"/>
      <color rgb="FF000000"/>
      <name val="Arial"/>
      <family val="2"/>
    </font>
    <font>
      <sz val="12"/>
      <color rgb="FFFF0000"/>
      <name val="Arial"/>
      <family val="2"/>
    </font>
    <font>
      <sz val="12"/>
      <color theme="1"/>
      <name val="Symbol"/>
      <family val="1"/>
      <charset val="2"/>
    </font>
    <font>
      <b/>
      <i/>
      <sz val="12"/>
      <color theme="1"/>
      <name val="Arial"/>
      <family val="2"/>
    </font>
    <font>
      <sz val="12"/>
      <color theme="0"/>
      <name val="Arial"/>
      <family val="2"/>
    </font>
    <font>
      <sz val="11"/>
      <name val="Calibri"/>
      <family val="2"/>
      <scheme val="minor"/>
    </font>
    <font>
      <b/>
      <sz val="11"/>
      <name val="Calibri"/>
      <family val="2"/>
      <scheme val="minor"/>
    </font>
    <font>
      <b/>
      <sz val="12"/>
      <color theme="4" tint="-0.249977111117893"/>
      <name val="Arial"/>
      <family val="2"/>
    </font>
    <font>
      <i/>
      <sz val="12"/>
      <color theme="4" tint="-0.249977111117893"/>
      <name val="Arial"/>
      <family val="2"/>
    </font>
    <font>
      <sz val="12"/>
      <name val="Arial"/>
      <family val="2"/>
    </font>
    <font>
      <i/>
      <sz val="12"/>
      <name val="Arial"/>
      <family val="2"/>
    </font>
    <font>
      <b/>
      <sz val="14"/>
      <color theme="0"/>
      <name val="Calibri"/>
      <family val="2"/>
      <scheme val="minor"/>
    </font>
    <font>
      <sz val="11"/>
      <name val="Calibri (Cuerpo)"/>
    </font>
    <font>
      <sz val="11"/>
      <color theme="0"/>
      <name val="Calibri (Cuerpo)"/>
    </font>
    <font>
      <sz val="10"/>
      <color theme="1"/>
      <name val="Arial"/>
      <family val="2"/>
    </font>
    <font>
      <sz val="11"/>
      <color theme="1"/>
      <name val="Arial"/>
      <family val="2"/>
    </font>
    <font>
      <b/>
      <sz val="11"/>
      <color theme="1"/>
      <name val="Arial"/>
      <family val="2"/>
    </font>
    <font>
      <i/>
      <sz val="11"/>
      <color theme="1"/>
      <name val="Arial"/>
      <family val="2"/>
    </font>
    <font>
      <b/>
      <sz val="11"/>
      <color theme="4" tint="-0.249977111117893"/>
      <name val="Arial"/>
      <family val="2"/>
    </font>
    <font>
      <b/>
      <i/>
      <sz val="11"/>
      <color theme="1"/>
      <name val="Arial"/>
      <family val="2"/>
    </font>
    <font>
      <sz val="11"/>
      <color theme="4" tint="-0.249977111117893"/>
      <name val="Arial"/>
      <family val="2"/>
    </font>
    <font>
      <b/>
      <sz val="9"/>
      <color theme="0"/>
      <name val="Calibri"/>
      <family val="2"/>
      <scheme val="minor"/>
    </font>
    <font>
      <b/>
      <sz val="9"/>
      <name val="Calibri"/>
      <family val="2"/>
      <scheme val="minor"/>
    </font>
    <font>
      <b/>
      <i/>
      <sz val="11"/>
      <name val="Calibri"/>
      <family val="2"/>
      <scheme val="minor"/>
    </font>
  </fonts>
  <fills count="25">
    <fill>
      <patternFill patternType="none"/>
    </fill>
    <fill>
      <patternFill patternType="gray125"/>
    </fill>
    <fill>
      <patternFill patternType="solid">
        <fgColor theme="2" tint="-9.9978637043366805E-2"/>
        <bgColor indexed="64"/>
      </patternFill>
    </fill>
    <fill>
      <patternFill patternType="solid">
        <fgColor theme="4" tint="-0.499984740745262"/>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3"/>
        <bgColor indexed="64"/>
      </patternFill>
    </fill>
    <fill>
      <patternFill patternType="solid">
        <fgColor theme="2" tint="-0.499984740745262"/>
        <bgColor indexed="64"/>
      </patternFill>
    </fill>
    <fill>
      <patternFill patternType="solid">
        <fgColor theme="9" tint="0.39997558519241921"/>
        <bgColor indexed="64"/>
      </patternFill>
    </fill>
    <fill>
      <patternFill patternType="solid">
        <fgColor theme="3" tint="0.39997558519241921"/>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3" tint="-0.249977111117893"/>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3" tint="0.79998168889431442"/>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theme="3" tint="-0.499984740745262"/>
        <bgColor indexed="64"/>
      </patternFill>
    </fill>
    <fill>
      <patternFill patternType="solid">
        <fgColor theme="8" tint="-0.249977111117893"/>
        <bgColor indexed="64"/>
      </patternFill>
    </fill>
    <fill>
      <patternFill patternType="solid">
        <fgColor theme="4" tint="-0.249977111117893"/>
        <bgColor indexed="64"/>
      </patternFill>
    </fill>
    <fill>
      <patternFill patternType="solid">
        <fgColor rgb="FFFFC000"/>
        <bgColor indexed="64"/>
      </patternFill>
    </fill>
    <fill>
      <patternFill patternType="solid">
        <fgColor theme="4" tint="0.39997558519241921"/>
        <bgColor indexed="64"/>
      </patternFill>
    </fill>
    <fill>
      <patternFill patternType="solid">
        <fgColor theme="8" tint="0.79998168889431442"/>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medium">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s>
  <cellStyleXfs count="4">
    <xf numFmtId="0" fontId="0" fillId="0" borderId="0"/>
    <xf numFmtId="41" fontId="10" fillId="0" borderId="0" applyFont="0" applyFill="0" applyBorder="0" applyAlignment="0" applyProtection="0"/>
    <xf numFmtId="9" fontId="10" fillId="0" borderId="0" applyFont="0" applyFill="0" applyBorder="0" applyAlignment="0" applyProtection="0"/>
    <xf numFmtId="165" fontId="10" fillId="0" borderId="0" applyFont="0" applyFill="0" applyBorder="0" applyAlignment="0" applyProtection="0"/>
  </cellStyleXfs>
  <cellXfs count="474">
    <xf numFmtId="0" fontId="0" fillId="0" borderId="0" xfId="0"/>
    <xf numFmtId="0" fontId="5" fillId="3" borderId="1" xfId="0" applyFont="1" applyFill="1" applyBorder="1" applyAlignment="1">
      <alignment horizontal="left" wrapText="1"/>
    </xf>
    <xf numFmtId="0" fontId="4" fillId="0" borderId="0" xfId="0" applyFont="1" applyAlignment="1">
      <alignment horizontal="left" wrapText="1"/>
    </xf>
    <xf numFmtId="0" fontId="0" fillId="0" borderId="0" xfId="0" applyAlignment="1">
      <alignment horizontal="center"/>
    </xf>
    <xf numFmtId="0" fontId="3" fillId="0" borderId="1" xfId="0" applyFont="1" applyBorder="1" applyAlignment="1">
      <alignment wrapText="1"/>
    </xf>
    <xf numFmtId="0" fontId="5" fillId="3" borderId="1" xfId="0" applyFont="1" applyFill="1" applyBorder="1" applyAlignment="1">
      <alignment horizontal="center"/>
    </xf>
    <xf numFmtId="0" fontId="3" fillId="0" borderId="0" xfId="0" applyFont="1"/>
    <xf numFmtId="0" fontId="3" fillId="5" borderId="1" xfId="0" applyFont="1" applyFill="1" applyBorder="1" applyAlignment="1">
      <alignment horizontal="left" wrapText="1"/>
    </xf>
    <xf numFmtId="0" fontId="3" fillId="5" borderId="1" xfId="0" applyFont="1" applyFill="1" applyBorder="1"/>
    <xf numFmtId="0" fontId="3" fillId="5" borderId="1" xfId="0" applyFont="1" applyFill="1" applyBorder="1" applyAlignment="1">
      <alignment horizontal="center"/>
    </xf>
    <xf numFmtId="0" fontId="3" fillId="2" borderId="1" xfId="0" applyFont="1" applyFill="1" applyBorder="1" applyAlignment="1">
      <alignment horizontal="left" wrapText="1"/>
    </xf>
    <xf numFmtId="0" fontId="3" fillId="2" borderId="1" xfId="0" applyFont="1" applyFill="1" applyBorder="1"/>
    <xf numFmtId="0" fontId="3" fillId="0" borderId="1" xfId="0" applyFont="1" applyBorder="1" applyAlignment="1">
      <alignment horizontal="left" wrapText="1"/>
    </xf>
    <xf numFmtId="0" fontId="3" fillId="0" borderId="1" xfId="0" applyFont="1" applyBorder="1"/>
    <xf numFmtId="14" fontId="3" fillId="0" borderId="1" xfId="0" applyNumberFormat="1" applyFont="1" applyBorder="1" applyAlignment="1">
      <alignment horizontal="center"/>
    </xf>
    <xf numFmtId="14" fontId="3" fillId="2" borderId="1" xfId="0" applyNumberFormat="1" applyFont="1" applyFill="1" applyBorder="1" applyAlignment="1">
      <alignment horizontal="center"/>
    </xf>
    <xf numFmtId="0" fontId="3" fillId="4" borderId="1" xfId="0" applyFont="1" applyFill="1" applyBorder="1" applyAlignment="1">
      <alignment horizontal="left" wrapText="1"/>
    </xf>
    <xf numFmtId="14" fontId="3" fillId="4" borderId="1" xfId="0" applyNumberFormat="1" applyFont="1" applyFill="1" applyBorder="1" applyAlignment="1">
      <alignment horizontal="center"/>
    </xf>
    <xf numFmtId="0" fontId="3" fillId="4" borderId="1" xfId="0" applyFont="1" applyFill="1" applyBorder="1"/>
    <xf numFmtId="0" fontId="3" fillId="4" borderId="0" xfId="0" applyFont="1" applyFill="1"/>
    <xf numFmtId="14" fontId="7" fillId="0" borderId="1" xfId="0" applyNumberFormat="1" applyFont="1" applyBorder="1" applyAlignment="1">
      <alignment horizontal="center"/>
    </xf>
    <xf numFmtId="0" fontId="3" fillId="6" borderId="1" xfId="0" applyFont="1" applyFill="1" applyBorder="1" applyAlignment="1">
      <alignment horizontal="left" wrapText="1"/>
    </xf>
    <xf numFmtId="0" fontId="3" fillId="6" borderId="1" xfId="0" applyFont="1" applyFill="1" applyBorder="1"/>
    <xf numFmtId="0" fontId="3" fillId="6" borderId="1" xfId="0" applyFont="1" applyFill="1" applyBorder="1" applyAlignment="1">
      <alignment horizontal="center"/>
    </xf>
    <xf numFmtId="0" fontId="3" fillId="0" borderId="1" xfId="0" applyFont="1" applyBorder="1" applyAlignment="1">
      <alignment horizontal="center"/>
    </xf>
    <xf numFmtId="14" fontId="3" fillId="0" borderId="1" xfId="0" applyNumberFormat="1" applyFont="1" applyBorder="1"/>
    <xf numFmtId="1" fontId="3" fillId="0" borderId="1" xfId="0" applyNumberFormat="1" applyFont="1" applyBorder="1"/>
    <xf numFmtId="0" fontId="6" fillId="5" borderId="1" xfId="0" applyFont="1" applyFill="1" applyBorder="1" applyAlignment="1">
      <alignment wrapText="1"/>
    </xf>
    <xf numFmtId="0" fontId="6" fillId="6" borderId="1" xfId="0" applyFont="1" applyFill="1" applyBorder="1" applyAlignment="1">
      <alignment wrapText="1"/>
    </xf>
    <xf numFmtId="1" fontId="3" fillId="2" borderId="1" xfId="0" applyNumberFormat="1" applyFont="1" applyFill="1" applyBorder="1"/>
    <xf numFmtId="0" fontId="2" fillId="2" borderId="1" xfId="0" applyFont="1" applyFill="1" applyBorder="1"/>
    <xf numFmtId="0" fontId="2" fillId="0" borderId="1" xfId="0" applyFont="1" applyBorder="1"/>
    <xf numFmtId="0" fontId="2" fillId="0" borderId="1" xfId="0" applyFont="1" applyFill="1" applyBorder="1" applyAlignment="1">
      <alignment wrapText="1"/>
    </xf>
    <xf numFmtId="0" fontId="2" fillId="5" borderId="1" xfId="0" applyFont="1" applyFill="1" applyBorder="1"/>
    <xf numFmtId="0" fontId="2" fillId="6" borderId="1" xfId="0" applyFont="1" applyFill="1" applyBorder="1"/>
    <xf numFmtId="0" fontId="2" fillId="0" borderId="1" xfId="0" applyFont="1" applyBorder="1" applyAlignment="1">
      <alignment wrapText="1"/>
    </xf>
    <xf numFmtId="0" fontId="3" fillId="0" borderId="1" xfId="0" applyFont="1" applyBorder="1" applyAlignment="1">
      <alignment vertical="center"/>
    </xf>
    <xf numFmtId="0" fontId="2" fillId="0" borderId="1" xfId="0" applyFont="1" applyBorder="1" applyAlignment="1">
      <alignment vertical="center"/>
    </xf>
    <xf numFmtId="14" fontId="3" fillId="0" borderId="1" xfId="0" applyNumberFormat="1" applyFont="1" applyBorder="1" applyAlignment="1">
      <alignment horizontal="center" vertical="center"/>
    </xf>
    <xf numFmtId="0" fontId="8" fillId="8" borderId="3" xfId="0" applyFont="1" applyFill="1" applyBorder="1"/>
    <xf numFmtId="0" fontId="8" fillId="8" borderId="4" xfId="0" applyFont="1" applyFill="1" applyBorder="1"/>
    <xf numFmtId="0" fontId="3" fillId="9" borderId="1" xfId="0" applyFont="1" applyFill="1" applyBorder="1" applyAlignment="1">
      <alignment horizontal="left" wrapText="1"/>
    </xf>
    <xf numFmtId="0" fontId="3" fillId="9" borderId="1" xfId="0" applyFont="1" applyFill="1" applyBorder="1"/>
    <xf numFmtId="0" fontId="2" fillId="9" borderId="1" xfId="0" applyFont="1" applyFill="1" applyBorder="1"/>
    <xf numFmtId="14" fontId="3" fillId="9" borderId="1" xfId="0" applyNumberFormat="1" applyFont="1" applyFill="1" applyBorder="1" applyAlignment="1">
      <alignment horizontal="center"/>
    </xf>
    <xf numFmtId="0" fontId="2" fillId="2" borderId="1" xfId="0" applyFont="1" applyFill="1" applyBorder="1" applyAlignment="1">
      <alignment wrapText="1"/>
    </xf>
    <xf numFmtId="0" fontId="2" fillId="0" borderId="1" xfId="0" applyFont="1" applyBorder="1" applyAlignment="1">
      <alignment horizontal="left" vertical="center" wrapText="1"/>
    </xf>
    <xf numFmtId="0" fontId="2" fillId="4" borderId="1" xfId="0" applyFont="1" applyFill="1" applyBorder="1" applyAlignment="1">
      <alignment wrapText="1"/>
    </xf>
    <xf numFmtId="0" fontId="2" fillId="9" borderId="1" xfId="0" applyFont="1" applyFill="1" applyBorder="1" applyAlignment="1">
      <alignment wrapText="1"/>
    </xf>
    <xf numFmtId="0" fontId="0" fillId="0" borderId="0" xfId="0" applyFont="1"/>
    <xf numFmtId="0" fontId="11" fillId="10" borderId="0" xfId="0" applyFont="1" applyFill="1" applyAlignment="1">
      <alignment horizontal="center" vertical="center"/>
    </xf>
    <xf numFmtId="0" fontId="12" fillId="10" borderId="0" xfId="0" applyFont="1" applyFill="1" applyAlignment="1">
      <alignment horizontal="center" vertical="center"/>
    </xf>
    <xf numFmtId="0" fontId="11" fillId="10" borderId="0" xfId="0" applyFont="1" applyFill="1" applyAlignment="1">
      <alignment horizontal="left" vertical="center" wrapText="1"/>
    </xf>
    <xf numFmtId="0" fontId="11" fillId="10" borderId="0" xfId="0" applyFont="1" applyFill="1" applyAlignment="1">
      <alignment horizontal="left" vertical="center"/>
    </xf>
    <xf numFmtId="0" fontId="13" fillId="4" borderId="0" xfId="0" applyFont="1" applyFill="1" applyAlignment="1">
      <alignment horizontal="left" vertical="center"/>
    </xf>
    <xf numFmtId="0" fontId="13" fillId="0" borderId="0" xfId="0" applyFont="1" applyAlignment="1">
      <alignment horizontal="left" vertical="center"/>
    </xf>
    <xf numFmtId="0" fontId="14" fillId="10" borderId="0" xfId="0" applyFont="1" applyFill="1" applyAlignment="1">
      <alignment horizontal="left" vertical="center"/>
    </xf>
    <xf numFmtId="0" fontId="15" fillId="10" borderId="6" xfId="0" applyFont="1" applyFill="1" applyBorder="1" applyAlignment="1">
      <alignment horizontal="center" vertical="center"/>
    </xf>
    <xf numFmtId="0" fontId="16" fillId="10" borderId="0" xfId="0" applyFont="1" applyFill="1" applyAlignment="1">
      <alignment horizontal="center" vertical="center"/>
    </xf>
    <xf numFmtId="0" fontId="15" fillId="10" borderId="7" xfId="0" applyFont="1" applyFill="1" applyBorder="1" applyAlignment="1">
      <alignment horizontal="center" vertical="center"/>
    </xf>
    <xf numFmtId="0" fontId="15" fillId="10" borderId="8" xfId="0" applyFont="1" applyFill="1" applyBorder="1" applyAlignment="1">
      <alignment horizontal="center" vertical="center"/>
    </xf>
    <xf numFmtId="0" fontId="17" fillId="10" borderId="8" xfId="0" applyFont="1" applyFill="1" applyBorder="1" applyAlignment="1">
      <alignment horizontal="left" vertical="center" wrapText="1"/>
    </xf>
    <xf numFmtId="0" fontId="17" fillId="10" borderId="8" xfId="0" applyFont="1" applyFill="1" applyBorder="1" applyAlignment="1">
      <alignment horizontal="center" vertical="center"/>
    </xf>
    <xf numFmtId="0" fontId="15" fillId="4" borderId="0" xfId="0" applyFont="1" applyFill="1" applyAlignment="1">
      <alignment horizontal="left" vertical="center"/>
    </xf>
    <xf numFmtId="0" fontId="15" fillId="0" borderId="0" xfId="0" applyFont="1" applyAlignment="1">
      <alignment horizontal="left" vertical="center"/>
    </xf>
    <xf numFmtId="0" fontId="12" fillId="7" borderId="1" xfId="0" applyFont="1" applyFill="1" applyBorder="1" applyAlignment="1">
      <alignment horizontal="center" vertical="center"/>
    </xf>
    <xf numFmtId="0" fontId="12" fillId="7" borderId="8" xfId="0" applyFont="1" applyFill="1" applyBorder="1" applyAlignment="1">
      <alignment vertical="center"/>
    </xf>
    <xf numFmtId="0" fontId="12" fillId="7" borderId="1" xfId="0" applyFont="1" applyFill="1" applyBorder="1" applyAlignment="1">
      <alignment horizontal="center" vertical="center" wrapText="1"/>
    </xf>
    <xf numFmtId="16" fontId="18" fillId="4" borderId="0" xfId="0" applyNumberFormat="1" applyFont="1" applyFill="1" applyAlignment="1">
      <alignment horizontal="center" vertical="center"/>
    </xf>
    <xf numFmtId="166" fontId="19" fillId="4" borderId="0" xfId="0" applyNumberFormat="1" applyFont="1" applyFill="1" applyAlignment="1">
      <alignment horizontal="center" vertical="center"/>
    </xf>
    <xf numFmtId="0" fontId="13" fillId="4" borderId="0" xfId="0" applyFont="1" applyFill="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center" vertical="center"/>
    </xf>
    <xf numFmtId="0" fontId="13" fillId="0" borderId="1" xfId="0" applyFont="1" applyBorder="1" applyAlignment="1">
      <alignment horizontal="center" vertical="center"/>
    </xf>
    <xf numFmtId="0" fontId="13" fillId="0" borderId="1" xfId="0" applyFont="1" applyBorder="1" applyAlignment="1">
      <alignment horizontal="left" vertical="center" wrapText="1"/>
    </xf>
    <xf numFmtId="0" fontId="13" fillId="0" borderId="1" xfId="0" applyFont="1" applyBorder="1" applyAlignment="1">
      <alignment horizontal="left" vertical="center"/>
    </xf>
    <xf numFmtId="41" fontId="20" fillId="4" borderId="1" xfId="1" applyFont="1" applyFill="1" applyBorder="1" applyAlignment="1">
      <alignment horizontal="left" vertical="center"/>
    </xf>
    <xf numFmtId="167" fontId="21" fillId="4" borderId="0" xfId="0" applyNumberFormat="1" applyFont="1" applyFill="1" applyAlignment="1">
      <alignment horizontal="left" vertical="center"/>
    </xf>
    <xf numFmtId="0" fontId="22" fillId="4" borderId="0" xfId="0" applyFont="1" applyFill="1" applyAlignment="1">
      <alignment horizontal="left" vertical="center" readingOrder="1"/>
    </xf>
    <xf numFmtId="0" fontId="13" fillId="4" borderId="0" xfId="0" applyFont="1" applyFill="1" applyAlignment="1">
      <alignment horizontal="left" vertical="center" readingOrder="1"/>
    </xf>
    <xf numFmtId="0" fontId="13" fillId="0" borderId="11" xfId="0" applyFont="1" applyBorder="1" applyAlignment="1">
      <alignment horizontal="left" vertical="center"/>
    </xf>
    <xf numFmtId="0" fontId="13" fillId="0" borderId="12" xfId="0" applyFont="1" applyBorder="1" applyAlignment="1">
      <alignment horizontal="left" vertical="center"/>
    </xf>
    <xf numFmtId="0" fontId="13" fillId="0" borderId="8" xfId="0" applyFont="1" applyBorder="1" applyAlignment="1">
      <alignment horizontal="left" vertical="center"/>
    </xf>
    <xf numFmtId="0" fontId="13" fillId="11" borderId="1" xfId="0" applyFont="1" applyFill="1" applyBorder="1" applyAlignment="1">
      <alignment horizontal="center" vertical="center"/>
    </xf>
    <xf numFmtId="0" fontId="13" fillId="11" borderId="1" xfId="0" applyFont="1" applyFill="1" applyBorder="1" applyAlignment="1">
      <alignment horizontal="left" vertical="center" wrapText="1"/>
    </xf>
    <xf numFmtId="0" fontId="13" fillId="0" borderId="9" xfId="0" applyFont="1" applyBorder="1" applyAlignment="1">
      <alignment horizontal="left" vertical="center"/>
    </xf>
    <xf numFmtId="0" fontId="13" fillId="0" borderId="10" xfId="0" applyFont="1" applyBorder="1" applyAlignment="1">
      <alignment horizontal="left" vertical="center"/>
    </xf>
    <xf numFmtId="0" fontId="13" fillId="12" borderId="1" xfId="0" applyFont="1" applyFill="1" applyBorder="1" applyAlignment="1">
      <alignment horizontal="left" vertical="center" wrapText="1"/>
    </xf>
    <xf numFmtId="0" fontId="13" fillId="12" borderId="1" xfId="0" applyFont="1" applyFill="1" applyBorder="1" applyAlignment="1">
      <alignment horizontal="left" vertical="center"/>
    </xf>
    <xf numFmtId="0" fontId="13" fillId="12" borderId="1" xfId="0" applyFont="1" applyFill="1" applyBorder="1" applyAlignment="1">
      <alignment horizontal="center" vertical="center"/>
    </xf>
    <xf numFmtId="0" fontId="23" fillId="4" borderId="0" xfId="0" applyFont="1" applyFill="1" applyAlignment="1">
      <alignment horizontal="left" vertical="center"/>
    </xf>
    <xf numFmtId="0" fontId="13" fillId="4" borderId="1" xfId="0" applyFont="1" applyFill="1" applyBorder="1" applyAlignment="1">
      <alignment horizontal="left" vertical="center" wrapText="1"/>
    </xf>
    <xf numFmtId="0" fontId="13" fillId="0" borderId="13" xfId="0" applyFont="1" applyBorder="1" applyAlignment="1">
      <alignment horizontal="left" vertical="center"/>
    </xf>
    <xf numFmtId="0" fontId="12" fillId="13" borderId="1" xfId="0" applyFont="1" applyFill="1" applyBorder="1" applyAlignment="1">
      <alignment vertical="center"/>
    </xf>
    <xf numFmtId="0" fontId="13" fillId="13" borderId="1" xfId="0" applyFont="1" applyFill="1" applyBorder="1" applyAlignment="1">
      <alignment horizontal="left" vertical="center"/>
    </xf>
    <xf numFmtId="0" fontId="13" fillId="13" borderId="1" xfId="0" applyFont="1" applyFill="1" applyBorder="1" applyAlignment="1">
      <alignment horizontal="center" vertical="center"/>
    </xf>
    <xf numFmtId="0" fontId="13" fillId="13" borderId="1" xfId="0" applyFont="1" applyFill="1" applyBorder="1" applyAlignment="1">
      <alignment horizontal="left" vertical="center" wrapText="1"/>
    </xf>
    <xf numFmtId="0" fontId="13" fillId="0" borderId="1" xfId="0" applyFont="1" applyBorder="1"/>
    <xf numFmtId="0" fontId="13" fillId="14" borderId="1" xfId="0" applyFont="1" applyFill="1" applyBorder="1" applyAlignment="1">
      <alignment horizontal="left" vertical="center" wrapText="1"/>
    </xf>
    <xf numFmtId="0" fontId="13" fillId="0" borderId="0" xfId="0" applyFont="1" applyAlignment="1">
      <alignment horizontal="left" vertical="center" wrapText="1"/>
    </xf>
    <xf numFmtId="0" fontId="13" fillId="14" borderId="1" xfId="0" applyFont="1" applyFill="1" applyBorder="1" applyAlignment="1">
      <alignment horizontal="center" vertical="center"/>
    </xf>
    <xf numFmtId="41" fontId="24" fillId="4" borderId="1" xfId="1" applyFont="1" applyFill="1" applyBorder="1" applyAlignment="1">
      <alignment horizontal="left" vertical="center"/>
    </xf>
    <xf numFmtId="0" fontId="13" fillId="0" borderId="0" xfId="0" applyFont="1" applyAlignment="1">
      <alignment horizontal="center" vertical="center"/>
    </xf>
    <xf numFmtId="167" fontId="21" fillId="0" borderId="0" xfId="0" applyNumberFormat="1" applyFont="1" applyAlignment="1">
      <alignment horizontal="left" vertical="center"/>
    </xf>
    <xf numFmtId="0" fontId="8" fillId="3" borderId="1" xfId="0" applyFont="1" applyFill="1" applyBorder="1" applyAlignment="1">
      <alignment horizontal="center" vertical="center" wrapText="1"/>
    </xf>
    <xf numFmtId="0" fontId="25" fillId="0" borderId="0" xfId="0" applyFont="1"/>
    <xf numFmtId="0" fontId="26" fillId="0" borderId="0" xfId="0" applyFont="1"/>
    <xf numFmtId="0" fontId="0" fillId="4" borderId="0" xfId="0" applyFill="1" applyAlignment="1">
      <alignment horizontal="center"/>
    </xf>
    <xf numFmtId="0" fontId="0" fillId="0" borderId="4" xfId="0" applyBorder="1" applyAlignment="1">
      <alignment vertical="center" wrapText="1"/>
    </xf>
    <xf numFmtId="0" fontId="0" fillId="0" borderId="1" xfId="0" applyBorder="1" applyAlignment="1">
      <alignment horizontal="center" vertical="center" wrapText="1"/>
    </xf>
    <xf numFmtId="15" fontId="27" fillId="0" borderId="1" xfId="0" applyNumberFormat="1" applyFont="1" applyBorder="1" applyAlignment="1">
      <alignment horizontal="center" vertical="center"/>
    </xf>
    <xf numFmtId="0" fontId="27" fillId="0" borderId="1" xfId="0" applyFont="1" applyBorder="1" applyAlignment="1">
      <alignment horizontal="center" vertical="center"/>
    </xf>
    <xf numFmtId="0" fontId="27" fillId="0" borderId="1" xfId="0" applyFont="1" applyBorder="1" applyAlignment="1">
      <alignment horizontal="center" vertical="center" wrapText="1"/>
    </xf>
    <xf numFmtId="0" fontId="27" fillId="0" borderId="16" xfId="0" applyFont="1" applyBorder="1" applyAlignment="1">
      <alignment horizontal="left" vertical="center" wrapText="1"/>
    </xf>
    <xf numFmtId="0" fontId="27" fillId="0" borderId="0" xfId="0" applyFont="1"/>
    <xf numFmtId="0" fontId="27" fillId="0" borderId="16" xfId="0" applyFont="1" applyBorder="1" applyAlignment="1">
      <alignment horizontal="left" vertical="center"/>
    </xf>
    <xf numFmtId="0" fontId="28" fillId="3" borderId="4" xfId="0" applyFont="1" applyFill="1" applyBorder="1" applyAlignment="1">
      <alignment vertical="center" wrapText="1"/>
    </xf>
    <xf numFmtId="0" fontId="28" fillId="3" borderId="1" xfId="0" applyFont="1" applyFill="1" applyBorder="1" applyAlignment="1">
      <alignment wrapText="1"/>
    </xf>
    <xf numFmtId="0" fontId="28" fillId="3" borderId="1" xfId="0" applyFont="1" applyFill="1" applyBorder="1" applyAlignment="1">
      <alignment horizontal="center" vertical="center" wrapText="1"/>
    </xf>
    <xf numFmtId="0" fontId="28" fillId="3" borderId="16" xfId="0" applyFont="1" applyFill="1" applyBorder="1" applyAlignment="1">
      <alignment horizontal="left" vertical="center" wrapText="1"/>
    </xf>
    <xf numFmtId="0" fontId="0" fillId="0" borderId="1" xfId="0" applyBorder="1" applyAlignment="1">
      <alignment horizontal="center" vertical="center"/>
    </xf>
    <xf numFmtId="0" fontId="0" fillId="0" borderId="4" xfId="0" applyBorder="1" applyAlignment="1">
      <alignment vertical="center"/>
    </xf>
    <xf numFmtId="0" fontId="8" fillId="3" borderId="4" xfId="0" applyFont="1" applyFill="1" applyBorder="1" applyAlignment="1">
      <alignment vertical="center"/>
    </xf>
    <xf numFmtId="0" fontId="28" fillId="3" borderId="4" xfId="0" applyFont="1" applyFill="1" applyBorder="1" applyAlignment="1">
      <alignment vertical="center"/>
    </xf>
    <xf numFmtId="0" fontId="26" fillId="0" borderId="4" xfId="0" applyFont="1" applyBorder="1" applyAlignment="1">
      <alignment vertical="center"/>
    </xf>
    <xf numFmtId="0" fontId="0" fillId="0" borderId="18" xfId="0" applyBorder="1" applyAlignment="1">
      <alignment horizontal="center" vertical="center"/>
    </xf>
    <xf numFmtId="0" fontId="0" fillId="0" borderId="18" xfId="0" applyBorder="1" applyAlignment="1">
      <alignment horizontal="center" vertical="center" wrapText="1"/>
    </xf>
    <xf numFmtId="15" fontId="27" fillId="0" borderId="18" xfId="0" applyNumberFormat="1" applyFont="1" applyBorder="1" applyAlignment="1">
      <alignment horizontal="center" vertical="center"/>
    </xf>
    <xf numFmtId="0" fontId="27" fillId="0" borderId="18" xfId="0" applyFont="1" applyBorder="1" applyAlignment="1">
      <alignment horizontal="center" vertical="center"/>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16" borderId="1" xfId="0" applyFill="1" applyBorder="1"/>
    <xf numFmtId="0" fontId="0" fillId="0" borderId="1" xfId="0" applyBorder="1"/>
    <xf numFmtId="0" fontId="0" fillId="0" borderId="1" xfId="0" applyBorder="1" applyAlignment="1">
      <alignment horizontal="center"/>
    </xf>
    <xf numFmtId="0" fontId="0" fillId="0" borderId="16" xfId="0" applyBorder="1"/>
    <xf numFmtId="0" fontId="0" fillId="0" borderId="4" xfId="0" applyBorder="1"/>
    <xf numFmtId="0" fontId="0" fillId="0" borderId="17" xfId="0" applyBorder="1"/>
    <xf numFmtId="0" fontId="0" fillId="0" borderId="18" xfId="0" applyBorder="1"/>
    <xf numFmtId="0" fontId="0" fillId="0" borderId="18" xfId="0" applyBorder="1" applyAlignment="1">
      <alignment horizontal="center"/>
    </xf>
    <xf numFmtId="0" fontId="0" fillId="0" borderId="19" xfId="0" applyBorder="1"/>
    <xf numFmtId="0" fontId="0" fillId="2" borderId="1" xfId="0" applyFill="1" applyBorder="1" applyAlignment="1">
      <alignment horizontal="center"/>
    </xf>
    <xf numFmtId="0" fontId="0" fillId="2" borderId="1" xfId="0" applyFill="1" applyBorder="1"/>
    <xf numFmtId="0" fontId="33" fillId="0" borderId="4" xfId="0" applyFont="1" applyBorder="1" applyAlignment="1">
      <alignment wrapText="1"/>
    </xf>
    <xf numFmtId="0" fontId="34" fillId="17" borderId="4" xfId="0" applyFont="1" applyFill="1" applyBorder="1"/>
    <xf numFmtId="0" fontId="0" fillId="17" borderId="1" xfId="0" applyFill="1" applyBorder="1"/>
    <xf numFmtId="0" fontId="35" fillId="16" borderId="4" xfId="0" applyFont="1" applyFill="1" applyBorder="1" applyAlignment="1">
      <alignment horizontal="justify" vertical="center"/>
    </xf>
    <xf numFmtId="0" fontId="35" fillId="0" borderId="4" xfId="0" applyFont="1" applyBorder="1" applyAlignment="1">
      <alignment horizontal="justify" vertical="center"/>
    </xf>
    <xf numFmtId="0" fontId="35" fillId="0" borderId="4" xfId="0" applyFont="1" applyBorder="1" applyAlignment="1">
      <alignment wrapText="1"/>
    </xf>
    <xf numFmtId="0" fontId="39" fillId="0" borderId="4" xfId="0" applyFont="1" applyBorder="1" applyAlignment="1">
      <alignment horizontal="justify" vertical="center"/>
    </xf>
    <xf numFmtId="0" fontId="42" fillId="0" borderId="4" xfId="0" applyFont="1" applyBorder="1"/>
    <xf numFmtId="0" fontId="36" fillId="0" borderId="4" xfId="0" applyFont="1" applyBorder="1" applyAlignment="1">
      <alignment horizontal="justify" vertical="center"/>
    </xf>
    <xf numFmtId="0" fontId="37" fillId="0" borderId="4" xfId="0" applyFont="1" applyBorder="1"/>
    <xf numFmtId="0" fontId="43" fillId="0" borderId="4" xfId="0" applyFont="1" applyBorder="1" applyAlignment="1">
      <alignment horizontal="justify" vertical="center"/>
    </xf>
    <xf numFmtId="0" fontId="38" fillId="0" borderId="4" xfId="0" applyFont="1" applyBorder="1" applyAlignment="1">
      <alignment horizontal="justify" vertical="center"/>
    </xf>
    <xf numFmtId="0" fontId="35" fillId="0" borderId="17" xfId="0" applyFont="1" applyBorder="1"/>
    <xf numFmtId="0" fontId="35" fillId="18" borderId="4" xfId="0" applyFont="1" applyFill="1" applyBorder="1" applyAlignment="1">
      <alignment horizontal="justify" vertical="center"/>
    </xf>
    <xf numFmtId="41" fontId="0" fillId="0" borderId="1" xfId="1" applyFont="1" applyBorder="1"/>
    <xf numFmtId="9" fontId="0" fillId="0" borderId="1" xfId="2" applyFont="1" applyBorder="1"/>
    <xf numFmtId="0" fontId="44" fillId="0" borderId="4" xfId="0" applyFont="1" applyBorder="1" applyAlignment="1">
      <alignment horizontal="justify" vertical="center"/>
    </xf>
    <xf numFmtId="0" fontId="45" fillId="3" borderId="4" xfId="0" applyFont="1" applyFill="1" applyBorder="1" applyAlignment="1">
      <alignment horizontal="justify" vertical="center"/>
    </xf>
    <xf numFmtId="0" fontId="34" fillId="0" borderId="4" xfId="0" applyFont="1" applyBorder="1" applyAlignment="1">
      <alignment horizontal="justify" vertical="center"/>
    </xf>
    <xf numFmtId="0" fontId="35" fillId="0" borderId="17" xfId="0" applyFont="1" applyBorder="1" applyAlignment="1">
      <alignment horizontal="justify" vertical="center"/>
    </xf>
    <xf numFmtId="0" fontId="35" fillId="0" borderId="20" xfId="0" applyFont="1" applyBorder="1" applyAlignment="1">
      <alignment horizontal="justify" vertical="center"/>
    </xf>
    <xf numFmtId="0" fontId="0" fillId="0" borderId="8" xfId="0" applyBorder="1" applyAlignment="1">
      <alignment horizontal="center"/>
    </xf>
    <xf numFmtId="0" fontId="0" fillId="0" borderId="8" xfId="0" applyBorder="1"/>
    <xf numFmtId="0" fontId="0" fillId="0" borderId="21" xfId="0" applyBorder="1"/>
    <xf numFmtId="0" fontId="35" fillId="4" borderId="4" xfId="0" applyFont="1" applyFill="1" applyBorder="1" applyAlignment="1">
      <alignment horizontal="justify" vertical="center"/>
    </xf>
    <xf numFmtId="0" fontId="35" fillId="4" borderId="4" xfId="0" applyFont="1" applyFill="1" applyBorder="1" applyAlignment="1">
      <alignment horizontal="center" vertical="center"/>
    </xf>
    <xf numFmtId="0" fontId="34" fillId="4" borderId="4" xfId="0" applyFont="1" applyFill="1" applyBorder="1" applyAlignment="1">
      <alignment horizontal="justify" vertical="center"/>
    </xf>
    <xf numFmtId="0" fontId="38" fillId="4" borderId="4" xfId="0" applyFont="1" applyFill="1" applyBorder="1" applyAlignment="1">
      <alignment horizontal="justify" vertical="center"/>
    </xf>
    <xf numFmtId="0" fontId="46" fillId="0" borderId="4" xfId="0" applyFont="1" applyBorder="1" applyAlignment="1">
      <alignment vertical="center" wrapText="1"/>
    </xf>
    <xf numFmtId="0" fontId="28" fillId="0" borderId="1" xfId="0" applyFont="1" applyBorder="1" applyAlignment="1">
      <alignment horizontal="center" vertical="center" wrapText="1"/>
    </xf>
    <xf numFmtId="0" fontId="28" fillId="0" borderId="16" xfId="0" applyFont="1" applyBorder="1" applyAlignment="1">
      <alignment horizontal="left" vertical="center" wrapText="1"/>
    </xf>
    <xf numFmtId="0" fontId="28" fillId="0" borderId="1" xfId="0" applyFont="1" applyBorder="1" applyAlignment="1">
      <alignment wrapText="1"/>
    </xf>
    <xf numFmtId="15" fontId="27" fillId="3" borderId="1" xfId="0" applyNumberFormat="1" applyFont="1" applyFill="1" applyBorder="1" applyAlignment="1">
      <alignment horizontal="center" vertical="center"/>
    </xf>
    <xf numFmtId="0" fontId="28" fillId="3" borderId="1" xfId="0" applyFont="1" applyFill="1" applyBorder="1" applyAlignment="1">
      <alignment horizontal="center" vertical="center"/>
    </xf>
    <xf numFmtId="15" fontId="28" fillId="3" borderId="1" xfId="0" applyNumberFormat="1" applyFont="1" applyFill="1" applyBorder="1" applyAlignment="1">
      <alignment horizontal="center" vertical="center"/>
    </xf>
    <xf numFmtId="0" fontId="28" fillId="3" borderId="16" xfId="0" applyFont="1" applyFill="1" applyBorder="1" applyAlignment="1">
      <alignment horizontal="left" vertical="center"/>
    </xf>
    <xf numFmtId="0" fontId="0" fillId="0" borderId="22" xfId="0" applyBorder="1" applyAlignment="1">
      <alignment vertical="center" wrapText="1"/>
    </xf>
    <xf numFmtId="15" fontId="27" fillId="0" borderId="13" xfId="0" applyNumberFormat="1" applyFont="1" applyBorder="1" applyAlignment="1">
      <alignment horizontal="center" vertical="center"/>
    </xf>
    <xf numFmtId="0" fontId="0" fillId="0" borderId="1" xfId="0" applyBorder="1" applyAlignment="1">
      <alignment vertical="center" wrapText="1"/>
    </xf>
    <xf numFmtId="0" fontId="28" fillId="3" borderId="1" xfId="0" applyFont="1" applyFill="1" applyBorder="1" applyAlignment="1">
      <alignment vertical="center"/>
    </xf>
    <xf numFmtId="0" fontId="0" fillId="3" borderId="1" xfId="0" applyFill="1" applyBorder="1" applyAlignment="1">
      <alignment horizontal="center" vertical="center"/>
    </xf>
    <xf numFmtId="0" fontId="0" fillId="3" borderId="1" xfId="0" applyFill="1" applyBorder="1" applyAlignment="1">
      <alignment horizontal="left" vertical="center"/>
    </xf>
    <xf numFmtId="0" fontId="0" fillId="0" borderId="1" xfId="0" applyBorder="1" applyAlignment="1">
      <alignment vertical="center"/>
    </xf>
    <xf numFmtId="0" fontId="0" fillId="0" borderId="1" xfId="0" applyBorder="1" applyAlignment="1">
      <alignment horizontal="left" vertical="center"/>
    </xf>
    <xf numFmtId="0" fontId="48" fillId="4" borderId="4" xfId="0" applyFont="1" applyFill="1" applyBorder="1" applyAlignment="1">
      <alignment horizontal="justify" vertical="center"/>
    </xf>
    <xf numFmtId="0" fontId="35" fillId="4" borderId="23" xfId="0" applyFont="1" applyFill="1" applyBorder="1" applyAlignment="1">
      <alignment horizontal="justify" vertical="center"/>
    </xf>
    <xf numFmtId="0" fontId="49" fillId="4" borderId="4" xfId="0" applyFont="1" applyFill="1" applyBorder="1" applyAlignment="1">
      <alignment horizontal="justify" vertical="center"/>
    </xf>
    <xf numFmtId="0" fontId="50" fillId="4" borderId="4" xfId="0" applyFont="1" applyFill="1" applyBorder="1" applyAlignment="1">
      <alignment horizontal="justify" vertical="center"/>
    </xf>
    <xf numFmtId="0" fontId="51" fillId="4" borderId="4" xfId="0" applyFont="1" applyFill="1" applyBorder="1" applyAlignment="1">
      <alignment horizontal="justify" vertical="center"/>
    </xf>
    <xf numFmtId="0" fontId="0" fillId="0" borderId="24" xfId="0" applyBorder="1"/>
    <xf numFmtId="0" fontId="30" fillId="0" borderId="24" xfId="0" applyFont="1" applyBorder="1"/>
    <xf numFmtId="0" fontId="35" fillId="4" borderId="17" xfId="0" applyFont="1" applyFill="1" applyBorder="1" applyAlignment="1">
      <alignment horizontal="justify" vertical="center"/>
    </xf>
    <xf numFmtId="0" fontId="35" fillId="4" borderId="25" xfId="0" applyFont="1" applyFill="1" applyBorder="1" applyAlignment="1">
      <alignment horizontal="justify" vertical="center"/>
    </xf>
    <xf numFmtId="0" fontId="8" fillId="3" borderId="3" xfId="0" applyFont="1" applyFill="1" applyBorder="1"/>
    <xf numFmtId="0" fontId="8" fillId="3" borderId="4" xfId="0" applyFont="1" applyFill="1" applyBorder="1"/>
    <xf numFmtId="0" fontId="8" fillId="3" borderId="8" xfId="0" applyFont="1" applyFill="1" applyBorder="1" applyAlignment="1">
      <alignment horizontal="center" vertical="center" wrapText="1"/>
    </xf>
    <xf numFmtId="0" fontId="8" fillId="3" borderId="8" xfId="0" applyFont="1" applyFill="1" applyBorder="1" applyAlignment="1">
      <alignment horizontal="center" vertical="center"/>
    </xf>
    <xf numFmtId="0" fontId="8" fillId="3" borderId="21" xfId="0" applyFont="1" applyFill="1" applyBorder="1" applyAlignment="1">
      <alignment horizontal="left" vertical="center"/>
    </xf>
    <xf numFmtId="0" fontId="0" fillId="4" borderId="1" xfId="0" applyFill="1" applyBorder="1" applyAlignment="1">
      <alignment horizontal="center"/>
    </xf>
    <xf numFmtId="0" fontId="0" fillId="0" borderId="27" xfId="0" applyBorder="1" applyAlignment="1">
      <alignment vertical="center" wrapText="1"/>
    </xf>
    <xf numFmtId="0" fontId="27" fillId="3" borderId="1" xfId="0" applyFont="1" applyFill="1" applyBorder="1" applyAlignment="1">
      <alignment horizontal="center" vertical="center"/>
    </xf>
    <xf numFmtId="0" fontId="28" fillId="3" borderId="27" xfId="0" applyFont="1" applyFill="1" applyBorder="1" applyAlignment="1">
      <alignment vertical="center" wrapText="1"/>
    </xf>
    <xf numFmtId="0" fontId="46" fillId="0" borderId="27" xfId="0" applyFont="1" applyFill="1" applyBorder="1" applyAlignment="1">
      <alignment vertical="center" wrapText="1"/>
    </xf>
    <xf numFmtId="15" fontId="27" fillId="0" borderId="1" xfId="0" applyNumberFormat="1" applyFont="1" applyBorder="1" applyAlignment="1">
      <alignment horizontal="center" vertical="center" wrapText="1"/>
    </xf>
    <xf numFmtId="0" fontId="0" fillId="3" borderId="1" xfId="0" applyFill="1" applyBorder="1" applyAlignment="1">
      <alignment horizontal="center" vertical="center" wrapText="1"/>
    </xf>
    <xf numFmtId="0" fontId="27" fillId="3" borderId="1" xfId="0" applyFont="1" applyFill="1" applyBorder="1" applyAlignment="1">
      <alignment horizontal="center" vertical="center" wrapText="1"/>
    </xf>
    <xf numFmtId="0" fontId="27" fillId="3" borderId="16" xfId="0" applyFont="1" applyFill="1" applyBorder="1" applyAlignment="1">
      <alignment horizontal="left" vertical="center" wrapText="1"/>
    </xf>
    <xf numFmtId="0" fontId="28" fillId="3" borderId="27" xfId="0" applyFont="1" applyFill="1" applyBorder="1" applyAlignment="1">
      <alignment vertical="center"/>
    </xf>
    <xf numFmtId="0" fontId="28" fillId="0" borderId="1" xfId="0" applyFont="1" applyFill="1" applyBorder="1" applyAlignment="1">
      <alignment horizontal="center" vertical="center" wrapText="1"/>
    </xf>
    <xf numFmtId="0" fontId="28" fillId="0" borderId="16" xfId="0" applyFont="1" applyFill="1" applyBorder="1" applyAlignment="1">
      <alignment horizontal="left" vertical="center" wrapText="1"/>
    </xf>
    <xf numFmtId="0" fontId="26" fillId="0" borderId="27" xfId="0" applyFont="1" applyBorder="1" applyAlignment="1">
      <alignment vertical="center" wrapText="1"/>
    </xf>
    <xf numFmtId="0" fontId="27" fillId="3" borderId="16" xfId="0" applyFont="1" applyFill="1" applyBorder="1" applyAlignment="1">
      <alignment horizontal="left" vertical="center"/>
    </xf>
    <xf numFmtId="0" fontId="0" fillId="0" borderId="27" xfId="0" applyFont="1" applyBorder="1" applyAlignment="1">
      <alignment vertical="center" wrapText="1"/>
    </xf>
    <xf numFmtId="0" fontId="53" fillId="0" borderId="27" xfId="0" applyFont="1" applyFill="1" applyBorder="1" applyAlignment="1">
      <alignment vertical="center" wrapText="1"/>
    </xf>
    <xf numFmtId="0" fontId="46" fillId="0" borderId="1" xfId="0" applyFont="1" applyFill="1" applyBorder="1" applyAlignment="1">
      <alignment horizontal="center" vertical="center" wrapText="1"/>
    </xf>
    <xf numFmtId="15" fontId="28" fillId="0" borderId="1" xfId="0" applyNumberFormat="1" applyFont="1" applyFill="1" applyBorder="1" applyAlignment="1">
      <alignment horizontal="center" vertical="center"/>
    </xf>
    <xf numFmtId="0" fontId="28" fillId="0" borderId="1" xfId="0" applyFont="1" applyFill="1" applyBorder="1" applyAlignment="1">
      <alignment horizontal="center" vertical="center"/>
    </xf>
    <xf numFmtId="0" fontId="28" fillId="0" borderId="16" xfId="0" applyFont="1" applyFill="1" applyBorder="1" applyAlignment="1">
      <alignment horizontal="left" vertical="center"/>
    </xf>
    <xf numFmtId="0" fontId="0" fillId="0" borderId="27" xfId="0" applyBorder="1" applyAlignment="1">
      <alignment vertical="center"/>
    </xf>
    <xf numFmtId="0" fontId="0" fillId="0" borderId="28" xfId="0" applyBorder="1" applyAlignment="1">
      <alignment vertical="center" wrapText="1"/>
    </xf>
    <xf numFmtId="0" fontId="0" fillId="0" borderId="1" xfId="0" applyFill="1" applyBorder="1" applyAlignment="1">
      <alignment horizontal="center" vertical="center"/>
    </xf>
    <xf numFmtId="0" fontId="0" fillId="0" borderId="1" xfId="0" applyFill="1" applyBorder="1" applyAlignment="1">
      <alignment horizontal="left" vertical="center"/>
    </xf>
    <xf numFmtId="0" fontId="28" fillId="19" borderId="0" xfId="0" applyFont="1" applyFill="1"/>
    <xf numFmtId="0" fontId="28" fillId="19" borderId="1" xfId="0" applyFont="1" applyFill="1" applyBorder="1" applyAlignment="1">
      <alignment horizontal="center" vertical="center" wrapText="1"/>
    </xf>
    <xf numFmtId="15" fontId="28" fillId="19" borderId="1" xfId="0" applyNumberFormat="1" applyFont="1" applyFill="1" applyBorder="1" applyAlignment="1">
      <alignment horizontal="center" vertical="center"/>
    </xf>
    <xf numFmtId="0" fontId="0" fillId="0" borderId="0" xfId="0" applyAlignment="1">
      <alignment horizontal="center" vertical="center" wrapText="1"/>
    </xf>
    <xf numFmtId="0" fontId="0" fillId="4" borderId="13" xfId="0" applyFill="1" applyBorder="1" applyAlignment="1">
      <alignment horizontal="center"/>
    </xf>
    <xf numFmtId="0" fontId="0" fillId="0" borderId="13" xfId="0" applyBorder="1" applyAlignment="1">
      <alignment horizontal="center" vertical="center" wrapText="1"/>
    </xf>
    <xf numFmtId="0" fontId="0" fillId="3" borderId="1" xfId="0" applyFill="1" applyBorder="1" applyAlignment="1">
      <alignment horizontal="center"/>
    </xf>
    <xf numFmtId="0" fontId="0" fillId="3" borderId="1" xfId="0" applyFill="1" applyBorder="1" applyAlignment="1">
      <alignment vertical="center"/>
    </xf>
    <xf numFmtId="0" fontId="0" fillId="3" borderId="13" xfId="0" applyFill="1" applyBorder="1" applyAlignment="1">
      <alignment horizontal="center" vertical="center" wrapText="1"/>
    </xf>
    <xf numFmtId="0" fontId="0" fillId="4" borderId="0" xfId="0" applyFill="1" applyBorder="1" applyAlignment="1">
      <alignment horizontal="center"/>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8" fillId="3" borderId="16" xfId="0" applyFont="1" applyFill="1" applyBorder="1" applyAlignment="1">
      <alignment horizontal="center" vertical="center"/>
    </xf>
    <xf numFmtId="0" fontId="54" fillId="20" borderId="1" xfId="0" applyFont="1" applyFill="1" applyBorder="1" applyAlignment="1">
      <alignment horizontal="center" vertical="center"/>
    </xf>
    <xf numFmtId="0" fontId="0" fillId="0" borderId="0" xfId="0" applyFill="1" applyBorder="1" applyAlignment="1">
      <alignment horizontal="center" vertical="center"/>
    </xf>
    <xf numFmtId="0" fontId="28" fillId="21" borderId="0" xfId="0" applyFont="1" applyFill="1" applyBorder="1" applyAlignment="1">
      <alignment horizontal="center" vertical="center"/>
    </xf>
    <xf numFmtId="0" fontId="28" fillId="21" borderId="0" xfId="0" applyFont="1" applyFill="1"/>
    <xf numFmtId="9" fontId="8" fillId="3" borderId="1" xfId="0" applyNumberFormat="1" applyFont="1" applyFill="1" applyBorder="1" applyAlignment="1">
      <alignment horizontal="center" vertical="center"/>
    </xf>
    <xf numFmtId="0" fontId="0" fillId="0" borderId="16" xfId="0" applyBorder="1" applyAlignment="1">
      <alignment vertical="top"/>
    </xf>
    <xf numFmtId="0" fontId="0" fillId="17" borderId="1" xfId="0" applyFill="1" applyBorder="1" applyAlignment="1">
      <alignment horizontal="center" vertical="center"/>
    </xf>
    <xf numFmtId="0" fontId="0" fillId="17" borderId="1" xfId="0" applyFill="1" applyBorder="1" applyAlignment="1">
      <alignment vertical="top"/>
    </xf>
    <xf numFmtId="0" fontId="0" fillId="16" borderId="1" xfId="0" applyFill="1" applyBorder="1" applyAlignment="1">
      <alignment horizontal="center" vertical="center"/>
    </xf>
    <xf numFmtId="0" fontId="0" fillId="16" borderId="1" xfId="0" applyFill="1" applyBorder="1" applyAlignment="1">
      <alignment vertical="top"/>
    </xf>
    <xf numFmtId="14" fontId="0" fillId="0" borderId="1" xfId="0" applyNumberFormat="1" applyBorder="1" applyAlignment="1">
      <alignment horizontal="center" vertical="center"/>
    </xf>
    <xf numFmtId="0" fontId="0" fillId="0" borderId="1" xfId="0" applyBorder="1" applyAlignment="1">
      <alignment vertical="top" wrapText="1"/>
    </xf>
    <xf numFmtId="0" fontId="0" fillId="0" borderId="16" xfId="0" applyBorder="1" applyAlignment="1">
      <alignment horizontal="left" vertical="top" wrapText="1"/>
    </xf>
    <xf numFmtId="0" fontId="0" fillId="0" borderId="1" xfId="0" applyBorder="1" applyAlignment="1">
      <alignment horizontal="left" vertical="top" wrapText="1"/>
    </xf>
    <xf numFmtId="0" fontId="0" fillId="0" borderId="16" xfId="0" applyBorder="1" applyAlignment="1">
      <alignment vertical="top" wrapText="1"/>
    </xf>
    <xf numFmtId="0" fontId="35" fillId="0" borderId="4" xfId="0" applyFont="1" applyBorder="1" applyAlignment="1">
      <alignment vertical="top" wrapText="1"/>
    </xf>
    <xf numFmtId="0" fontId="35" fillId="0" borderId="4" xfId="0" applyFont="1" applyBorder="1" applyAlignment="1">
      <alignment vertical="center" wrapText="1"/>
    </xf>
    <xf numFmtId="0" fontId="0" fillId="0" borderId="1" xfId="0" applyBorder="1" applyAlignment="1">
      <alignment wrapText="1"/>
    </xf>
    <xf numFmtId="0" fontId="35" fillId="0" borderId="4" xfId="0" applyFont="1" applyBorder="1" applyAlignment="1">
      <alignment vertical="center"/>
    </xf>
    <xf numFmtId="0" fontId="38" fillId="16" borderId="4" xfId="0" applyFont="1" applyFill="1" applyBorder="1"/>
    <xf numFmtId="0" fontId="0" fillId="22" borderId="0" xfId="0" applyFill="1"/>
    <xf numFmtId="10" fontId="0" fillId="0" borderId="0" xfId="0" applyNumberFormat="1" applyAlignment="1">
      <alignment horizontal="center" vertical="center"/>
    </xf>
    <xf numFmtId="0" fontId="0" fillId="0" borderId="0" xfId="0" applyAlignment="1">
      <alignment vertical="top"/>
    </xf>
    <xf numFmtId="9" fontId="26" fillId="16" borderId="0" xfId="2" applyFont="1" applyFill="1" applyAlignment="1">
      <alignment horizontal="center" vertical="center"/>
    </xf>
    <xf numFmtId="0" fontId="0" fillId="22" borderId="0" xfId="0" applyFill="1" applyAlignment="1">
      <alignment horizontal="center" vertical="center"/>
    </xf>
    <xf numFmtId="164" fontId="0" fillId="0" borderId="0" xfId="0" applyNumberFormat="1" applyAlignment="1">
      <alignment horizontal="center" vertical="center"/>
    </xf>
    <xf numFmtId="9" fontId="8" fillId="21" borderId="0" xfId="2" applyNumberFormat="1" applyFont="1" applyFill="1" applyAlignment="1">
      <alignment horizontal="center"/>
    </xf>
    <xf numFmtId="9" fontId="0" fillId="0" borderId="0" xfId="2" applyFont="1" applyAlignment="1">
      <alignment horizontal="center" vertical="center"/>
    </xf>
    <xf numFmtId="165" fontId="0" fillId="0" borderId="0" xfId="3" applyFont="1" applyAlignment="1">
      <alignment horizontal="center" vertical="center"/>
    </xf>
    <xf numFmtId="14" fontId="55" fillId="4" borderId="4" xfId="0" applyNumberFormat="1" applyFont="1" applyFill="1" applyBorder="1" applyAlignment="1">
      <alignment horizontal="center"/>
    </xf>
    <xf numFmtId="0" fontId="35" fillId="4" borderId="4" xfId="0" applyFont="1" applyFill="1" applyBorder="1" applyAlignment="1">
      <alignment horizontal="center"/>
    </xf>
    <xf numFmtId="14" fontId="55" fillId="4" borderId="4" xfId="0" applyNumberFormat="1" applyFont="1" applyFill="1" applyBorder="1" applyAlignment="1">
      <alignment horizontal="center" vertical="center"/>
    </xf>
    <xf numFmtId="0" fontId="35" fillId="4" borderId="23" xfId="0" applyFont="1" applyFill="1" applyBorder="1" applyAlignment="1">
      <alignment horizontal="justify" vertical="center" wrapText="1"/>
    </xf>
    <xf numFmtId="14" fontId="55" fillId="4" borderId="17" xfId="0" applyNumberFormat="1" applyFont="1" applyFill="1" applyBorder="1" applyAlignment="1">
      <alignment horizontal="center" vertical="center"/>
    </xf>
    <xf numFmtId="0" fontId="35" fillId="4" borderId="17" xfId="0" applyFont="1" applyFill="1" applyBorder="1" applyAlignment="1">
      <alignment horizontal="center" vertical="center"/>
    </xf>
    <xf numFmtId="0" fontId="0" fillId="0" borderId="19" xfId="0" applyBorder="1" applyAlignment="1">
      <alignment vertical="top"/>
    </xf>
    <xf numFmtId="0" fontId="0" fillId="0" borderId="3" xfId="0" applyBorder="1"/>
    <xf numFmtId="0" fontId="8" fillId="15" borderId="14" xfId="0" applyFont="1" applyFill="1" applyBorder="1" applyAlignment="1">
      <alignment vertical="center"/>
    </xf>
    <xf numFmtId="0" fontId="54" fillId="20" borderId="15" xfId="0" applyFont="1" applyFill="1" applyBorder="1" applyAlignment="1">
      <alignment horizontal="center" vertical="center"/>
    </xf>
    <xf numFmtId="0" fontId="0" fillId="0" borderId="0" xfId="0" applyFill="1" applyBorder="1" applyAlignment="1">
      <alignment horizontal="center"/>
    </xf>
    <xf numFmtId="0" fontId="28" fillId="21" borderId="0" xfId="0" applyFont="1" applyFill="1" applyBorder="1" applyAlignment="1">
      <alignment horizontal="center"/>
    </xf>
    <xf numFmtId="0" fontId="28" fillId="21" borderId="0" xfId="0" applyFont="1" applyFill="1" applyAlignment="1">
      <alignment horizontal="center"/>
    </xf>
    <xf numFmtId="0" fontId="8" fillId="15" borderId="1" xfId="0" applyFont="1" applyFill="1" applyBorder="1" applyAlignment="1">
      <alignment vertical="center"/>
    </xf>
    <xf numFmtId="0" fontId="0" fillId="3" borderId="16" xfId="0" applyFill="1" applyBorder="1" applyAlignment="1">
      <alignment horizontal="center" vertical="center"/>
    </xf>
    <xf numFmtId="0" fontId="8" fillId="3" borderId="1" xfId="0" applyFont="1" applyFill="1" applyBorder="1" applyAlignment="1">
      <alignment vertical="center"/>
    </xf>
    <xf numFmtId="9" fontId="8" fillId="3" borderId="16" xfId="0" applyNumberFormat="1" applyFont="1" applyFill="1" applyBorder="1" applyAlignment="1">
      <alignment horizontal="center" vertical="center"/>
    </xf>
    <xf numFmtId="0" fontId="8" fillId="15" borderId="1" xfId="0" applyFont="1" applyFill="1" applyBorder="1" applyAlignment="1">
      <alignment vertical="center" wrapText="1"/>
    </xf>
    <xf numFmtId="0" fontId="28" fillId="15" borderId="1" xfId="0" applyFont="1" applyFill="1" applyBorder="1" applyAlignment="1">
      <alignment horizontal="center" vertical="center"/>
    </xf>
    <xf numFmtId="0" fontId="0" fillId="0" borderId="16" xfId="0" applyBorder="1" applyAlignment="1">
      <alignment horizontal="center" vertical="center"/>
    </xf>
    <xf numFmtId="0" fontId="29" fillId="3" borderId="1" xfId="0" applyFont="1" applyFill="1" applyBorder="1" applyAlignment="1">
      <alignment vertical="center" wrapText="1"/>
    </xf>
    <xf numFmtId="0" fontId="0" fillId="4" borderId="1" xfId="0" applyFill="1" applyBorder="1" applyAlignment="1">
      <alignment horizontal="left" vertical="center"/>
    </xf>
    <xf numFmtId="0" fontId="0" fillId="4" borderId="1" xfId="0" applyFill="1" applyBorder="1" applyAlignment="1">
      <alignment horizontal="left" vertical="center" wrapText="1"/>
    </xf>
    <xf numFmtId="0" fontId="30" fillId="0" borderId="1" xfId="0" applyFont="1" applyBorder="1" applyAlignment="1">
      <alignment vertical="center" wrapText="1"/>
    </xf>
    <xf numFmtId="0" fontId="6" fillId="16" borderId="1" xfId="0" applyFont="1" applyFill="1" applyBorder="1" applyAlignment="1">
      <alignment vertical="center" wrapText="1"/>
    </xf>
    <xf numFmtId="0" fontId="31" fillId="0" borderId="1" xfId="0" applyFont="1" applyBorder="1" applyAlignment="1">
      <alignment vertical="center" wrapText="1"/>
    </xf>
    <xf numFmtId="0" fontId="0" fillId="0" borderId="1" xfId="0" applyBorder="1" applyAlignment="1">
      <alignment horizontal="left" vertical="center" wrapText="1"/>
    </xf>
    <xf numFmtId="0" fontId="32" fillId="0" borderId="1" xfId="0" applyFont="1" applyBorder="1" applyAlignment="1">
      <alignment vertical="center"/>
    </xf>
    <xf numFmtId="0" fontId="0" fillId="0" borderId="1" xfId="0" applyFont="1" applyBorder="1" applyAlignment="1">
      <alignment vertical="center" wrapText="1"/>
    </xf>
    <xf numFmtId="0" fontId="26" fillId="0" borderId="1" xfId="0" applyFont="1" applyBorder="1" applyAlignment="1">
      <alignment vertical="center" wrapText="1"/>
    </xf>
    <xf numFmtId="0" fontId="30" fillId="0" borderId="1" xfId="0" applyFont="1" applyBorder="1" applyAlignment="1">
      <alignment vertical="center"/>
    </xf>
    <xf numFmtId="0" fontId="34" fillId="4" borderId="1" xfId="0" applyFont="1" applyFill="1" applyBorder="1" applyAlignment="1">
      <alignment horizontal="left" vertical="center"/>
    </xf>
    <xf numFmtId="0" fontId="0" fillId="0" borderId="1" xfId="0" applyFont="1" applyBorder="1" applyAlignment="1">
      <alignment vertical="center"/>
    </xf>
    <xf numFmtId="0" fontId="31" fillId="0" borderId="1" xfId="0" applyFont="1" applyBorder="1" applyAlignment="1">
      <alignment vertical="center"/>
    </xf>
    <xf numFmtId="0" fontId="0" fillId="0" borderId="18" xfId="0" applyBorder="1" applyAlignment="1">
      <alignment vertical="center" wrapText="1"/>
    </xf>
    <xf numFmtId="14" fontId="0" fillId="0" borderId="18" xfId="0" applyNumberFormat="1" applyBorder="1" applyAlignment="1">
      <alignment horizontal="center" vertical="center"/>
    </xf>
    <xf numFmtId="0" fontId="0" fillId="4" borderId="18" xfId="0" applyFill="1" applyBorder="1" applyAlignment="1">
      <alignment horizontal="left" vertical="center"/>
    </xf>
    <xf numFmtId="0" fontId="0" fillId="0" borderId="19" xfId="0" applyBorder="1" applyAlignment="1">
      <alignment horizontal="center" vertical="center"/>
    </xf>
    <xf numFmtId="9" fontId="0" fillId="0" borderId="0" xfId="2" applyFont="1" applyAlignment="1">
      <alignment horizontal="center"/>
    </xf>
    <xf numFmtId="0" fontId="0" fillId="0" borderId="0" xfId="0" applyFont="1" applyAlignment="1">
      <alignment horizontal="center"/>
    </xf>
    <xf numFmtId="0" fontId="0" fillId="0" borderId="0" xfId="0" applyFont="1" applyFill="1" applyBorder="1" applyAlignment="1">
      <alignment horizontal="center"/>
    </xf>
    <xf numFmtId="0" fontId="0" fillId="3" borderId="16" xfId="0" applyFont="1" applyFill="1" applyBorder="1" applyAlignment="1">
      <alignment horizontal="center" vertical="center"/>
    </xf>
    <xf numFmtId="0" fontId="56" fillId="4" borderId="4" xfId="0" applyFont="1" applyFill="1" applyBorder="1" applyAlignment="1">
      <alignment horizontal="justify" vertical="center"/>
    </xf>
    <xf numFmtId="0" fontId="56" fillId="4" borderId="4" xfId="0" applyFont="1" applyFill="1" applyBorder="1" applyAlignment="1">
      <alignment horizontal="center" vertical="center"/>
    </xf>
    <xf numFmtId="0" fontId="56" fillId="4" borderId="23" xfId="0" applyFont="1" applyFill="1" applyBorder="1" applyAlignment="1">
      <alignment horizontal="justify" vertical="center"/>
    </xf>
    <xf numFmtId="0" fontId="0" fillId="0" borderId="16" xfId="0" applyFont="1" applyBorder="1" applyAlignment="1">
      <alignment horizontal="center" vertical="center"/>
    </xf>
    <xf numFmtId="0" fontId="57" fillId="4" borderId="4" xfId="0" applyFont="1" applyFill="1" applyBorder="1" applyAlignment="1">
      <alignment horizontal="justify" vertical="center"/>
    </xf>
    <xf numFmtId="14" fontId="56" fillId="4" borderId="4" xfId="0" applyNumberFormat="1" applyFont="1" applyFill="1" applyBorder="1" applyAlignment="1">
      <alignment horizontal="center" vertical="center"/>
    </xf>
    <xf numFmtId="0" fontId="0" fillId="4" borderId="1" xfId="0" applyFont="1" applyFill="1" applyBorder="1" applyAlignment="1">
      <alignment horizontal="left" vertical="center" wrapText="1"/>
    </xf>
    <xf numFmtId="0" fontId="0" fillId="4" borderId="1" xfId="0" applyFont="1" applyFill="1" applyBorder="1" applyAlignment="1">
      <alignment horizontal="left" vertical="center"/>
    </xf>
    <xf numFmtId="0" fontId="58" fillId="4" borderId="4" xfId="0" applyFont="1" applyFill="1" applyBorder="1" applyAlignment="1">
      <alignment horizontal="justify" vertical="center"/>
    </xf>
    <xf numFmtId="0" fontId="59" fillId="4" borderId="4" xfId="0" applyFont="1" applyFill="1" applyBorder="1" applyAlignment="1">
      <alignment horizontal="justify" vertical="center"/>
    </xf>
    <xf numFmtId="0" fontId="60" fillId="4" borderId="4" xfId="0" applyFont="1" applyFill="1" applyBorder="1" applyAlignment="1">
      <alignment horizontal="justify" vertical="center"/>
    </xf>
    <xf numFmtId="0" fontId="0" fillId="16" borderId="1" xfId="0" applyFont="1" applyFill="1" applyBorder="1" applyAlignment="1">
      <alignment horizontal="center" vertical="center"/>
    </xf>
    <xf numFmtId="0" fontId="61" fillId="4" borderId="4" xfId="0" applyFont="1" applyFill="1" applyBorder="1" applyAlignment="1">
      <alignment horizontal="justify" vertical="center"/>
    </xf>
    <xf numFmtId="0" fontId="57" fillId="4" borderId="1" xfId="0" applyFont="1" applyFill="1" applyBorder="1" applyAlignment="1">
      <alignment horizontal="left" vertical="center"/>
    </xf>
    <xf numFmtId="0" fontId="0" fillId="0" borderId="0" xfId="0" applyFont="1" applyAlignment="1">
      <alignment horizontal="left" vertical="center"/>
    </xf>
    <xf numFmtId="0" fontId="56" fillId="4" borderId="17" xfId="0" applyFont="1" applyFill="1" applyBorder="1" applyAlignment="1">
      <alignment horizontal="justify" vertical="center"/>
    </xf>
    <xf numFmtId="0" fontId="0" fillId="0" borderId="0" xfId="0" applyFont="1" applyAlignment="1">
      <alignment horizontal="center" vertical="center"/>
    </xf>
    <xf numFmtId="0" fontId="28" fillId="0" borderId="0" xfId="0" applyFont="1"/>
    <xf numFmtId="0" fontId="28" fillId="0" borderId="1" xfId="0" applyFont="1" applyBorder="1" applyAlignment="1">
      <alignment horizontal="center" vertical="center"/>
    </xf>
    <xf numFmtId="15" fontId="28" fillId="0" borderId="1" xfId="0" applyNumberFormat="1" applyFont="1" applyBorder="1" applyAlignment="1">
      <alignment horizontal="center" vertical="center"/>
    </xf>
    <xf numFmtId="0" fontId="28" fillId="0" borderId="0" xfId="0" applyFont="1" applyAlignment="1">
      <alignment horizontal="center" vertical="center"/>
    </xf>
    <xf numFmtId="0" fontId="1" fillId="0" borderId="3" xfId="0" applyFont="1" applyBorder="1" applyAlignment="1">
      <alignment horizontal="left" wrapText="1"/>
    </xf>
    <xf numFmtId="0" fontId="8" fillId="8" borderId="14" xfId="0" applyFont="1" applyFill="1" applyBorder="1"/>
    <xf numFmtId="0" fontId="54" fillId="20" borderId="14" xfId="0" applyFont="1" applyFill="1" applyBorder="1" applyAlignment="1">
      <alignment horizontal="center" vertical="center"/>
    </xf>
    <xf numFmtId="0" fontId="0" fillId="0" borderId="14" xfId="0" applyBorder="1" applyAlignment="1">
      <alignment horizontal="center" vertical="center"/>
    </xf>
    <xf numFmtId="0" fontId="0" fillId="0" borderId="14" xfId="0" applyFill="1" applyBorder="1" applyAlignment="1">
      <alignment horizontal="center" vertical="center"/>
    </xf>
    <xf numFmtId="0" fontId="28" fillId="21" borderId="14" xfId="0" applyFont="1" applyFill="1" applyBorder="1" applyAlignment="1">
      <alignment horizontal="center" vertical="center"/>
    </xf>
    <xf numFmtId="0" fontId="28" fillId="21" borderId="14" xfId="0" applyFont="1" applyFill="1" applyBorder="1"/>
    <xf numFmtId="0" fontId="0" fillId="0" borderId="14" xfId="0" applyBorder="1"/>
    <xf numFmtId="0" fontId="0" fillId="0" borderId="15" xfId="0" applyBorder="1" applyAlignment="1">
      <alignment horizontal="center" vertical="center"/>
    </xf>
    <xf numFmtId="0" fontId="1" fillId="0" borderId="4" xfId="0" applyFont="1" applyBorder="1" applyAlignment="1">
      <alignment horizontal="left" wrapText="1"/>
    </xf>
    <xf numFmtId="0" fontId="8" fillId="8" borderId="1" xfId="0" applyFont="1" applyFill="1" applyBorder="1"/>
    <xf numFmtId="0" fontId="8" fillId="3" borderId="4" xfId="0" applyFont="1" applyFill="1" applyBorder="1" applyAlignment="1">
      <alignment horizontal="center" vertical="center" wrapText="1"/>
    </xf>
    <xf numFmtId="0" fontId="26" fillId="0" borderId="1" xfId="0" applyFont="1" applyBorder="1"/>
    <xf numFmtId="0" fontId="26" fillId="0" borderId="16" xfId="0" applyFont="1" applyBorder="1"/>
    <xf numFmtId="0" fontId="0" fillId="4" borderId="4" xfId="0" applyFill="1" applyBorder="1" applyAlignment="1">
      <alignment horizontal="center"/>
    </xf>
    <xf numFmtId="0" fontId="28" fillId="4" borderId="1" xfId="0" applyFont="1" applyFill="1" applyBorder="1" applyAlignment="1">
      <alignment horizontal="center" vertical="center"/>
    </xf>
    <xf numFmtId="0" fontId="27" fillId="0" borderId="1" xfId="0" applyFont="1" applyBorder="1" applyAlignment="1">
      <alignment horizontal="left" vertical="center" wrapText="1"/>
    </xf>
    <xf numFmtId="0" fontId="0" fillId="0" borderId="16" xfId="0" applyBorder="1" applyAlignment="1">
      <alignment horizontal="center" vertical="center" wrapText="1"/>
    </xf>
    <xf numFmtId="0" fontId="27" fillId="0" borderId="1" xfId="0" applyFont="1" applyBorder="1" applyAlignment="1">
      <alignment horizontal="left" vertical="center"/>
    </xf>
    <xf numFmtId="0" fontId="28" fillId="3" borderId="1" xfId="0" applyFont="1" applyFill="1" applyBorder="1" applyAlignment="1">
      <alignment vertical="center" wrapText="1"/>
    </xf>
    <xf numFmtId="0" fontId="28" fillId="4" borderId="1" xfId="0" applyFont="1" applyFill="1" applyBorder="1" applyAlignment="1">
      <alignment horizontal="center" vertical="center" wrapText="1"/>
    </xf>
    <xf numFmtId="0" fontId="28" fillId="3" borderId="1" xfId="0" applyFont="1" applyFill="1" applyBorder="1" applyAlignment="1">
      <alignment horizontal="left" vertical="center" wrapText="1"/>
    </xf>
    <xf numFmtId="0" fontId="28" fillId="3" borderId="16" xfId="0" applyFont="1" applyFill="1" applyBorder="1" applyAlignment="1">
      <alignment wrapText="1"/>
    </xf>
    <xf numFmtId="15" fontId="28" fillId="4" borderId="1" xfId="0" applyNumberFormat="1" applyFont="1" applyFill="1" applyBorder="1" applyAlignment="1">
      <alignment horizontal="center" vertical="center"/>
    </xf>
    <xf numFmtId="0" fontId="26" fillId="0" borderId="1" xfId="0" applyFont="1" applyBorder="1" applyAlignment="1">
      <alignment vertical="center"/>
    </xf>
    <xf numFmtId="0" fontId="0" fillId="12" borderId="1" xfId="0" applyFill="1" applyBorder="1" applyAlignment="1">
      <alignment vertical="center" wrapText="1"/>
    </xf>
    <xf numFmtId="0" fontId="0" fillId="4" borderId="17" xfId="0" applyFill="1" applyBorder="1" applyAlignment="1">
      <alignment horizontal="center"/>
    </xf>
    <xf numFmtId="15" fontId="28" fillId="4" borderId="18" xfId="0" applyNumberFormat="1" applyFont="1" applyFill="1" applyBorder="1" applyAlignment="1">
      <alignment horizontal="center" vertical="center"/>
    </xf>
    <xf numFmtId="0" fontId="27" fillId="0" borderId="18" xfId="0" applyFont="1" applyBorder="1" applyAlignment="1">
      <alignment horizontal="left" vertical="center"/>
    </xf>
    <xf numFmtId="0" fontId="1" fillId="2" borderId="1" xfId="0" applyFont="1" applyFill="1" applyBorder="1"/>
    <xf numFmtId="0" fontId="1" fillId="0" borderId="1" xfId="0" applyFont="1" applyBorder="1"/>
    <xf numFmtId="0" fontId="62" fillId="3" borderId="2" xfId="0" applyFont="1" applyFill="1" applyBorder="1" applyAlignment="1">
      <alignment wrapText="1"/>
    </xf>
    <xf numFmtId="0" fontId="1" fillId="0" borderId="1" xfId="0" applyFont="1" applyBorder="1" applyAlignment="1">
      <alignment horizontal="center"/>
    </xf>
    <xf numFmtId="0" fontId="1" fillId="5" borderId="1" xfId="0" applyFont="1" applyFill="1" applyBorder="1" applyAlignment="1">
      <alignment horizontal="center"/>
    </xf>
    <xf numFmtId="0" fontId="1" fillId="9" borderId="1" xfId="0" applyFont="1" applyFill="1" applyBorder="1" applyAlignment="1">
      <alignment horizontal="center"/>
    </xf>
    <xf numFmtId="9" fontId="47" fillId="22" borderId="0" xfId="0" applyNumberFormat="1" applyFont="1" applyFill="1"/>
    <xf numFmtId="9" fontId="47" fillId="22" borderId="0" xfId="0" applyNumberFormat="1" applyFont="1" applyFill="1" applyAlignment="1">
      <alignment horizontal="center"/>
    </xf>
    <xf numFmtId="0" fontId="3" fillId="0" borderId="0" xfId="0" applyFont="1" applyAlignment="1">
      <alignment horizontal="center"/>
    </xf>
    <xf numFmtId="0" fontId="63" fillId="22" borderId="2" xfId="0" applyFont="1" applyFill="1" applyBorder="1" applyAlignment="1">
      <alignment wrapText="1"/>
    </xf>
    <xf numFmtId="0" fontId="47" fillId="22" borderId="1" xfId="0" applyFont="1" applyFill="1" applyBorder="1" applyAlignment="1">
      <alignment horizontal="left" vertical="center" wrapText="1"/>
    </xf>
    <xf numFmtId="0" fontId="47" fillId="22" borderId="4" xfId="0" applyFont="1" applyFill="1" applyBorder="1"/>
    <xf numFmtId="0" fontId="64" fillId="22" borderId="0" xfId="0" applyFont="1" applyFill="1" applyAlignment="1">
      <alignment horizontal="center"/>
    </xf>
    <xf numFmtId="15" fontId="28" fillId="0" borderId="13" xfId="0" applyNumberFormat="1" applyFont="1" applyBorder="1" applyAlignment="1">
      <alignment horizontal="center" vertical="center"/>
    </xf>
    <xf numFmtId="0" fontId="28" fillId="0" borderId="0" xfId="0" applyFont="1" applyFill="1" applyAlignment="1">
      <alignment horizontal="center" vertical="center" wrapText="1"/>
    </xf>
    <xf numFmtId="0" fontId="28" fillId="0" borderId="1" xfId="0" applyFont="1" applyBorder="1"/>
    <xf numFmtId="9" fontId="46" fillId="22" borderId="0" xfId="2" applyFont="1" applyFill="1"/>
    <xf numFmtId="9" fontId="46" fillId="22" borderId="26" xfId="2" applyFont="1" applyFill="1" applyBorder="1" applyAlignment="1"/>
    <xf numFmtId="0" fontId="8" fillId="3" borderId="0" xfId="0" applyFont="1" applyFill="1" applyAlignment="1">
      <alignment horizontal="center"/>
    </xf>
    <xf numFmtId="0" fontId="0" fillId="23" borderId="0" xfId="0" applyFill="1" applyAlignment="1">
      <alignment horizontal="center"/>
    </xf>
    <xf numFmtId="0" fontId="0" fillId="23" borderId="0" xfId="0" applyFill="1"/>
    <xf numFmtId="0" fontId="0" fillId="4" borderId="0" xfId="0" applyFill="1"/>
    <xf numFmtId="0" fontId="0" fillId="0" borderId="32" xfId="0" applyBorder="1"/>
    <xf numFmtId="0" fontId="0" fillId="0" borderId="33" xfId="0" applyBorder="1"/>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9" fontId="0" fillId="0" borderId="37" xfId="0" applyNumberFormat="1" applyBorder="1" applyAlignment="1">
      <alignment horizontal="center"/>
    </xf>
    <xf numFmtId="9" fontId="0" fillId="0" borderId="38" xfId="0" applyNumberFormat="1" applyBorder="1" applyAlignment="1">
      <alignment horizontal="center"/>
    </xf>
    <xf numFmtId="9" fontId="0" fillId="0" borderId="39" xfId="0" applyNumberFormat="1" applyBorder="1" applyAlignment="1">
      <alignment horizontal="center"/>
    </xf>
    <xf numFmtId="0" fontId="8" fillId="3" borderId="40" xfId="0" applyFont="1" applyFill="1" applyBorder="1"/>
    <xf numFmtId="0" fontId="0" fillId="0" borderId="41" xfId="0" applyBorder="1"/>
    <xf numFmtId="0" fontId="0" fillId="0" borderId="23" xfId="0" applyBorder="1"/>
    <xf numFmtId="0" fontId="0" fillId="0" borderId="25" xfId="0" applyBorder="1"/>
    <xf numFmtId="9" fontId="26" fillId="22" borderId="31" xfId="0" applyNumberFormat="1" applyFont="1" applyFill="1" applyBorder="1" applyAlignment="1">
      <alignment horizontal="center"/>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15" borderId="1" xfId="0" applyFont="1" applyFill="1" applyBorder="1"/>
    <xf numFmtId="14" fontId="0" fillId="16" borderId="1" xfId="0" applyNumberFormat="1" applyFill="1" applyBorder="1" applyAlignment="1">
      <alignment horizontal="center" vertical="center"/>
    </xf>
    <xf numFmtId="0" fontId="0" fillId="16" borderId="1" xfId="0" applyFill="1" applyBorder="1" applyAlignment="1">
      <alignment horizontal="center" vertical="center" wrapText="1"/>
    </xf>
    <xf numFmtId="0" fontId="0" fillId="16" borderId="1" xfId="0" applyFill="1" applyBorder="1" applyAlignment="1">
      <alignment wrapText="1"/>
    </xf>
    <xf numFmtId="0" fontId="0" fillId="4" borderId="1" xfId="0" applyFill="1" applyBorder="1"/>
    <xf numFmtId="0" fontId="25" fillId="16" borderId="1" xfId="0" applyFont="1" applyFill="1" applyBorder="1"/>
    <xf numFmtId="0" fontId="35" fillId="4" borderId="1" xfId="0" applyFont="1" applyFill="1" applyBorder="1" applyAlignment="1">
      <alignment horizontal="justify" vertical="center"/>
    </xf>
    <xf numFmtId="0" fontId="35" fillId="4" borderId="1" xfId="0" applyFont="1" applyFill="1" applyBorder="1" applyAlignment="1">
      <alignment horizontal="center" vertical="center"/>
    </xf>
    <xf numFmtId="0" fontId="34" fillId="16" borderId="1" xfId="0" applyFont="1" applyFill="1" applyBorder="1" applyAlignment="1">
      <alignment horizontal="justify" vertical="center"/>
    </xf>
    <xf numFmtId="0" fontId="35" fillId="16" borderId="1" xfId="0" applyFont="1" applyFill="1" applyBorder="1" applyAlignment="1">
      <alignment horizontal="justify" vertical="center"/>
    </xf>
    <xf numFmtId="0" fontId="38" fillId="16" borderId="1" xfId="0" applyFont="1" applyFill="1" applyBorder="1" applyAlignment="1">
      <alignment horizontal="justify" vertical="center"/>
    </xf>
    <xf numFmtId="14" fontId="35" fillId="4" borderId="1" xfId="0" applyNumberFormat="1" applyFont="1" applyFill="1" applyBorder="1" applyAlignment="1">
      <alignment horizontal="justify" vertical="center"/>
    </xf>
    <xf numFmtId="0" fontId="35" fillId="4" borderId="1" xfId="0" applyFont="1" applyFill="1" applyBorder="1" applyAlignment="1">
      <alignment horizontal="justify" vertical="center" wrapText="1"/>
    </xf>
    <xf numFmtId="0" fontId="42" fillId="16" borderId="1" xfId="0" applyFont="1" applyFill="1" applyBorder="1" applyAlignment="1">
      <alignment horizontal="justify" vertical="center"/>
    </xf>
    <xf numFmtId="0" fontId="35" fillId="4" borderId="0" xfId="0" applyFont="1" applyFill="1" applyAlignment="1">
      <alignment horizontal="justify" vertical="center"/>
    </xf>
    <xf numFmtId="9" fontId="8" fillId="3" borderId="1" xfId="0" applyNumberFormat="1" applyFont="1" applyFill="1" applyBorder="1" applyAlignment="1">
      <alignment vertical="center" wrapText="1"/>
    </xf>
    <xf numFmtId="0" fontId="0" fillId="24" borderId="1" xfId="0" applyFill="1" applyBorder="1" applyAlignment="1">
      <alignment wrapText="1"/>
    </xf>
    <xf numFmtId="0" fontId="0" fillId="24" borderId="1" xfId="0" applyFill="1" applyBorder="1" applyAlignment="1">
      <alignment horizontal="center" vertical="center"/>
    </xf>
    <xf numFmtId="0" fontId="0" fillId="24" borderId="1" xfId="0" applyFill="1" applyBorder="1"/>
    <xf numFmtId="0" fontId="0" fillId="24" borderId="1" xfId="0" applyFill="1" applyBorder="1" applyAlignment="1">
      <alignment horizontal="center"/>
    </xf>
    <xf numFmtId="0" fontId="0" fillId="24" borderId="1" xfId="0" applyFill="1" applyBorder="1" applyAlignment="1">
      <alignment horizontal="center" vertical="center" wrapText="1"/>
    </xf>
    <xf numFmtId="0" fontId="26" fillId="2" borderId="1" xfId="0" applyFont="1" applyFill="1" applyBorder="1" applyAlignment="1">
      <alignment wrapText="1"/>
    </xf>
    <xf numFmtId="0" fontId="0" fillId="2" borderId="1" xfId="0" applyFill="1" applyBorder="1" applyAlignment="1">
      <alignment wrapText="1"/>
    </xf>
    <xf numFmtId="14" fontId="0" fillId="0" borderId="1" xfId="0" applyNumberFormat="1" applyBorder="1" applyAlignment="1">
      <alignment horizontal="center"/>
    </xf>
    <xf numFmtId="0" fontId="32" fillId="2" borderId="1" xfId="0" applyFont="1" applyFill="1" applyBorder="1" applyAlignment="1">
      <alignment wrapText="1"/>
    </xf>
    <xf numFmtId="0" fontId="32" fillId="0" borderId="1" xfId="0" applyFont="1" applyBorder="1" applyAlignment="1">
      <alignment wrapText="1"/>
    </xf>
    <xf numFmtId="0" fontId="32" fillId="18" borderId="1" xfId="0" applyFont="1" applyFill="1" applyBorder="1" applyAlignment="1">
      <alignment wrapText="1"/>
    </xf>
    <xf numFmtId="0" fontId="0" fillId="18" borderId="1" xfId="0" applyFill="1" applyBorder="1" applyAlignment="1">
      <alignment horizontal="center"/>
    </xf>
    <xf numFmtId="0" fontId="0" fillId="18" borderId="1" xfId="0" applyFill="1" applyBorder="1"/>
    <xf numFmtId="0" fontId="0" fillId="18" borderId="1" xfId="0" applyFill="1" applyBorder="1" applyAlignment="1">
      <alignment wrapText="1"/>
    </xf>
    <xf numFmtId="0" fontId="0" fillId="0" borderId="0" xfId="0" applyAlignment="1">
      <alignment wrapText="1"/>
    </xf>
    <xf numFmtId="9" fontId="8" fillId="3" borderId="1" xfId="0" applyNumberFormat="1" applyFont="1" applyFill="1" applyBorder="1" applyAlignment="1">
      <alignment horizontal="center" vertical="center" wrapText="1"/>
    </xf>
    <xf numFmtId="0" fontId="8" fillId="3" borderId="1" xfId="0" applyFont="1" applyFill="1" applyBorder="1" applyAlignment="1">
      <alignment horizontal="center" vertical="center" wrapText="1"/>
    </xf>
    <xf numFmtId="0" fontId="28" fillId="21" borderId="0" xfId="0" applyFont="1" applyFill="1" applyAlignment="1">
      <alignment horizontal="center" vertical="center"/>
    </xf>
    <xf numFmtId="0" fontId="8" fillId="15" borderId="4" xfId="0" applyFont="1" applyFill="1" applyBorder="1" applyAlignment="1">
      <alignment vertical="center"/>
    </xf>
    <xf numFmtId="0" fontId="8" fillId="15" borderId="1" xfId="0" applyFont="1" applyFill="1" applyBorder="1" applyAlignment="1">
      <alignment horizontal="center" vertical="center" wrapText="1"/>
    </xf>
    <xf numFmtId="0" fontId="8" fillId="15" borderId="16" xfId="0" applyFont="1" applyFill="1" applyBorder="1" applyAlignment="1">
      <alignment horizontal="center" vertical="center" wrapText="1"/>
    </xf>
    <xf numFmtId="9" fontId="8" fillId="15" borderId="1" xfId="0" applyNumberFormat="1" applyFont="1" applyFill="1" applyBorder="1" applyAlignment="1">
      <alignment horizontal="center" vertical="center"/>
    </xf>
    <xf numFmtId="0" fontId="0" fillId="4" borderId="1" xfId="0" applyFill="1" applyBorder="1" applyAlignment="1">
      <alignment horizontal="center" vertical="center"/>
    </xf>
    <xf numFmtId="0" fontId="0" fillId="4" borderId="16" xfId="0" applyFill="1" applyBorder="1" applyAlignment="1">
      <alignment vertical="top"/>
    </xf>
    <xf numFmtId="0" fontId="0" fillId="4" borderId="1" xfId="0" applyFill="1" applyBorder="1" applyAlignment="1">
      <alignment vertical="top"/>
    </xf>
    <xf numFmtId="14" fontId="0" fillId="4" borderId="1" xfId="0" applyNumberFormat="1" applyFill="1" applyBorder="1" applyAlignment="1">
      <alignment horizontal="center" vertical="center"/>
    </xf>
    <xf numFmtId="0" fontId="0" fillId="4" borderId="1" xfId="0" applyFill="1" applyBorder="1" applyAlignment="1">
      <alignment vertical="top" wrapText="1"/>
    </xf>
    <xf numFmtId="0" fontId="0" fillId="4" borderId="16" xfId="0" applyFill="1" applyBorder="1" applyAlignment="1">
      <alignment horizontal="left" vertical="top" wrapText="1"/>
    </xf>
    <xf numFmtId="0" fontId="0" fillId="4" borderId="1" xfId="0" applyFill="1" applyBorder="1" applyAlignment="1">
      <alignment horizontal="left" vertical="top" wrapText="1"/>
    </xf>
    <xf numFmtId="0" fontId="0" fillId="4" borderId="16" xfId="0" applyFill="1" applyBorder="1" applyAlignment="1">
      <alignment vertical="top" wrapText="1"/>
    </xf>
    <xf numFmtId="0" fontId="0" fillId="4" borderId="1" xfId="0" applyFill="1" applyBorder="1" applyAlignment="1">
      <alignment wrapText="1"/>
    </xf>
    <xf numFmtId="0" fontId="35" fillId="0" borderId="4" xfId="0" applyFont="1" applyBorder="1" applyAlignment="1">
      <alignment horizontal="justify" vertical="center" wrapText="1"/>
    </xf>
    <xf numFmtId="9" fontId="8" fillId="21" borderId="0" xfId="2" applyFont="1" applyFill="1" applyAlignment="1">
      <alignment horizontal="center"/>
    </xf>
    <xf numFmtId="0" fontId="9" fillId="8" borderId="29" xfId="0" applyFont="1" applyFill="1" applyBorder="1" applyAlignment="1">
      <alignment horizontal="center" vertical="center"/>
    </xf>
    <xf numFmtId="0" fontId="9" fillId="8" borderId="0" xfId="0" applyFont="1" applyFill="1" applyBorder="1" applyAlignment="1">
      <alignment horizontal="center" vertical="center"/>
    </xf>
    <xf numFmtId="0" fontId="9" fillId="8" borderId="2" xfId="0" applyFont="1" applyFill="1" applyBorder="1" applyAlignment="1">
      <alignment horizontal="center" vertical="center"/>
    </xf>
    <xf numFmtId="0" fontId="8" fillId="3" borderId="14"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15"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5" fillId="3" borderId="5"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30" xfId="0" applyFont="1" applyFill="1" applyBorder="1" applyAlignment="1">
      <alignment horizontal="center" vertical="center"/>
    </xf>
    <xf numFmtId="0" fontId="5" fillId="3" borderId="7" xfId="0" applyFont="1" applyFill="1" applyBorder="1" applyAlignment="1">
      <alignment horizontal="center" vertical="center"/>
    </xf>
    <xf numFmtId="0" fontId="9" fillId="8" borderId="14" xfId="0" applyFont="1" applyFill="1" applyBorder="1" applyAlignment="1">
      <alignment horizontal="center" vertical="center"/>
    </xf>
    <xf numFmtId="0" fontId="9" fillId="8" borderId="1" xfId="0" applyFont="1" applyFill="1" applyBorder="1" applyAlignment="1">
      <alignment horizontal="center" vertical="center"/>
    </xf>
    <xf numFmtId="0" fontId="8" fillId="3" borderId="13"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9" fillId="15" borderId="1" xfId="0" applyFont="1" applyFill="1" applyBorder="1" applyAlignment="1">
      <alignment horizontal="center" vertical="center"/>
    </xf>
    <xf numFmtId="0" fontId="9" fillId="15" borderId="14" xfId="0" applyFont="1" applyFill="1" applyBorder="1" applyAlignment="1">
      <alignment horizontal="center" vertical="center"/>
    </xf>
    <xf numFmtId="0" fontId="54" fillId="20" borderId="22" xfId="0" applyFont="1" applyFill="1" applyBorder="1" applyAlignment="1">
      <alignment horizontal="center" vertical="center"/>
    </xf>
    <xf numFmtId="0" fontId="54" fillId="20" borderId="42" xfId="0" applyFont="1" applyFill="1" applyBorder="1" applyAlignment="1">
      <alignment horizontal="center" vertical="center"/>
    </xf>
    <xf numFmtId="0" fontId="54" fillId="20" borderId="20" xfId="0" applyFont="1" applyFill="1" applyBorder="1" applyAlignment="1">
      <alignment horizontal="center" vertical="center"/>
    </xf>
    <xf numFmtId="0" fontId="8" fillId="8" borderId="14" xfId="0" applyFont="1" applyFill="1" applyBorder="1" applyAlignment="1">
      <alignment horizontal="center" vertical="center"/>
    </xf>
    <xf numFmtId="0" fontId="8" fillId="8" borderId="1" xfId="0" applyFont="1" applyFill="1" applyBorder="1" applyAlignment="1">
      <alignment horizontal="center" vertical="center"/>
    </xf>
    <xf numFmtId="0" fontId="52" fillId="3" borderId="14" xfId="0" applyFont="1" applyFill="1" applyBorder="1" applyAlignment="1">
      <alignment horizontal="center" vertical="center"/>
    </xf>
    <xf numFmtId="0" fontId="52" fillId="3" borderId="1" xfId="0" applyFont="1" applyFill="1" applyBorder="1" applyAlignment="1">
      <alignment horizontal="center" vertical="center"/>
    </xf>
    <xf numFmtId="0" fontId="8" fillId="3" borderId="14" xfId="0" applyFont="1" applyFill="1" applyBorder="1" applyAlignment="1">
      <alignment horizontal="center" vertical="center"/>
    </xf>
    <xf numFmtId="0" fontId="8" fillId="3" borderId="1" xfId="0" applyFont="1" applyFill="1" applyBorder="1" applyAlignment="1">
      <alignment horizontal="center" vertical="center"/>
    </xf>
    <xf numFmtId="0" fontId="8" fillId="3" borderId="15" xfId="0" applyFont="1" applyFill="1" applyBorder="1" applyAlignment="1">
      <alignment horizontal="center" vertical="center"/>
    </xf>
    <xf numFmtId="0" fontId="8" fillId="3" borderId="16" xfId="0" applyFont="1" applyFill="1" applyBorder="1" applyAlignment="1">
      <alignment horizontal="center" vertical="center"/>
    </xf>
  </cellXfs>
  <cellStyles count="4">
    <cellStyle name="Millares [0]" xfId="1" builtinId="6"/>
    <cellStyle name="Moneda [0]" xfId="3" builtinId="7"/>
    <cellStyle name="Normal" xfId="0" builtinId="0"/>
    <cellStyle name="Porcentaje" xfId="2" builtinId="5"/>
  </cellStyles>
  <dxfs count="451">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4" tint="-0.499984740745262"/>
        </patternFill>
      </fill>
    </dxf>
    <dxf>
      <fill>
        <patternFill>
          <bgColor rgb="FFFF0000"/>
        </patternFill>
      </fill>
    </dxf>
    <dxf>
      <fill>
        <patternFill>
          <bgColor theme="3" tint="0.39994506668294322"/>
        </patternFill>
      </fill>
    </dxf>
    <dxf>
      <fill>
        <patternFill>
          <bgColor theme="3" tint="0.39994506668294322"/>
        </patternFill>
      </fill>
    </dxf>
    <dxf>
      <fill>
        <patternFill>
          <bgColor rgb="FF002060"/>
        </patternFill>
      </fill>
    </dxf>
    <dxf>
      <fill>
        <patternFill>
          <bgColor theme="4" tint="-0.499984740745262"/>
        </patternFill>
      </fill>
    </dxf>
    <dxf>
      <fill>
        <patternFill>
          <bgColor rgb="FF002060"/>
        </patternFill>
      </fill>
    </dxf>
    <dxf>
      <fill>
        <patternFill>
          <bgColor theme="4" tint="-0.499984740745262"/>
        </patternFill>
      </fill>
    </dxf>
    <dxf>
      <fill>
        <patternFill>
          <bgColor theme="3" tint="0.39994506668294322"/>
        </patternFill>
      </fill>
    </dxf>
    <dxf>
      <fill>
        <patternFill>
          <bgColor theme="3" tint="0.39994506668294322"/>
        </patternFill>
      </fill>
    </dxf>
    <dxf>
      <fill>
        <patternFill>
          <bgColor rgb="FF002060"/>
        </patternFill>
      </fill>
    </dxf>
    <dxf>
      <fill>
        <patternFill>
          <bgColor theme="4" tint="-0.499984740745262"/>
        </patternFill>
      </fill>
    </dxf>
    <dxf>
      <fill>
        <patternFill>
          <bgColor rgb="FF002060"/>
        </patternFill>
      </fill>
    </dxf>
    <dxf>
      <fill>
        <patternFill>
          <bgColor theme="4" tint="-0.499984740745262"/>
        </patternFill>
      </fill>
    </dxf>
    <dxf>
      <fill>
        <patternFill>
          <bgColor theme="3" tint="0.39994506668294322"/>
        </patternFill>
      </fill>
    </dxf>
    <dxf>
      <fill>
        <patternFill>
          <bgColor theme="3" tint="0.39994506668294322"/>
        </patternFill>
      </fill>
    </dxf>
    <dxf>
      <fill>
        <patternFill>
          <bgColor rgb="FF002060"/>
        </patternFill>
      </fill>
    </dxf>
    <dxf>
      <fill>
        <patternFill>
          <bgColor theme="4" tint="-0.499984740745262"/>
        </patternFill>
      </fill>
    </dxf>
    <dxf>
      <fill>
        <patternFill>
          <bgColor rgb="FF002060"/>
        </patternFill>
      </fill>
    </dxf>
    <dxf>
      <fill>
        <patternFill>
          <bgColor theme="4" tint="-0.499984740745262"/>
        </patternFill>
      </fill>
    </dxf>
    <dxf>
      <fill>
        <patternFill>
          <bgColor theme="3" tint="0.39994506668294322"/>
        </patternFill>
      </fill>
    </dxf>
    <dxf>
      <fill>
        <patternFill>
          <bgColor theme="3" tint="0.39994506668294322"/>
        </patternFill>
      </fill>
    </dxf>
    <dxf>
      <fill>
        <patternFill>
          <bgColor rgb="FF002060"/>
        </patternFill>
      </fill>
    </dxf>
    <dxf>
      <fill>
        <patternFill>
          <bgColor theme="4" tint="-0.499984740745262"/>
        </patternFill>
      </fill>
    </dxf>
    <dxf>
      <fill>
        <patternFill>
          <bgColor rgb="FF002060"/>
        </patternFill>
      </fill>
    </dxf>
    <dxf>
      <fill>
        <patternFill>
          <bgColor theme="4" tint="-0.499984740745262"/>
        </patternFill>
      </fill>
    </dxf>
    <dxf>
      <fill>
        <patternFill>
          <bgColor theme="3" tint="0.39994506668294322"/>
        </patternFill>
      </fill>
    </dxf>
    <dxf>
      <fill>
        <patternFill>
          <bgColor theme="3" tint="0.39994506668294322"/>
        </patternFill>
      </fill>
    </dxf>
    <dxf>
      <fill>
        <patternFill>
          <bgColor rgb="FF002060"/>
        </patternFill>
      </fill>
    </dxf>
    <dxf>
      <fill>
        <patternFill>
          <bgColor theme="4" tint="-0.499984740745262"/>
        </patternFill>
      </fill>
    </dxf>
    <dxf>
      <fill>
        <patternFill>
          <bgColor theme="3" tint="0.39994506668294322"/>
        </patternFill>
      </fill>
    </dxf>
    <dxf>
      <fill>
        <patternFill>
          <bgColor theme="3" tint="0.39994506668294322"/>
        </patternFill>
      </fill>
    </dxf>
    <dxf>
      <fill>
        <patternFill>
          <bgColor rgb="FF002060"/>
        </patternFill>
      </fill>
    </dxf>
    <dxf>
      <fill>
        <patternFill>
          <bgColor theme="4" tint="-0.499984740745262"/>
        </patternFill>
      </fill>
    </dxf>
    <dxf>
      <fill>
        <patternFill>
          <bgColor rgb="FF002060"/>
        </patternFill>
      </fill>
    </dxf>
    <dxf>
      <fill>
        <patternFill>
          <bgColor theme="4" tint="-0.499984740745262"/>
        </patternFill>
      </fill>
    </dxf>
    <dxf>
      <fill>
        <patternFill>
          <bgColor theme="3" tint="0.39994506668294322"/>
        </patternFill>
      </fill>
    </dxf>
    <dxf>
      <fill>
        <patternFill>
          <bgColor theme="3" tint="0.39994506668294322"/>
        </patternFill>
      </fill>
    </dxf>
    <dxf>
      <fill>
        <patternFill>
          <bgColor theme="4" tint="-0.499984740745262"/>
        </patternFill>
      </fill>
    </dxf>
    <dxf>
      <fill>
        <patternFill>
          <bgColor rgb="FF002060"/>
        </patternFill>
      </fill>
    </dxf>
    <dxf>
      <fill>
        <patternFill>
          <bgColor theme="4" tint="-0.499984740745262"/>
        </patternFill>
      </fill>
    </dxf>
    <dxf>
      <fill>
        <patternFill>
          <bgColor rgb="FF002060"/>
        </patternFill>
      </fill>
    </dxf>
    <dxf>
      <fill>
        <patternFill>
          <bgColor theme="4" tint="-0.499984740745262"/>
        </patternFill>
      </fill>
    </dxf>
    <dxf>
      <font>
        <color rgb="FFFFFFFF"/>
      </font>
      <fill>
        <patternFill>
          <bgColor rgb="FF595959"/>
        </patternFill>
      </fill>
    </dxf>
    <dxf>
      <font>
        <color rgb="FFFFFFFF"/>
      </font>
      <fill>
        <patternFill>
          <bgColor rgb="FFAA0061"/>
        </patternFill>
      </fill>
    </dxf>
    <dxf>
      <font>
        <color rgb="FFFFFFFF"/>
      </font>
      <fill>
        <patternFill>
          <bgColor rgb="FF795549"/>
        </patternFill>
      </fill>
    </dxf>
    <dxf>
      <font>
        <color rgb="FFFFFFFF"/>
      </font>
      <fill>
        <patternFill>
          <bgColor rgb="FFFE5722"/>
        </patternFill>
      </fill>
    </dxf>
    <dxf>
      <font>
        <color rgb="FFFFFFFF"/>
      </font>
      <fill>
        <patternFill>
          <bgColor rgb="FFFF9700"/>
        </patternFill>
      </fill>
    </dxf>
    <dxf>
      <font>
        <color rgb="FFFFFFFF"/>
      </font>
      <fill>
        <patternFill>
          <bgColor rgb="FFF1B801"/>
        </patternFill>
      </fill>
    </dxf>
    <dxf>
      <font>
        <color rgb="FFFFFFFF"/>
      </font>
      <fill>
        <patternFill>
          <bgColor rgb="FF8BC24A"/>
        </patternFill>
      </fill>
    </dxf>
    <dxf>
      <font>
        <color rgb="FFFFFFFF"/>
      </font>
      <fill>
        <patternFill>
          <bgColor rgb="FF4CAF52"/>
        </patternFill>
      </fill>
    </dxf>
    <dxf>
      <font>
        <color rgb="FFFFFFFF"/>
      </font>
      <fill>
        <patternFill>
          <bgColor rgb="FF009788"/>
        </patternFill>
      </fill>
    </dxf>
    <dxf>
      <font>
        <color rgb="FFFFFFFF"/>
      </font>
      <fill>
        <patternFill>
          <bgColor rgb="FF00BCD5"/>
        </patternFill>
      </fill>
    </dxf>
    <dxf>
      <font>
        <color rgb="FFFFFFFF"/>
      </font>
      <fill>
        <patternFill>
          <bgColor rgb="FF2196F3"/>
        </patternFill>
      </fill>
    </dxf>
    <dxf>
      <font>
        <color rgb="FFFFFFFF"/>
      </font>
      <fill>
        <patternFill>
          <bgColor rgb="FF3F51B5"/>
        </patternFill>
      </fill>
    </dxf>
  </dxfs>
  <tableStyles count="0" defaultTableStyle="TableStyleMedium2" defaultPivotStyle="PivotStyleLight16"/>
  <colors>
    <mruColors>
      <color rgb="FFF781F1"/>
      <color rgb="FFE43224"/>
      <color rgb="FFA25AE4"/>
      <color rgb="FFBB31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ESTADÍSTICA!$C$1</c:f>
              <c:strCache>
                <c:ptCount val="1"/>
                <c:pt idx="0">
                  <c:v>Ejecución Plan Implementación</c:v>
                </c:pt>
              </c:strCache>
            </c:strRef>
          </c:tx>
          <c:spPr>
            <a:solidFill>
              <a:schemeClr val="accent1"/>
            </a:solidFill>
            <a:ln>
              <a:noFill/>
            </a:ln>
            <a:effectLst/>
          </c:spPr>
          <c:invertIfNegative val="0"/>
          <c:dPt>
            <c:idx val="0"/>
            <c:invertIfNegative val="0"/>
            <c:bubble3D val="0"/>
            <c:spPr>
              <a:solidFill>
                <a:srgbClr val="F781F1"/>
              </a:solidFill>
              <a:ln>
                <a:noFill/>
              </a:ln>
              <a:effectLst/>
            </c:spPr>
            <c:extLst>
              <c:ext xmlns:c16="http://schemas.microsoft.com/office/drawing/2014/chart" uri="{C3380CC4-5D6E-409C-BE32-E72D297353CC}">
                <c16:uniqueId val="{00000001-17C6-2841-9AB4-76714A450D4D}"/>
              </c:ext>
            </c:extLst>
          </c:dPt>
          <c:dPt>
            <c:idx val="1"/>
            <c:invertIfNegative val="0"/>
            <c:bubble3D val="0"/>
            <c:spPr>
              <a:solidFill>
                <a:schemeClr val="accent2">
                  <a:lumMod val="60000"/>
                  <a:lumOff val="40000"/>
                </a:schemeClr>
              </a:solidFill>
              <a:ln>
                <a:noFill/>
              </a:ln>
              <a:effectLst/>
            </c:spPr>
            <c:extLst>
              <c:ext xmlns:c16="http://schemas.microsoft.com/office/drawing/2014/chart" uri="{C3380CC4-5D6E-409C-BE32-E72D297353CC}">
                <c16:uniqueId val="{00000003-17C6-2841-9AB4-76714A450D4D}"/>
              </c:ext>
            </c:extLst>
          </c:dPt>
          <c:dPt>
            <c:idx val="3"/>
            <c:invertIfNegative val="0"/>
            <c:bubble3D val="0"/>
            <c:spPr>
              <a:solidFill>
                <a:schemeClr val="bg1">
                  <a:lumMod val="75000"/>
                </a:schemeClr>
              </a:solidFill>
              <a:ln>
                <a:noFill/>
              </a:ln>
              <a:effectLst/>
            </c:spPr>
            <c:extLst>
              <c:ext xmlns:c16="http://schemas.microsoft.com/office/drawing/2014/chart" uri="{C3380CC4-5D6E-409C-BE32-E72D297353CC}">
                <c16:uniqueId val="{00000005-17C6-2841-9AB4-76714A450D4D}"/>
              </c:ext>
            </c:extLst>
          </c:dPt>
          <c:dPt>
            <c:idx val="5"/>
            <c:invertIfNegative val="0"/>
            <c:bubble3D val="0"/>
            <c:spPr>
              <a:solidFill>
                <a:srgbClr val="92D050"/>
              </a:solidFill>
              <a:ln>
                <a:noFill/>
              </a:ln>
              <a:effectLst/>
            </c:spPr>
            <c:extLst>
              <c:ext xmlns:c16="http://schemas.microsoft.com/office/drawing/2014/chart" uri="{C3380CC4-5D6E-409C-BE32-E72D297353CC}">
                <c16:uniqueId val="{00000007-17C6-2841-9AB4-76714A450D4D}"/>
              </c:ext>
            </c:extLst>
          </c:dPt>
          <c:dPt>
            <c:idx val="8"/>
            <c:invertIfNegative val="0"/>
            <c:bubble3D val="0"/>
            <c:spPr>
              <a:solidFill>
                <a:srgbClr val="FFC000"/>
              </a:solidFill>
              <a:ln>
                <a:noFill/>
              </a:ln>
              <a:effectLst/>
            </c:spPr>
            <c:extLst>
              <c:ext xmlns:c16="http://schemas.microsoft.com/office/drawing/2014/chart" uri="{C3380CC4-5D6E-409C-BE32-E72D297353CC}">
                <c16:uniqueId val="{00000009-17C6-2841-9AB4-76714A450D4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ESTADÍSTICA!$C$2:$C$12</c:f>
              <c:strCache>
                <c:ptCount val="11"/>
                <c:pt idx="0">
                  <c:v>Gobierno Corporatvo</c:v>
                </c:pt>
                <c:pt idx="1">
                  <c:v>Lineamientos PAT</c:v>
                </c:pt>
                <c:pt idx="2">
                  <c:v>Elaboración Actas</c:v>
                </c:pt>
                <c:pt idx="3">
                  <c:v>Modelo Operativo JD</c:v>
                </c:pt>
                <c:pt idx="4">
                  <c:v>Reuniones No Presenciales</c:v>
                </c:pt>
                <c:pt idx="5">
                  <c:v>Convenio Marco Gobernabilidad</c:v>
                </c:pt>
                <c:pt idx="6">
                  <c:v>Grupos de Interés</c:v>
                </c:pt>
                <c:pt idx="7">
                  <c:v>Política Ética</c:v>
                </c:pt>
                <c:pt idx="8">
                  <c:v>Inducción JD</c:v>
                </c:pt>
                <c:pt idx="9">
                  <c:v>Evaluación JD</c:v>
                </c:pt>
                <c:pt idx="10">
                  <c:v>Política Transparencia</c:v>
                </c:pt>
              </c:strCache>
            </c:strRef>
          </c:cat>
          <c:val>
            <c:numRef>
              <c:f>ESTADÍSTICA!$D$2:$D$12</c:f>
              <c:numCache>
                <c:formatCode>0%</c:formatCode>
                <c:ptCount val="11"/>
                <c:pt idx="0">
                  <c:v>0.81818181818181823</c:v>
                </c:pt>
                <c:pt idx="1">
                  <c:v>1</c:v>
                </c:pt>
                <c:pt idx="2">
                  <c:v>0.83018867924528306</c:v>
                </c:pt>
                <c:pt idx="3">
                  <c:v>1</c:v>
                </c:pt>
                <c:pt idx="4">
                  <c:v>1</c:v>
                </c:pt>
                <c:pt idx="5">
                  <c:v>0.82352941176470584</c:v>
                </c:pt>
                <c:pt idx="6">
                  <c:v>1</c:v>
                </c:pt>
                <c:pt idx="7">
                  <c:v>0</c:v>
                </c:pt>
                <c:pt idx="8">
                  <c:v>0.7</c:v>
                </c:pt>
                <c:pt idx="9">
                  <c:v>0.93258426966292129</c:v>
                </c:pt>
                <c:pt idx="10">
                  <c:v>0</c:v>
                </c:pt>
              </c:numCache>
            </c:numRef>
          </c:val>
          <c:extLst>
            <c:ext xmlns:c16="http://schemas.microsoft.com/office/drawing/2014/chart" uri="{C3380CC4-5D6E-409C-BE32-E72D297353CC}">
              <c16:uniqueId val="{0000000A-17C6-2841-9AB4-76714A450D4D}"/>
            </c:ext>
          </c:extLst>
        </c:ser>
        <c:dLbls>
          <c:showLegendKey val="0"/>
          <c:showVal val="0"/>
          <c:showCatName val="0"/>
          <c:showSerName val="0"/>
          <c:showPercent val="0"/>
          <c:showBubbleSize val="0"/>
        </c:dLbls>
        <c:gapWidth val="21"/>
        <c:overlap val="1"/>
        <c:axId val="-229079024"/>
        <c:axId val="-229085008"/>
      </c:barChart>
      <c:catAx>
        <c:axId val="-2290790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29085008"/>
        <c:crosses val="autoZero"/>
        <c:auto val="1"/>
        <c:lblAlgn val="ctr"/>
        <c:lblOffset val="100"/>
        <c:noMultiLvlLbl val="0"/>
      </c:catAx>
      <c:valAx>
        <c:axId val="-229085008"/>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290790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328612</xdr:colOff>
      <xdr:row>0</xdr:row>
      <xdr:rowOff>14286</xdr:rowOff>
    </xdr:from>
    <xdr:to>
      <xdr:col>13</xdr:col>
      <xdr:colOff>76200</xdr:colOff>
      <xdr:row>20</xdr:row>
      <xdr:rowOff>133349</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6"/>
  <sheetViews>
    <sheetView workbookViewId="0">
      <selection activeCell="D27" sqref="D27"/>
    </sheetView>
  </sheetViews>
  <sheetFormatPr baseColWidth="10" defaultRowHeight="15"/>
  <cols>
    <col min="1" max="1" width="3" bestFit="1" customWidth="1"/>
    <col min="2" max="2" width="11.5" style="3"/>
    <col min="3" max="3" width="29.83203125" bestFit="1" customWidth="1"/>
    <col min="4" max="4" width="11.5" style="3"/>
    <col min="5" max="16" width="11.5" style="380"/>
  </cols>
  <sheetData>
    <row r="1" spans="1:4" ht="16" thickBot="1">
      <c r="C1" s="389" t="s">
        <v>1239</v>
      </c>
      <c r="D1" s="377" t="s">
        <v>1238</v>
      </c>
    </row>
    <row r="2" spans="1:4">
      <c r="A2" s="381">
        <v>1</v>
      </c>
      <c r="B2" s="383" t="s">
        <v>1225</v>
      </c>
      <c r="C2" s="390" t="s">
        <v>1226</v>
      </c>
      <c r="D2" s="386">
        <f>+'PI N° 0 Plan Implemetación GOBI'!A3</f>
        <v>0.81818181818181823</v>
      </c>
    </row>
    <row r="3" spans="1:4">
      <c r="A3" s="192">
        <f>+A2+1</f>
        <v>2</v>
      </c>
      <c r="B3" s="384" t="s">
        <v>1214</v>
      </c>
      <c r="C3" s="391" t="s">
        <v>1227</v>
      </c>
      <c r="D3" s="387">
        <f>+'PI N° 1 Plan Implementación Pla'!A3</f>
        <v>1</v>
      </c>
    </row>
    <row r="4" spans="1:4">
      <c r="A4" s="192">
        <f t="shared" ref="A4:A12" si="0">+A3+1</f>
        <v>3</v>
      </c>
      <c r="B4" s="384" t="s">
        <v>1215</v>
      </c>
      <c r="C4" s="391" t="s">
        <v>1228</v>
      </c>
      <c r="D4" s="387">
        <f>+'PI N°2 Plan Implemetación elabo'!A3</f>
        <v>0.83018867924528306</v>
      </c>
    </row>
    <row r="5" spans="1:4">
      <c r="A5" s="192">
        <f t="shared" si="0"/>
        <v>4</v>
      </c>
      <c r="B5" s="384" t="s">
        <v>1216</v>
      </c>
      <c r="C5" s="391" t="s">
        <v>1229</v>
      </c>
      <c r="D5" s="387">
        <f>+'PI N°3 Modelo Operativo de laJu'!A3</f>
        <v>1</v>
      </c>
    </row>
    <row r="6" spans="1:4">
      <c r="A6" s="192">
        <f t="shared" si="0"/>
        <v>5</v>
      </c>
      <c r="B6" s="384" t="s">
        <v>1217</v>
      </c>
      <c r="C6" s="391" t="s">
        <v>1237</v>
      </c>
      <c r="D6" s="387">
        <f>+'PI N°4 Reuniones No Presenciale'!A3</f>
        <v>1</v>
      </c>
    </row>
    <row r="7" spans="1:4">
      <c r="A7" s="192">
        <f t="shared" si="0"/>
        <v>6</v>
      </c>
      <c r="B7" s="384" t="s">
        <v>1218</v>
      </c>
      <c r="C7" s="391" t="s">
        <v>1230</v>
      </c>
      <c r="D7" s="387">
        <f>+'PI N°5 Convenio Marco Gobernabi'!A3</f>
        <v>0.82352941176470584</v>
      </c>
    </row>
    <row r="8" spans="1:4">
      <c r="A8" s="192">
        <f t="shared" si="0"/>
        <v>7</v>
      </c>
      <c r="B8" s="384" t="s">
        <v>1220</v>
      </c>
      <c r="C8" s="391" t="s">
        <v>1232</v>
      </c>
      <c r="D8" s="387">
        <f>+'PI N°7 Grupos de Interés'!A3</f>
        <v>1</v>
      </c>
    </row>
    <row r="9" spans="1:4">
      <c r="A9" s="192">
        <f t="shared" si="0"/>
        <v>8</v>
      </c>
      <c r="B9" s="384" t="s">
        <v>1221</v>
      </c>
      <c r="C9" s="391" t="s">
        <v>1233</v>
      </c>
      <c r="D9" s="387">
        <f>+'PI N°8 Plan Implementación polí'!A3</f>
        <v>0</v>
      </c>
    </row>
    <row r="10" spans="1:4">
      <c r="A10" s="192">
        <f t="shared" si="0"/>
        <v>9</v>
      </c>
      <c r="B10" s="384" t="s">
        <v>1222</v>
      </c>
      <c r="C10" s="391" t="s">
        <v>1234</v>
      </c>
      <c r="D10" s="387">
        <f>+'PI N°9 Inducción a JD'!A3</f>
        <v>0.7</v>
      </c>
    </row>
    <row r="11" spans="1:4">
      <c r="A11" s="192">
        <f t="shared" si="0"/>
        <v>10</v>
      </c>
      <c r="B11" s="384" t="s">
        <v>1223</v>
      </c>
      <c r="C11" s="391" t="s">
        <v>1235</v>
      </c>
      <c r="D11" s="387">
        <f>+'PI N°10 Evaluación JD'!A3</f>
        <v>0.93258426966292129</v>
      </c>
    </row>
    <row r="12" spans="1:4" ht="16" thickBot="1">
      <c r="A12" s="382">
        <f t="shared" si="0"/>
        <v>11</v>
      </c>
      <c r="B12" s="385" t="s">
        <v>1224</v>
      </c>
      <c r="C12" s="392" t="s">
        <v>1236</v>
      </c>
      <c r="D12" s="388">
        <f>+'PI N°11 Política de Transparenc'!A3</f>
        <v>0</v>
      </c>
    </row>
    <row r="13" spans="1:4" s="380" customFormat="1" ht="16" thickBot="1">
      <c r="B13" s="107"/>
      <c r="D13" s="393">
        <f>AVERAGE(D2:D12)</f>
        <v>0.73677128898679345</v>
      </c>
    </row>
    <row r="14" spans="1:4" s="380" customFormat="1">
      <c r="B14" s="107"/>
      <c r="D14" s="107"/>
    </row>
    <row r="15" spans="1:4">
      <c r="B15" s="378" t="s">
        <v>1219</v>
      </c>
      <c r="C15" s="379" t="s">
        <v>1231</v>
      </c>
      <c r="D15" s="378" t="str">
        <f>+'PI N°6 Compliance'!A3</f>
        <v>N/A</v>
      </c>
    </row>
    <row r="16" spans="1:4" s="380" customFormat="1">
      <c r="B16" s="107"/>
      <c r="D16" s="107"/>
    </row>
    <row r="17" spans="2:4" s="380" customFormat="1">
      <c r="B17" s="107"/>
      <c r="D17" s="107"/>
    </row>
    <row r="18" spans="2:4" s="380" customFormat="1">
      <c r="B18" s="107"/>
      <c r="D18" s="107"/>
    </row>
    <row r="19" spans="2:4" s="380" customFormat="1">
      <c r="B19" s="107"/>
      <c r="D19" s="107"/>
    </row>
    <row r="20" spans="2:4" s="380" customFormat="1">
      <c r="B20" s="107"/>
      <c r="D20" s="107"/>
    </row>
    <row r="21" spans="2:4" s="380" customFormat="1">
      <c r="B21" s="107"/>
      <c r="D21" s="107"/>
    </row>
    <row r="22" spans="2:4" s="380" customFormat="1">
      <c r="B22" s="107"/>
      <c r="D22" s="107"/>
    </row>
    <row r="23" spans="2:4" s="380" customFormat="1">
      <c r="B23" s="107"/>
      <c r="D23" s="107"/>
    </row>
    <row r="24" spans="2:4" s="380" customFormat="1">
      <c r="B24" s="107"/>
      <c r="D24" s="107"/>
    </row>
    <row r="25" spans="2:4" s="380" customFormat="1">
      <c r="B25" s="107"/>
      <c r="D25" s="107"/>
    </row>
    <row r="26" spans="2:4" s="380" customFormat="1">
      <c r="B26" s="107"/>
      <c r="D26" s="107"/>
    </row>
  </sheetData>
  <sheetProtection algorithmName="SHA-512" hashValue="86/f0QfxzuOLD8Uud9xG80jWYaKC9B0sLFMyXpnVxfoXubUOorSNsXltG3QUwbUTtem6jDFOfRurLKjwX4gj8Q==" saltValue="ma7p7/AXIdqxPQodBgPVWg==" spinCount="100000" sheet="1" objects="1" scenarios="1" selectLockedCells="1" selectUnlockedCell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R155"/>
  <sheetViews>
    <sheetView workbookViewId="0">
      <selection activeCell="T9" sqref="T9"/>
    </sheetView>
  </sheetViews>
  <sheetFormatPr baseColWidth="10" defaultRowHeight="15"/>
  <cols>
    <col min="1" max="1" width="5.5" bestFit="1" customWidth="1"/>
    <col min="2" max="2" width="86" customWidth="1"/>
    <col min="5" max="5" width="10.83203125" style="3"/>
    <col min="6" max="6" width="108.1640625" customWidth="1"/>
    <col min="7" max="7" width="43.33203125" hidden="1" customWidth="1"/>
    <col min="8" max="8" width="14.6640625" customWidth="1"/>
    <col min="9" max="9" width="11.5" style="130" hidden="1" customWidth="1"/>
    <col min="10" max="10" width="10.1640625" style="130" hidden="1" customWidth="1"/>
    <col min="11" max="11" width="5.5" style="130" hidden="1" customWidth="1"/>
    <col min="12" max="12" width="4.5" style="130" hidden="1" customWidth="1"/>
    <col min="13" max="13" width="11.5" hidden="1" customWidth="1"/>
    <col min="14" max="14" width="14.1640625" hidden="1" customWidth="1"/>
    <col min="15" max="15" width="15.5" hidden="1" customWidth="1"/>
    <col min="16" max="16" width="5.83203125" hidden="1" customWidth="1"/>
    <col min="17" max="17" width="5.6640625" hidden="1" customWidth="1"/>
    <col min="18" max="18" width="3" hidden="1" customWidth="1"/>
  </cols>
  <sheetData>
    <row r="1" spans="1:18" ht="15" customHeight="1">
      <c r="A1" s="133"/>
      <c r="B1" s="340" t="s">
        <v>95</v>
      </c>
      <c r="C1" s="457">
        <v>7</v>
      </c>
      <c r="D1" s="449" t="s">
        <v>304</v>
      </c>
      <c r="E1" s="449" t="s">
        <v>305</v>
      </c>
      <c r="F1" s="449" t="s">
        <v>63</v>
      </c>
      <c r="G1" s="449" t="s">
        <v>1245</v>
      </c>
      <c r="H1" s="458" t="s">
        <v>1066</v>
      </c>
      <c r="I1" s="333" t="s">
        <v>1067</v>
      </c>
      <c r="J1" s="333" t="s">
        <v>1068</v>
      </c>
      <c r="K1" s="333"/>
      <c r="L1" s="333"/>
      <c r="M1" s="334" t="s">
        <v>1069</v>
      </c>
      <c r="N1" s="335" t="s">
        <v>1070</v>
      </c>
      <c r="O1" s="335" t="s">
        <v>1071</v>
      </c>
      <c r="P1" s="336" t="s">
        <v>1072</v>
      </c>
      <c r="Q1" s="335" t="s">
        <v>1073</v>
      </c>
      <c r="R1" s="337"/>
    </row>
    <row r="2" spans="1:18">
      <c r="A2" s="133"/>
      <c r="B2" s="340" t="s">
        <v>96</v>
      </c>
      <c r="C2" s="457"/>
      <c r="D2" s="449"/>
      <c r="E2" s="449"/>
      <c r="F2" s="449"/>
      <c r="G2" s="449"/>
      <c r="H2" s="459"/>
      <c r="I2" s="120"/>
      <c r="J2" s="120"/>
      <c r="K2" s="120"/>
      <c r="L2" s="120"/>
      <c r="M2" s="120"/>
      <c r="N2" s="133"/>
      <c r="O2" s="133"/>
      <c r="P2" s="133"/>
      <c r="Q2" s="133"/>
      <c r="R2" s="133"/>
    </row>
    <row r="3" spans="1:18">
      <c r="A3" s="365">
        <f>+H4</f>
        <v>1</v>
      </c>
      <c r="B3" s="340" t="s">
        <v>738</v>
      </c>
      <c r="C3" s="457"/>
      <c r="D3" s="449"/>
      <c r="E3" s="449"/>
      <c r="F3" s="449"/>
      <c r="G3" s="449"/>
      <c r="H3" s="460"/>
      <c r="I3" s="120"/>
      <c r="J3" s="120"/>
      <c r="K3" s="120"/>
      <c r="L3" s="120"/>
      <c r="M3" s="120"/>
      <c r="N3" s="133"/>
      <c r="O3" s="133"/>
      <c r="P3" s="133"/>
      <c r="Q3" s="133"/>
      <c r="R3" s="133"/>
    </row>
    <row r="4" spans="1:18" ht="32">
      <c r="A4" s="133"/>
      <c r="B4" s="282" t="s">
        <v>302</v>
      </c>
      <c r="C4" s="394" t="s">
        <v>303</v>
      </c>
      <c r="D4" s="449"/>
      <c r="E4" s="449"/>
      <c r="F4" s="449"/>
      <c r="G4" s="449"/>
      <c r="H4" s="411">
        <f>+H41</f>
        <v>1</v>
      </c>
      <c r="I4" s="120"/>
      <c r="J4" s="120"/>
      <c r="K4" s="120"/>
      <c r="L4" s="120"/>
      <c r="M4" s="120"/>
      <c r="N4" s="133"/>
      <c r="O4" s="133"/>
      <c r="P4" s="133"/>
      <c r="Q4" s="133"/>
      <c r="R4" s="133"/>
    </row>
    <row r="5" spans="1:18" ht="17">
      <c r="A5" s="133">
        <v>1</v>
      </c>
      <c r="B5" s="402" t="s">
        <v>739</v>
      </c>
      <c r="C5" s="403" t="s">
        <v>133</v>
      </c>
      <c r="D5" s="403" t="s">
        <v>133</v>
      </c>
      <c r="E5" s="403" t="s">
        <v>133</v>
      </c>
      <c r="F5" s="402"/>
      <c r="G5" s="133"/>
      <c r="H5" s="133"/>
      <c r="I5" s="120">
        <f t="shared" ref="I5:I39" si="0">IF(H5="Cumplido",1,IF(H5="En implementación",0.5,0))</f>
        <v>0</v>
      </c>
      <c r="J5" s="120">
        <f t="shared" ref="J5:J39" si="1">IF(I5=0,1,0)</f>
        <v>1</v>
      </c>
      <c r="K5" s="120">
        <f t="shared" ref="K5:K39" si="2">+I5-J5</f>
        <v>-1</v>
      </c>
      <c r="L5" s="120">
        <f t="shared" ref="L5:L39" si="3">IF(K5&gt;0,1,0)</f>
        <v>0</v>
      </c>
      <c r="M5" s="120">
        <f t="shared" ref="M5:M39" si="4">IF(H5="Cumplido",1,IF(H5="En implementación",0.5,IF(H5="Vacia",9,0)))</f>
        <v>0</v>
      </c>
      <c r="N5" s="133">
        <f>IF(H5="Cumplido",1,0)</f>
        <v>0</v>
      </c>
      <c r="O5" s="133">
        <f>IF(H5="Incumplido",1,0)</f>
        <v>0</v>
      </c>
      <c r="P5" s="133"/>
      <c r="Q5" s="133">
        <f>IF(H5=0,1,0)</f>
        <v>1</v>
      </c>
      <c r="R5" s="133"/>
    </row>
    <row r="6" spans="1:18" ht="17">
      <c r="A6" s="133">
        <f>+A5+1</f>
        <v>2</v>
      </c>
      <c r="B6" s="402" t="s">
        <v>740</v>
      </c>
      <c r="C6" s="403" t="s">
        <v>133</v>
      </c>
      <c r="D6" s="403" t="s">
        <v>133</v>
      </c>
      <c r="E6" s="403" t="s">
        <v>133</v>
      </c>
      <c r="F6" s="402"/>
      <c r="G6" s="133"/>
      <c r="H6" s="133"/>
      <c r="I6" s="120">
        <f t="shared" si="0"/>
        <v>0</v>
      </c>
      <c r="J6" s="120">
        <f t="shared" si="1"/>
        <v>1</v>
      </c>
      <c r="K6" s="120">
        <f t="shared" si="2"/>
        <v>-1</v>
      </c>
      <c r="L6" s="120">
        <f t="shared" si="3"/>
        <v>0</v>
      </c>
      <c r="M6" s="120">
        <f t="shared" si="4"/>
        <v>0</v>
      </c>
      <c r="N6" s="133">
        <f t="shared" ref="N6:N39" si="5">IF(H6="Cumplido",1,0)</f>
        <v>0</v>
      </c>
      <c r="O6" s="133">
        <f t="shared" ref="O6:O39" si="6">IF(H6="Incumplido",1,0)</f>
        <v>0</v>
      </c>
      <c r="P6" s="133"/>
      <c r="Q6" s="133">
        <f t="shared" ref="Q6:Q39" si="7">IF(H6=0,1,0)</f>
        <v>1</v>
      </c>
      <c r="R6" s="133"/>
    </row>
    <row r="7" spans="1:18" ht="17">
      <c r="A7" s="133">
        <f t="shared" ref="A7:A39" si="8">+A6+1</f>
        <v>3</v>
      </c>
      <c r="B7" s="402" t="s">
        <v>741</v>
      </c>
      <c r="C7" s="403" t="s">
        <v>133</v>
      </c>
      <c r="D7" s="403" t="s">
        <v>133</v>
      </c>
      <c r="E7" s="403" t="s">
        <v>133</v>
      </c>
      <c r="F7" s="402"/>
      <c r="G7" s="133"/>
      <c r="H7" s="133"/>
      <c r="I7" s="120">
        <f t="shared" si="0"/>
        <v>0</v>
      </c>
      <c r="J7" s="120">
        <f t="shared" si="1"/>
        <v>1</v>
      </c>
      <c r="K7" s="120">
        <f t="shared" si="2"/>
        <v>-1</v>
      </c>
      <c r="L7" s="120">
        <f t="shared" si="3"/>
        <v>0</v>
      </c>
      <c r="M7" s="120">
        <f t="shared" si="4"/>
        <v>0</v>
      </c>
      <c r="N7" s="133">
        <f t="shared" si="5"/>
        <v>0</v>
      </c>
      <c r="O7" s="133">
        <f t="shared" si="6"/>
        <v>0</v>
      </c>
      <c r="P7" s="133"/>
      <c r="Q7" s="133">
        <f t="shared" si="7"/>
        <v>1</v>
      </c>
      <c r="R7" s="133"/>
    </row>
    <row r="8" spans="1:18" ht="17">
      <c r="A8" s="133">
        <f t="shared" si="8"/>
        <v>4</v>
      </c>
      <c r="B8" s="402" t="s">
        <v>742</v>
      </c>
      <c r="C8" s="403" t="s">
        <v>133</v>
      </c>
      <c r="D8" s="403" t="s">
        <v>133</v>
      </c>
      <c r="E8" s="403" t="s">
        <v>133</v>
      </c>
      <c r="F8" s="402"/>
      <c r="G8" s="133"/>
      <c r="H8" s="133"/>
      <c r="I8" s="120">
        <f t="shared" si="0"/>
        <v>0</v>
      </c>
      <c r="J8" s="120">
        <f t="shared" si="1"/>
        <v>1</v>
      </c>
      <c r="K8" s="120">
        <f t="shared" si="2"/>
        <v>-1</v>
      </c>
      <c r="L8" s="120">
        <f t="shared" si="3"/>
        <v>0</v>
      </c>
      <c r="M8" s="120">
        <f t="shared" si="4"/>
        <v>0</v>
      </c>
      <c r="N8" s="133">
        <f t="shared" si="5"/>
        <v>0</v>
      </c>
      <c r="O8" s="133">
        <f t="shared" si="6"/>
        <v>0</v>
      </c>
      <c r="P8" s="133"/>
      <c r="Q8" s="133">
        <f t="shared" si="7"/>
        <v>1</v>
      </c>
      <c r="R8" s="133"/>
    </row>
    <row r="9" spans="1:18" ht="17">
      <c r="A9" s="133">
        <f t="shared" si="8"/>
        <v>5</v>
      </c>
      <c r="B9" s="402" t="s">
        <v>743</v>
      </c>
      <c r="C9" s="403" t="s">
        <v>133</v>
      </c>
      <c r="D9" s="403" t="s">
        <v>133</v>
      </c>
      <c r="E9" s="403" t="s">
        <v>133</v>
      </c>
      <c r="F9" s="402"/>
      <c r="G9" s="133"/>
      <c r="H9" s="133"/>
      <c r="I9" s="120">
        <f t="shared" si="0"/>
        <v>0</v>
      </c>
      <c r="J9" s="120">
        <f t="shared" si="1"/>
        <v>1</v>
      </c>
      <c r="K9" s="120">
        <f t="shared" si="2"/>
        <v>-1</v>
      </c>
      <c r="L9" s="120">
        <f t="shared" si="3"/>
        <v>0</v>
      </c>
      <c r="M9" s="120">
        <f t="shared" si="4"/>
        <v>0</v>
      </c>
      <c r="N9" s="133">
        <f t="shared" si="5"/>
        <v>0</v>
      </c>
      <c r="O9" s="133">
        <f t="shared" si="6"/>
        <v>0</v>
      </c>
      <c r="P9" s="133"/>
      <c r="Q9" s="133">
        <f t="shared" si="7"/>
        <v>1</v>
      </c>
      <c r="R9" s="133"/>
    </row>
    <row r="10" spans="1:18" ht="34">
      <c r="A10" s="133">
        <f t="shared" si="8"/>
        <v>6</v>
      </c>
      <c r="B10" s="402" t="s">
        <v>744</v>
      </c>
      <c r="C10" s="403" t="s">
        <v>133</v>
      </c>
      <c r="D10" s="403" t="s">
        <v>133</v>
      </c>
      <c r="E10" s="403" t="s">
        <v>133</v>
      </c>
      <c r="F10" s="402"/>
      <c r="G10" s="133"/>
      <c r="H10" s="133"/>
      <c r="I10" s="120">
        <f t="shared" si="0"/>
        <v>0</v>
      </c>
      <c r="J10" s="120">
        <f t="shared" si="1"/>
        <v>1</v>
      </c>
      <c r="K10" s="120">
        <f t="shared" si="2"/>
        <v>-1</v>
      </c>
      <c r="L10" s="120">
        <f t="shared" si="3"/>
        <v>0</v>
      </c>
      <c r="M10" s="120">
        <f t="shared" si="4"/>
        <v>0</v>
      </c>
      <c r="N10" s="133">
        <f t="shared" si="5"/>
        <v>0</v>
      </c>
      <c r="O10" s="133">
        <f t="shared" si="6"/>
        <v>0</v>
      </c>
      <c r="P10" s="133"/>
      <c r="Q10" s="133">
        <f t="shared" si="7"/>
        <v>1</v>
      </c>
      <c r="R10" s="133"/>
    </row>
    <row r="11" spans="1:18" ht="34">
      <c r="A11" s="133">
        <f t="shared" si="8"/>
        <v>7</v>
      </c>
      <c r="B11" s="402" t="s">
        <v>745</v>
      </c>
      <c r="C11" s="403" t="s">
        <v>133</v>
      </c>
      <c r="D11" s="403" t="s">
        <v>133</v>
      </c>
      <c r="E11" s="403" t="s">
        <v>133</v>
      </c>
      <c r="F11" s="402"/>
      <c r="G11" s="133"/>
      <c r="H11" s="133"/>
      <c r="I11" s="120">
        <f t="shared" si="0"/>
        <v>0</v>
      </c>
      <c r="J11" s="120">
        <f t="shared" si="1"/>
        <v>1</v>
      </c>
      <c r="K11" s="120">
        <f t="shared" si="2"/>
        <v>-1</v>
      </c>
      <c r="L11" s="120">
        <f t="shared" si="3"/>
        <v>0</v>
      </c>
      <c r="M11" s="120">
        <f t="shared" si="4"/>
        <v>0</v>
      </c>
      <c r="N11" s="133">
        <f t="shared" si="5"/>
        <v>0</v>
      </c>
      <c r="O11" s="133">
        <f t="shared" si="6"/>
        <v>0</v>
      </c>
      <c r="P11" s="133"/>
      <c r="Q11" s="133">
        <f t="shared" si="7"/>
        <v>1</v>
      </c>
      <c r="R11" s="133"/>
    </row>
    <row r="12" spans="1:18" ht="17">
      <c r="A12" s="133">
        <f t="shared" si="8"/>
        <v>8</v>
      </c>
      <c r="B12" s="402" t="s">
        <v>746</v>
      </c>
      <c r="C12" s="403" t="s">
        <v>133</v>
      </c>
      <c r="D12" s="403" t="s">
        <v>133</v>
      </c>
      <c r="E12" s="403" t="s">
        <v>133</v>
      </c>
      <c r="F12" s="402"/>
      <c r="G12" s="133"/>
      <c r="H12" s="133"/>
      <c r="I12" s="120">
        <f t="shared" si="0"/>
        <v>0</v>
      </c>
      <c r="J12" s="120">
        <f t="shared" si="1"/>
        <v>1</v>
      </c>
      <c r="K12" s="120">
        <f t="shared" si="2"/>
        <v>-1</v>
      </c>
      <c r="L12" s="120">
        <f t="shared" si="3"/>
        <v>0</v>
      </c>
      <c r="M12" s="120">
        <f t="shared" si="4"/>
        <v>0</v>
      </c>
      <c r="N12" s="133">
        <f t="shared" si="5"/>
        <v>0</v>
      </c>
      <c r="O12" s="133">
        <f t="shared" si="6"/>
        <v>0</v>
      </c>
      <c r="P12" s="133"/>
      <c r="Q12" s="133">
        <f t="shared" si="7"/>
        <v>1</v>
      </c>
      <c r="R12" s="133"/>
    </row>
    <row r="13" spans="1:18" ht="17">
      <c r="A13" s="133">
        <f t="shared" si="8"/>
        <v>9</v>
      </c>
      <c r="B13" s="404" t="s">
        <v>747</v>
      </c>
      <c r="C13" s="405"/>
      <c r="D13" s="405"/>
      <c r="E13" s="405"/>
      <c r="F13" s="405"/>
      <c r="G13" s="132"/>
      <c r="H13" s="132"/>
      <c r="I13" s="120">
        <f t="shared" si="0"/>
        <v>0</v>
      </c>
      <c r="J13" s="120">
        <f t="shared" si="1"/>
        <v>1</v>
      </c>
      <c r="K13" s="120">
        <f t="shared" si="2"/>
        <v>-1</v>
      </c>
      <c r="L13" s="120">
        <f t="shared" si="3"/>
        <v>0</v>
      </c>
      <c r="M13" s="120">
        <f t="shared" si="4"/>
        <v>0</v>
      </c>
      <c r="N13" s="133">
        <f t="shared" si="5"/>
        <v>0</v>
      </c>
      <c r="O13" s="133">
        <f t="shared" si="6"/>
        <v>0</v>
      </c>
      <c r="P13" s="133"/>
      <c r="Q13" s="133">
        <f t="shared" si="7"/>
        <v>1</v>
      </c>
      <c r="R13" s="133"/>
    </row>
    <row r="14" spans="1:18" ht="17">
      <c r="A14" s="133">
        <f t="shared" si="8"/>
        <v>10</v>
      </c>
      <c r="B14" s="406" t="s">
        <v>748</v>
      </c>
      <c r="C14" s="405"/>
      <c r="D14" s="405"/>
      <c r="E14" s="405"/>
      <c r="F14" s="405"/>
      <c r="G14" s="132"/>
      <c r="H14" s="132"/>
      <c r="I14" s="120">
        <f t="shared" si="0"/>
        <v>0</v>
      </c>
      <c r="J14" s="120">
        <f t="shared" si="1"/>
        <v>1</v>
      </c>
      <c r="K14" s="120">
        <f t="shared" si="2"/>
        <v>-1</v>
      </c>
      <c r="L14" s="120">
        <f t="shared" si="3"/>
        <v>0</v>
      </c>
      <c r="M14" s="120">
        <f t="shared" si="4"/>
        <v>0</v>
      </c>
      <c r="N14" s="133">
        <f t="shared" si="5"/>
        <v>0</v>
      </c>
      <c r="O14" s="133">
        <f t="shared" si="6"/>
        <v>0</v>
      </c>
      <c r="P14" s="133"/>
      <c r="Q14" s="133">
        <f t="shared" si="7"/>
        <v>1</v>
      </c>
      <c r="R14" s="133"/>
    </row>
    <row r="15" spans="1:18" ht="102">
      <c r="A15" s="133">
        <f t="shared" si="8"/>
        <v>11</v>
      </c>
      <c r="B15" s="402" t="s">
        <v>749</v>
      </c>
      <c r="C15" s="407">
        <v>44687</v>
      </c>
      <c r="D15" s="402" t="s">
        <v>1095</v>
      </c>
      <c r="E15" s="402" t="s">
        <v>1095</v>
      </c>
      <c r="F15" s="408" t="s">
        <v>1246</v>
      </c>
      <c r="G15" s="402" t="s">
        <v>1247</v>
      </c>
      <c r="H15" s="133" t="str">
        <f t="shared" ref="H15:H33" si="9">IF(E15="si","Cumplido",IF(E15="no","Incumplido",0))</f>
        <v>Cumplido</v>
      </c>
      <c r="I15" s="120">
        <f t="shared" si="0"/>
        <v>1</v>
      </c>
      <c r="J15" s="120">
        <f t="shared" si="1"/>
        <v>0</v>
      </c>
      <c r="K15" s="120">
        <f t="shared" si="2"/>
        <v>1</v>
      </c>
      <c r="L15" s="120">
        <f t="shared" si="3"/>
        <v>1</v>
      </c>
      <c r="M15" s="120">
        <f t="shared" si="4"/>
        <v>1</v>
      </c>
      <c r="N15" s="133">
        <f t="shared" si="5"/>
        <v>1</v>
      </c>
      <c r="O15" s="133">
        <f t="shared" si="6"/>
        <v>0</v>
      </c>
      <c r="P15" s="133"/>
      <c r="Q15" s="133">
        <f t="shared" si="7"/>
        <v>0</v>
      </c>
      <c r="R15" s="133"/>
    </row>
    <row r="16" spans="1:18" ht="85">
      <c r="A16" s="133">
        <f t="shared" si="8"/>
        <v>12</v>
      </c>
      <c r="B16" s="402" t="s">
        <v>750</v>
      </c>
      <c r="C16" s="407">
        <v>44687</v>
      </c>
      <c r="D16" s="402" t="s">
        <v>1095</v>
      </c>
      <c r="E16" s="402" t="s">
        <v>1095</v>
      </c>
      <c r="F16" s="408" t="s">
        <v>1248</v>
      </c>
      <c r="G16" s="402" t="s">
        <v>1249</v>
      </c>
      <c r="H16" s="133" t="str">
        <f t="shared" si="9"/>
        <v>Cumplido</v>
      </c>
      <c r="I16" s="120">
        <f t="shared" si="0"/>
        <v>1</v>
      </c>
      <c r="J16" s="120">
        <f t="shared" si="1"/>
        <v>0</v>
      </c>
      <c r="K16" s="120">
        <f t="shared" si="2"/>
        <v>1</v>
      </c>
      <c r="L16" s="120">
        <f t="shared" si="3"/>
        <v>1</v>
      </c>
      <c r="M16" s="120">
        <f t="shared" si="4"/>
        <v>1</v>
      </c>
      <c r="N16" s="133">
        <f t="shared" si="5"/>
        <v>1</v>
      </c>
      <c r="O16" s="133">
        <f t="shared" si="6"/>
        <v>0</v>
      </c>
      <c r="P16" s="133"/>
      <c r="Q16" s="133">
        <f t="shared" si="7"/>
        <v>0</v>
      </c>
      <c r="R16" s="133"/>
    </row>
    <row r="17" spans="1:18" ht="17">
      <c r="A17" s="133">
        <f t="shared" si="8"/>
        <v>13</v>
      </c>
      <c r="B17" s="406" t="s">
        <v>751</v>
      </c>
      <c r="C17" s="405"/>
      <c r="D17" s="405"/>
      <c r="E17" s="405"/>
      <c r="F17" s="405"/>
      <c r="G17" s="132"/>
      <c r="H17" s="132"/>
      <c r="I17" s="120">
        <f t="shared" si="0"/>
        <v>0</v>
      </c>
      <c r="J17" s="120">
        <f t="shared" si="1"/>
        <v>1</v>
      </c>
      <c r="K17" s="120">
        <f t="shared" si="2"/>
        <v>-1</v>
      </c>
      <c r="L17" s="120">
        <f t="shared" si="3"/>
        <v>0</v>
      </c>
      <c r="M17" s="120">
        <f t="shared" si="4"/>
        <v>0</v>
      </c>
      <c r="N17" s="133">
        <f t="shared" si="5"/>
        <v>0</v>
      </c>
      <c r="O17" s="133">
        <f t="shared" si="6"/>
        <v>0</v>
      </c>
      <c r="P17" s="133"/>
      <c r="Q17" s="133">
        <f t="shared" si="7"/>
        <v>1</v>
      </c>
      <c r="R17" s="133"/>
    </row>
    <row r="18" spans="1:18" ht="409" customHeight="1">
      <c r="A18" s="133">
        <f t="shared" si="8"/>
        <v>14</v>
      </c>
      <c r="B18" s="402" t="s">
        <v>752</v>
      </c>
      <c r="C18" s="407">
        <v>44691</v>
      </c>
      <c r="D18" s="402" t="s">
        <v>1095</v>
      </c>
      <c r="E18" s="402" t="s">
        <v>1095</v>
      </c>
      <c r="F18" s="408" t="s">
        <v>1250</v>
      </c>
      <c r="G18" s="255" t="s">
        <v>1251</v>
      </c>
      <c r="H18" s="133" t="str">
        <f t="shared" si="9"/>
        <v>Cumplido</v>
      </c>
      <c r="I18" s="120">
        <f t="shared" si="0"/>
        <v>1</v>
      </c>
      <c r="J18" s="120">
        <f t="shared" si="1"/>
        <v>0</v>
      </c>
      <c r="K18" s="120">
        <f t="shared" si="2"/>
        <v>1</v>
      </c>
      <c r="L18" s="120">
        <f t="shared" si="3"/>
        <v>1</v>
      </c>
      <c r="M18" s="120">
        <f t="shared" si="4"/>
        <v>1</v>
      </c>
      <c r="N18" s="133">
        <f t="shared" si="5"/>
        <v>1</v>
      </c>
      <c r="O18" s="133">
        <f t="shared" si="6"/>
        <v>0</v>
      </c>
      <c r="P18" s="133"/>
      <c r="Q18" s="133">
        <f t="shared" si="7"/>
        <v>0</v>
      </c>
      <c r="R18" s="133"/>
    </row>
    <row r="19" spans="1:18" ht="119">
      <c r="A19" s="133">
        <f t="shared" si="8"/>
        <v>15</v>
      </c>
      <c r="B19" s="402" t="s">
        <v>753</v>
      </c>
      <c r="C19" s="407">
        <v>44691</v>
      </c>
      <c r="D19" s="402" t="s">
        <v>1095</v>
      </c>
      <c r="E19" s="402" t="s">
        <v>1095</v>
      </c>
      <c r="F19" s="408" t="s">
        <v>1252</v>
      </c>
      <c r="G19" s="133"/>
      <c r="H19" s="133" t="str">
        <f t="shared" si="9"/>
        <v>Cumplido</v>
      </c>
      <c r="I19" s="120">
        <f t="shared" si="0"/>
        <v>1</v>
      </c>
      <c r="J19" s="120">
        <f t="shared" si="1"/>
        <v>0</v>
      </c>
      <c r="K19" s="120">
        <f t="shared" si="2"/>
        <v>1</v>
      </c>
      <c r="L19" s="120">
        <f t="shared" si="3"/>
        <v>1</v>
      </c>
      <c r="M19" s="120">
        <f t="shared" si="4"/>
        <v>1</v>
      </c>
      <c r="N19" s="133">
        <f t="shared" si="5"/>
        <v>1</v>
      </c>
      <c r="O19" s="133">
        <f t="shared" si="6"/>
        <v>0</v>
      </c>
      <c r="P19" s="133"/>
      <c r="Q19" s="133">
        <f t="shared" si="7"/>
        <v>0</v>
      </c>
      <c r="R19" s="133"/>
    </row>
    <row r="20" spans="1:18" ht="17">
      <c r="A20" s="133">
        <f t="shared" si="8"/>
        <v>16</v>
      </c>
      <c r="B20" s="406" t="s">
        <v>754</v>
      </c>
      <c r="C20" s="405"/>
      <c r="D20" s="405"/>
      <c r="E20" s="405"/>
      <c r="F20" s="405"/>
      <c r="G20" s="132"/>
      <c r="H20" s="132"/>
      <c r="I20" s="120">
        <f t="shared" si="0"/>
        <v>0</v>
      </c>
      <c r="J20" s="120">
        <f t="shared" si="1"/>
        <v>1</v>
      </c>
      <c r="K20" s="120">
        <f t="shared" si="2"/>
        <v>-1</v>
      </c>
      <c r="L20" s="120">
        <f t="shared" si="3"/>
        <v>0</v>
      </c>
      <c r="M20" s="120">
        <f t="shared" si="4"/>
        <v>0</v>
      </c>
      <c r="N20" s="133">
        <f t="shared" si="5"/>
        <v>0</v>
      </c>
      <c r="O20" s="133">
        <f t="shared" si="6"/>
        <v>0</v>
      </c>
      <c r="P20" s="133"/>
      <c r="Q20" s="133">
        <f t="shared" si="7"/>
        <v>1</v>
      </c>
      <c r="R20" s="133"/>
    </row>
    <row r="21" spans="1:18" ht="136">
      <c r="A21" s="133">
        <f t="shared" si="8"/>
        <v>17</v>
      </c>
      <c r="B21" s="402" t="s">
        <v>755</v>
      </c>
      <c r="C21" s="407">
        <v>44691</v>
      </c>
      <c r="D21" s="402" t="s">
        <v>1095</v>
      </c>
      <c r="E21" s="402" t="s">
        <v>1095</v>
      </c>
      <c r="F21" s="408" t="s">
        <v>1253</v>
      </c>
      <c r="G21" s="255" t="s">
        <v>1254</v>
      </c>
      <c r="H21" s="133" t="str">
        <f t="shared" si="9"/>
        <v>Cumplido</v>
      </c>
      <c r="I21" s="120">
        <f t="shared" si="0"/>
        <v>1</v>
      </c>
      <c r="J21" s="120">
        <f t="shared" si="1"/>
        <v>0</v>
      </c>
      <c r="K21" s="120">
        <f t="shared" si="2"/>
        <v>1</v>
      </c>
      <c r="L21" s="120">
        <f t="shared" si="3"/>
        <v>1</v>
      </c>
      <c r="M21" s="120">
        <f t="shared" si="4"/>
        <v>1</v>
      </c>
      <c r="N21" s="133">
        <f t="shared" si="5"/>
        <v>1</v>
      </c>
      <c r="O21" s="133">
        <f t="shared" si="6"/>
        <v>0</v>
      </c>
      <c r="P21" s="133"/>
      <c r="Q21" s="133">
        <f t="shared" si="7"/>
        <v>0</v>
      </c>
      <c r="R21" s="133"/>
    </row>
    <row r="22" spans="1:18" ht="17">
      <c r="A22" s="133">
        <f t="shared" si="8"/>
        <v>18</v>
      </c>
      <c r="B22" s="404" t="s">
        <v>756</v>
      </c>
      <c r="C22" s="405"/>
      <c r="D22" s="405"/>
      <c r="E22" s="405"/>
      <c r="F22" s="405"/>
      <c r="G22" s="132"/>
      <c r="H22" s="132"/>
      <c r="I22" s="120">
        <f t="shared" si="0"/>
        <v>0</v>
      </c>
      <c r="J22" s="120">
        <f t="shared" si="1"/>
        <v>1</v>
      </c>
      <c r="K22" s="120">
        <f t="shared" si="2"/>
        <v>-1</v>
      </c>
      <c r="L22" s="120">
        <f t="shared" si="3"/>
        <v>0</v>
      </c>
      <c r="M22" s="120">
        <f t="shared" si="4"/>
        <v>0</v>
      </c>
      <c r="N22" s="133">
        <f t="shared" si="5"/>
        <v>0</v>
      </c>
      <c r="O22" s="133">
        <f t="shared" si="6"/>
        <v>0</v>
      </c>
      <c r="P22" s="133"/>
      <c r="Q22" s="133">
        <f t="shared" si="7"/>
        <v>1</v>
      </c>
      <c r="R22" s="133"/>
    </row>
    <row r="23" spans="1:18" ht="34">
      <c r="A23" s="133">
        <f t="shared" si="8"/>
        <v>19</v>
      </c>
      <c r="B23" s="405" t="s">
        <v>757</v>
      </c>
      <c r="C23" s="405"/>
      <c r="D23" s="405"/>
      <c r="E23" s="405"/>
      <c r="F23" s="409"/>
      <c r="G23" s="132"/>
      <c r="H23" s="132"/>
      <c r="I23" s="120">
        <f t="shared" si="0"/>
        <v>0</v>
      </c>
      <c r="J23" s="120">
        <f t="shared" si="1"/>
        <v>1</v>
      </c>
      <c r="K23" s="120">
        <f t="shared" si="2"/>
        <v>-1</v>
      </c>
      <c r="L23" s="120">
        <f t="shared" si="3"/>
        <v>0</v>
      </c>
      <c r="M23" s="120">
        <f t="shared" si="4"/>
        <v>0</v>
      </c>
      <c r="N23" s="133">
        <f t="shared" si="5"/>
        <v>0</v>
      </c>
      <c r="O23" s="133">
        <f t="shared" si="6"/>
        <v>0</v>
      </c>
      <c r="P23" s="133"/>
      <c r="Q23" s="133">
        <f t="shared" si="7"/>
        <v>1</v>
      </c>
      <c r="R23" s="133"/>
    </row>
    <row r="24" spans="1:18" ht="85">
      <c r="A24" s="133">
        <f t="shared" si="8"/>
        <v>20</v>
      </c>
      <c r="B24" s="402" t="s">
        <v>758</v>
      </c>
      <c r="C24" s="407">
        <v>44698</v>
      </c>
      <c r="D24" s="402" t="s">
        <v>1095</v>
      </c>
      <c r="E24" s="402" t="s">
        <v>1095</v>
      </c>
      <c r="F24" s="408" t="s">
        <v>1255</v>
      </c>
      <c r="G24" s="133" t="s">
        <v>513</v>
      </c>
      <c r="H24" s="133" t="str">
        <f t="shared" si="9"/>
        <v>Cumplido</v>
      </c>
      <c r="I24" s="120">
        <f t="shared" si="0"/>
        <v>1</v>
      </c>
      <c r="J24" s="120">
        <f t="shared" si="1"/>
        <v>0</v>
      </c>
      <c r="K24" s="120">
        <f t="shared" si="2"/>
        <v>1</v>
      </c>
      <c r="L24" s="120">
        <f t="shared" si="3"/>
        <v>1</v>
      </c>
      <c r="M24" s="120">
        <f t="shared" si="4"/>
        <v>1</v>
      </c>
      <c r="N24" s="133">
        <f t="shared" si="5"/>
        <v>1</v>
      </c>
      <c r="O24" s="133">
        <f t="shared" si="6"/>
        <v>0</v>
      </c>
      <c r="P24" s="133"/>
      <c r="Q24" s="133">
        <f t="shared" si="7"/>
        <v>0</v>
      </c>
      <c r="R24" s="133"/>
    </row>
    <row r="25" spans="1:18" ht="136">
      <c r="A25" s="133">
        <f t="shared" si="8"/>
        <v>21</v>
      </c>
      <c r="B25" s="402" t="s">
        <v>759</v>
      </c>
      <c r="C25" s="407">
        <v>44698</v>
      </c>
      <c r="D25" s="402" t="s">
        <v>1095</v>
      </c>
      <c r="E25" s="402" t="s">
        <v>1095</v>
      </c>
      <c r="F25" s="408" t="s">
        <v>1256</v>
      </c>
      <c r="G25" s="133"/>
      <c r="H25" s="133" t="str">
        <f t="shared" si="9"/>
        <v>Cumplido</v>
      </c>
      <c r="I25" s="120">
        <f t="shared" si="0"/>
        <v>1</v>
      </c>
      <c r="J25" s="120">
        <f t="shared" si="1"/>
        <v>0</v>
      </c>
      <c r="K25" s="120">
        <f t="shared" si="2"/>
        <v>1</v>
      </c>
      <c r="L25" s="120">
        <f t="shared" si="3"/>
        <v>1</v>
      </c>
      <c r="M25" s="120">
        <f t="shared" si="4"/>
        <v>1</v>
      </c>
      <c r="N25" s="133">
        <f t="shared" si="5"/>
        <v>1</v>
      </c>
      <c r="O25" s="133">
        <f t="shared" si="6"/>
        <v>0</v>
      </c>
      <c r="P25" s="133"/>
      <c r="Q25" s="133">
        <f t="shared" si="7"/>
        <v>0</v>
      </c>
      <c r="R25" s="133"/>
    </row>
    <row r="26" spans="1:18" ht="81" customHeight="1">
      <c r="A26" s="133">
        <f t="shared" si="8"/>
        <v>22</v>
      </c>
      <c r="B26" s="402" t="s">
        <v>760</v>
      </c>
      <c r="C26" s="407">
        <v>44698</v>
      </c>
      <c r="D26" s="402" t="s">
        <v>1095</v>
      </c>
      <c r="E26" s="402" t="s">
        <v>1095</v>
      </c>
      <c r="F26" s="408" t="s">
        <v>1257</v>
      </c>
      <c r="G26" s="133"/>
      <c r="H26" s="133" t="str">
        <f t="shared" si="9"/>
        <v>Cumplido</v>
      </c>
      <c r="I26" s="120">
        <f t="shared" si="0"/>
        <v>1</v>
      </c>
      <c r="J26" s="120">
        <f t="shared" si="1"/>
        <v>0</v>
      </c>
      <c r="K26" s="120">
        <f t="shared" si="2"/>
        <v>1</v>
      </c>
      <c r="L26" s="120">
        <f t="shared" si="3"/>
        <v>1</v>
      </c>
      <c r="M26" s="120">
        <f t="shared" si="4"/>
        <v>1</v>
      </c>
      <c r="N26" s="133">
        <f t="shared" si="5"/>
        <v>1</v>
      </c>
      <c r="O26" s="133">
        <f t="shared" si="6"/>
        <v>0</v>
      </c>
      <c r="P26" s="133"/>
      <c r="Q26" s="133">
        <f t="shared" si="7"/>
        <v>0</v>
      </c>
      <c r="R26" s="133"/>
    </row>
    <row r="27" spans="1:18" ht="85">
      <c r="A27" s="133">
        <f t="shared" si="8"/>
        <v>23</v>
      </c>
      <c r="B27" s="402" t="s">
        <v>761</v>
      </c>
      <c r="C27" s="407">
        <v>44698</v>
      </c>
      <c r="D27" s="402" t="s">
        <v>1095</v>
      </c>
      <c r="E27" s="402" t="s">
        <v>1095</v>
      </c>
      <c r="F27" s="408" t="s">
        <v>1258</v>
      </c>
      <c r="G27" s="133"/>
      <c r="H27" s="133" t="str">
        <f t="shared" si="9"/>
        <v>Cumplido</v>
      </c>
      <c r="I27" s="120">
        <f t="shared" si="0"/>
        <v>1</v>
      </c>
      <c r="J27" s="120">
        <f t="shared" si="1"/>
        <v>0</v>
      </c>
      <c r="K27" s="120">
        <f t="shared" si="2"/>
        <v>1</v>
      </c>
      <c r="L27" s="120">
        <f t="shared" si="3"/>
        <v>1</v>
      </c>
      <c r="M27" s="120">
        <f t="shared" si="4"/>
        <v>1</v>
      </c>
      <c r="N27" s="133">
        <f t="shared" si="5"/>
        <v>1</v>
      </c>
      <c r="O27" s="133">
        <f t="shared" si="6"/>
        <v>0</v>
      </c>
      <c r="P27" s="133"/>
      <c r="Q27" s="133">
        <f t="shared" si="7"/>
        <v>0</v>
      </c>
      <c r="R27" s="133"/>
    </row>
    <row r="28" spans="1:18" ht="51">
      <c r="A28" s="133">
        <f t="shared" si="8"/>
        <v>24</v>
      </c>
      <c r="B28" s="402" t="s">
        <v>762</v>
      </c>
      <c r="C28" s="407">
        <v>44698</v>
      </c>
      <c r="D28" s="402" t="s">
        <v>1095</v>
      </c>
      <c r="E28" s="402" t="s">
        <v>1095</v>
      </c>
      <c r="F28" s="402" t="s">
        <v>1259</v>
      </c>
      <c r="G28" s="133"/>
      <c r="H28" s="133" t="str">
        <f t="shared" si="9"/>
        <v>Cumplido</v>
      </c>
      <c r="I28" s="120">
        <f t="shared" si="0"/>
        <v>1</v>
      </c>
      <c r="J28" s="120">
        <f t="shared" si="1"/>
        <v>0</v>
      </c>
      <c r="K28" s="120">
        <f t="shared" si="2"/>
        <v>1</v>
      </c>
      <c r="L28" s="120">
        <f t="shared" si="3"/>
        <v>1</v>
      </c>
      <c r="M28" s="120">
        <f t="shared" si="4"/>
        <v>1</v>
      </c>
      <c r="N28" s="133">
        <f t="shared" si="5"/>
        <v>1</v>
      </c>
      <c r="O28" s="133">
        <f t="shared" si="6"/>
        <v>0</v>
      </c>
      <c r="P28" s="133"/>
      <c r="Q28" s="133">
        <f t="shared" si="7"/>
        <v>0</v>
      </c>
      <c r="R28" s="133"/>
    </row>
    <row r="29" spans="1:18" ht="17">
      <c r="A29" s="133">
        <f t="shared" si="8"/>
        <v>25</v>
      </c>
      <c r="B29" s="402" t="s">
        <v>763</v>
      </c>
      <c r="C29" s="407">
        <v>44698</v>
      </c>
      <c r="D29" s="402" t="s">
        <v>1095</v>
      </c>
      <c r="E29" s="402" t="s">
        <v>1095</v>
      </c>
      <c r="F29" s="402" t="s">
        <v>1260</v>
      </c>
      <c r="G29" s="133"/>
      <c r="H29" s="133" t="str">
        <f t="shared" si="9"/>
        <v>Cumplido</v>
      </c>
      <c r="I29" s="120">
        <f t="shared" si="0"/>
        <v>1</v>
      </c>
      <c r="J29" s="120">
        <f t="shared" si="1"/>
        <v>0</v>
      </c>
      <c r="K29" s="120">
        <f t="shared" si="2"/>
        <v>1</v>
      </c>
      <c r="L29" s="120">
        <f t="shared" si="3"/>
        <v>1</v>
      </c>
      <c r="M29" s="120">
        <f t="shared" si="4"/>
        <v>1</v>
      </c>
      <c r="N29" s="133">
        <f t="shared" si="5"/>
        <v>1</v>
      </c>
      <c r="O29" s="133">
        <f t="shared" si="6"/>
        <v>0</v>
      </c>
      <c r="P29" s="133"/>
      <c r="Q29" s="133">
        <f t="shared" si="7"/>
        <v>0</v>
      </c>
      <c r="R29" s="133"/>
    </row>
    <row r="30" spans="1:18" ht="17">
      <c r="A30" s="133">
        <f t="shared" si="8"/>
        <v>26</v>
      </c>
      <c r="B30" s="404" t="s">
        <v>764</v>
      </c>
      <c r="C30" s="405"/>
      <c r="D30" s="405"/>
      <c r="E30" s="405"/>
      <c r="F30" s="405"/>
      <c r="G30" s="132"/>
      <c r="H30" s="132"/>
      <c r="I30" s="120">
        <f t="shared" si="0"/>
        <v>0</v>
      </c>
      <c r="J30" s="120">
        <f t="shared" si="1"/>
        <v>1</v>
      </c>
      <c r="K30" s="120">
        <f t="shared" si="2"/>
        <v>-1</v>
      </c>
      <c r="L30" s="120">
        <f t="shared" si="3"/>
        <v>0</v>
      </c>
      <c r="M30" s="120">
        <f t="shared" si="4"/>
        <v>0</v>
      </c>
      <c r="N30" s="133">
        <f t="shared" si="5"/>
        <v>0</v>
      </c>
      <c r="O30" s="133">
        <f t="shared" si="6"/>
        <v>0</v>
      </c>
      <c r="P30" s="133"/>
      <c r="Q30" s="133">
        <f t="shared" si="7"/>
        <v>1</v>
      </c>
      <c r="R30" s="133"/>
    </row>
    <row r="31" spans="1:18" ht="51">
      <c r="A31" s="133">
        <f t="shared" si="8"/>
        <v>27</v>
      </c>
      <c r="B31" s="402" t="s">
        <v>765</v>
      </c>
      <c r="C31" s="407">
        <v>44698</v>
      </c>
      <c r="D31" s="402" t="s">
        <v>1095</v>
      </c>
      <c r="E31" s="402" t="s">
        <v>1095</v>
      </c>
      <c r="F31" s="402" t="s">
        <v>1261</v>
      </c>
      <c r="G31" s="133"/>
      <c r="H31" s="133" t="str">
        <f t="shared" si="9"/>
        <v>Cumplido</v>
      </c>
      <c r="I31" s="120">
        <f t="shared" si="0"/>
        <v>1</v>
      </c>
      <c r="J31" s="120">
        <f t="shared" si="1"/>
        <v>0</v>
      </c>
      <c r="K31" s="120">
        <f t="shared" si="2"/>
        <v>1</v>
      </c>
      <c r="L31" s="120">
        <f t="shared" si="3"/>
        <v>1</v>
      </c>
      <c r="M31" s="120">
        <f t="shared" si="4"/>
        <v>1</v>
      </c>
      <c r="N31" s="133">
        <f t="shared" si="5"/>
        <v>1</v>
      </c>
      <c r="O31" s="133">
        <f t="shared" si="6"/>
        <v>0</v>
      </c>
      <c r="P31" s="133"/>
      <c r="Q31" s="133">
        <f t="shared" si="7"/>
        <v>0</v>
      </c>
      <c r="R31" s="133"/>
    </row>
    <row r="32" spans="1:18" ht="153">
      <c r="A32" s="133">
        <f t="shared" si="8"/>
        <v>28</v>
      </c>
      <c r="B32" s="402" t="s">
        <v>766</v>
      </c>
      <c r="C32" s="407">
        <v>44698</v>
      </c>
      <c r="D32" s="402" t="s">
        <v>1095</v>
      </c>
      <c r="E32" s="402" t="s">
        <v>1095</v>
      </c>
      <c r="F32" s="408" t="s">
        <v>1262</v>
      </c>
      <c r="G32" s="255"/>
      <c r="H32" s="133" t="str">
        <f t="shared" si="9"/>
        <v>Cumplido</v>
      </c>
      <c r="I32" s="120">
        <f t="shared" si="0"/>
        <v>1</v>
      </c>
      <c r="J32" s="120">
        <f t="shared" si="1"/>
        <v>0</v>
      </c>
      <c r="K32" s="120">
        <f t="shared" si="2"/>
        <v>1</v>
      </c>
      <c r="L32" s="120">
        <f t="shared" si="3"/>
        <v>1</v>
      </c>
      <c r="M32" s="120">
        <f t="shared" si="4"/>
        <v>1</v>
      </c>
      <c r="N32" s="133">
        <f t="shared" si="5"/>
        <v>1</v>
      </c>
      <c r="O32" s="133">
        <f t="shared" si="6"/>
        <v>0</v>
      </c>
      <c r="P32" s="133"/>
      <c r="Q32" s="133">
        <f t="shared" si="7"/>
        <v>0</v>
      </c>
      <c r="R32" s="133"/>
    </row>
    <row r="33" spans="1:18" ht="388">
      <c r="A33" s="133">
        <f t="shared" si="8"/>
        <v>29</v>
      </c>
      <c r="B33" s="402" t="s">
        <v>767</v>
      </c>
      <c r="C33" s="407">
        <v>44698</v>
      </c>
      <c r="D33" s="402" t="s">
        <v>1095</v>
      </c>
      <c r="E33" s="402" t="s">
        <v>1095</v>
      </c>
      <c r="F33" s="408" t="s">
        <v>1280</v>
      </c>
      <c r="G33" s="133"/>
      <c r="H33" s="133" t="str">
        <f t="shared" si="9"/>
        <v>Cumplido</v>
      </c>
      <c r="I33" s="120">
        <f t="shared" si="0"/>
        <v>1</v>
      </c>
      <c r="J33" s="120">
        <f t="shared" si="1"/>
        <v>0</v>
      </c>
      <c r="K33" s="120">
        <f t="shared" si="2"/>
        <v>1</v>
      </c>
      <c r="L33" s="120">
        <f t="shared" si="3"/>
        <v>1</v>
      </c>
      <c r="M33" s="120">
        <f t="shared" si="4"/>
        <v>1</v>
      </c>
      <c r="N33" s="133">
        <f t="shared" si="5"/>
        <v>1</v>
      </c>
      <c r="O33" s="133">
        <f t="shared" si="6"/>
        <v>0</v>
      </c>
      <c r="P33" s="133"/>
      <c r="Q33" s="133">
        <f t="shared" si="7"/>
        <v>0</v>
      </c>
      <c r="R33" s="133"/>
    </row>
    <row r="34" spans="1:18" ht="17" hidden="1">
      <c r="A34" s="133">
        <f t="shared" si="8"/>
        <v>30</v>
      </c>
      <c r="B34" s="404" t="s">
        <v>768</v>
      </c>
      <c r="C34" s="405"/>
      <c r="D34" s="405"/>
      <c r="E34" s="405"/>
      <c r="F34" s="405"/>
      <c r="G34" s="132"/>
      <c r="H34" s="132"/>
      <c r="I34" s="120">
        <f t="shared" si="0"/>
        <v>0</v>
      </c>
      <c r="J34" s="120">
        <f t="shared" si="1"/>
        <v>1</v>
      </c>
      <c r="K34" s="120">
        <f t="shared" si="2"/>
        <v>-1</v>
      </c>
      <c r="L34" s="120">
        <f t="shared" si="3"/>
        <v>0</v>
      </c>
      <c r="M34" s="120">
        <f t="shared" si="4"/>
        <v>0</v>
      </c>
      <c r="N34" s="133">
        <f t="shared" si="5"/>
        <v>0</v>
      </c>
      <c r="O34" s="133">
        <f t="shared" si="6"/>
        <v>0</v>
      </c>
      <c r="P34" s="133"/>
      <c r="Q34" s="133">
        <f t="shared" si="7"/>
        <v>1</v>
      </c>
      <c r="R34" s="133"/>
    </row>
    <row r="35" spans="1:18" ht="34" hidden="1">
      <c r="A35" s="133">
        <f t="shared" si="8"/>
        <v>31</v>
      </c>
      <c r="B35" s="402" t="s">
        <v>769</v>
      </c>
      <c r="C35" s="402"/>
      <c r="D35" s="402"/>
      <c r="E35" s="402"/>
      <c r="F35" s="402"/>
      <c r="G35" s="133"/>
      <c r="H35" s="133"/>
      <c r="I35" s="120">
        <f t="shared" si="0"/>
        <v>0</v>
      </c>
      <c r="J35" s="120">
        <f t="shared" si="1"/>
        <v>1</v>
      </c>
      <c r="K35" s="120">
        <f t="shared" si="2"/>
        <v>-1</v>
      </c>
      <c r="L35" s="120">
        <f t="shared" si="3"/>
        <v>0</v>
      </c>
      <c r="M35" s="120">
        <f t="shared" si="4"/>
        <v>0</v>
      </c>
      <c r="N35" s="133">
        <f t="shared" si="5"/>
        <v>0</v>
      </c>
      <c r="O35" s="133">
        <f t="shared" si="6"/>
        <v>0</v>
      </c>
      <c r="P35" s="133"/>
      <c r="Q35" s="133">
        <f t="shared" si="7"/>
        <v>1</v>
      </c>
      <c r="R35" s="133"/>
    </row>
    <row r="36" spans="1:18" ht="34" hidden="1">
      <c r="A36" s="133">
        <f t="shared" si="8"/>
        <v>32</v>
      </c>
      <c r="B36" s="402" t="s">
        <v>770</v>
      </c>
      <c r="C36" s="402"/>
      <c r="D36" s="402"/>
      <c r="E36" s="402"/>
      <c r="F36" s="402"/>
      <c r="G36" s="133"/>
      <c r="H36" s="133"/>
      <c r="I36" s="120">
        <f t="shared" si="0"/>
        <v>0</v>
      </c>
      <c r="J36" s="120">
        <f t="shared" si="1"/>
        <v>1</v>
      </c>
      <c r="K36" s="120">
        <f t="shared" si="2"/>
        <v>-1</v>
      </c>
      <c r="L36" s="120">
        <f t="shared" si="3"/>
        <v>0</v>
      </c>
      <c r="M36" s="120">
        <f t="shared" si="4"/>
        <v>0</v>
      </c>
      <c r="N36" s="133">
        <f t="shared" si="5"/>
        <v>0</v>
      </c>
      <c r="O36" s="133">
        <f t="shared" si="6"/>
        <v>0</v>
      </c>
      <c r="P36" s="133"/>
      <c r="Q36" s="133">
        <f t="shared" si="7"/>
        <v>1</v>
      </c>
      <c r="R36" s="133"/>
    </row>
    <row r="37" spans="1:18" ht="17" hidden="1">
      <c r="A37" s="133">
        <f t="shared" si="8"/>
        <v>33</v>
      </c>
      <c r="B37" s="402" t="s">
        <v>771</v>
      </c>
      <c r="C37" s="402"/>
      <c r="D37" s="402"/>
      <c r="E37" s="402"/>
      <c r="F37" s="402"/>
      <c r="G37" s="133"/>
      <c r="H37" s="133"/>
      <c r="I37" s="120">
        <f t="shared" si="0"/>
        <v>0</v>
      </c>
      <c r="J37" s="120">
        <f t="shared" si="1"/>
        <v>1</v>
      </c>
      <c r="K37" s="120">
        <f t="shared" si="2"/>
        <v>-1</v>
      </c>
      <c r="L37" s="120">
        <f t="shared" si="3"/>
        <v>0</v>
      </c>
      <c r="M37" s="120">
        <f t="shared" si="4"/>
        <v>0</v>
      </c>
      <c r="N37" s="133">
        <f t="shared" si="5"/>
        <v>0</v>
      </c>
      <c r="O37" s="133">
        <f t="shared" si="6"/>
        <v>0</v>
      </c>
      <c r="P37" s="133"/>
      <c r="Q37" s="133">
        <f t="shared" si="7"/>
        <v>1</v>
      </c>
      <c r="R37" s="133"/>
    </row>
    <row r="38" spans="1:18" ht="17" hidden="1">
      <c r="A38" s="133">
        <f t="shared" si="8"/>
        <v>34</v>
      </c>
      <c r="B38" s="402" t="s">
        <v>772</v>
      </c>
      <c r="C38" s="402"/>
      <c r="D38" s="402"/>
      <c r="E38" s="402"/>
      <c r="F38" s="402"/>
      <c r="G38" s="133"/>
      <c r="H38" s="133"/>
      <c r="I38" s="120">
        <f t="shared" si="0"/>
        <v>0</v>
      </c>
      <c r="J38" s="120">
        <f t="shared" si="1"/>
        <v>1</v>
      </c>
      <c r="K38" s="120">
        <f t="shared" si="2"/>
        <v>-1</v>
      </c>
      <c r="L38" s="120">
        <f t="shared" si="3"/>
        <v>0</v>
      </c>
      <c r="M38" s="120">
        <f t="shared" si="4"/>
        <v>0</v>
      </c>
      <c r="N38" s="133">
        <f t="shared" si="5"/>
        <v>0</v>
      </c>
      <c r="O38" s="133">
        <f t="shared" si="6"/>
        <v>0</v>
      </c>
      <c r="P38" s="133"/>
      <c r="Q38" s="133">
        <f t="shared" si="7"/>
        <v>1</v>
      </c>
      <c r="R38" s="133"/>
    </row>
    <row r="39" spans="1:18" ht="17" hidden="1">
      <c r="A39" s="133">
        <f t="shared" si="8"/>
        <v>35</v>
      </c>
      <c r="B39" s="402" t="s">
        <v>773</v>
      </c>
      <c r="C39" s="402"/>
      <c r="D39" s="402"/>
      <c r="E39" s="402"/>
      <c r="F39" s="402"/>
      <c r="G39" s="133"/>
      <c r="H39" s="133"/>
      <c r="I39" s="120">
        <f t="shared" si="0"/>
        <v>0</v>
      </c>
      <c r="J39" s="120">
        <f t="shared" si="1"/>
        <v>1</v>
      </c>
      <c r="K39" s="120">
        <f t="shared" si="2"/>
        <v>-1</v>
      </c>
      <c r="L39" s="120">
        <f t="shared" si="3"/>
        <v>0</v>
      </c>
      <c r="M39" s="120">
        <f t="shared" si="4"/>
        <v>0</v>
      </c>
      <c r="N39" s="133">
        <f t="shared" si="5"/>
        <v>0</v>
      </c>
      <c r="O39" s="133">
        <f t="shared" si="6"/>
        <v>0</v>
      </c>
      <c r="P39" s="133"/>
      <c r="Q39" s="133">
        <f t="shared" si="7"/>
        <v>1</v>
      </c>
      <c r="R39" s="133"/>
    </row>
    <row r="40" spans="1:18" ht="16">
      <c r="B40" s="410"/>
      <c r="C40" s="410"/>
      <c r="D40" s="410"/>
      <c r="E40" s="410"/>
      <c r="F40" s="410"/>
      <c r="H40" s="261">
        <f>+M40/L40</f>
        <v>1</v>
      </c>
      <c r="I40" s="130">
        <f>COUNT(I2:I39)</f>
        <v>35</v>
      </c>
      <c r="J40" s="130">
        <f t="shared" ref="J40:O40" si="10">SUM(J2:J39)</f>
        <v>21</v>
      </c>
      <c r="K40" s="130">
        <f t="shared" si="10"/>
        <v>-7</v>
      </c>
      <c r="L40" s="130">
        <f t="shared" si="10"/>
        <v>14</v>
      </c>
      <c r="M40" s="130">
        <f t="shared" si="10"/>
        <v>14</v>
      </c>
      <c r="N40" s="130">
        <f t="shared" si="10"/>
        <v>14</v>
      </c>
      <c r="O40" s="130">
        <f t="shared" si="10"/>
        <v>0</v>
      </c>
      <c r="P40" s="130">
        <f>+N40+O40</f>
        <v>14</v>
      </c>
      <c r="Q40" s="130">
        <f>SUM(Q2:Q39)</f>
        <v>21</v>
      </c>
      <c r="R40" s="262">
        <f>SUM(N40:O40)+Q40</f>
        <v>35</v>
      </c>
    </row>
    <row r="41" spans="1:18" ht="16">
      <c r="B41" s="410"/>
      <c r="C41" s="410"/>
      <c r="D41" s="410"/>
      <c r="E41" s="410"/>
      <c r="F41" s="410"/>
      <c r="H41" s="264">
        <f>+N40/P40</f>
        <v>1</v>
      </c>
      <c r="I41" s="265"/>
    </row>
    <row r="42" spans="1:18" ht="16">
      <c r="B42" s="410"/>
      <c r="C42" s="410"/>
      <c r="D42" s="410"/>
      <c r="E42" s="410"/>
      <c r="F42" s="410"/>
    </row>
    <row r="43" spans="1:18" ht="16">
      <c r="B43" s="410"/>
      <c r="C43" s="410"/>
      <c r="D43" s="410"/>
      <c r="E43" s="410"/>
      <c r="F43" s="410"/>
    </row>
    <row r="44" spans="1:18" ht="16">
      <c r="B44" s="410"/>
      <c r="C44" s="410"/>
      <c r="D44" s="410"/>
      <c r="E44" s="410"/>
      <c r="F44" s="410"/>
    </row>
    <row r="45" spans="1:18" ht="16">
      <c r="B45" s="410"/>
      <c r="C45" s="410"/>
      <c r="D45" s="410"/>
      <c r="E45" s="410"/>
      <c r="F45" s="410"/>
    </row>
    <row r="46" spans="1:18" ht="16">
      <c r="B46" s="410"/>
      <c r="C46" s="410"/>
      <c r="D46" s="410"/>
      <c r="E46" s="410"/>
      <c r="F46" s="410"/>
    </row>
    <row r="47" spans="1:18" ht="16">
      <c r="B47" s="410"/>
      <c r="C47" s="410"/>
      <c r="D47" s="410"/>
      <c r="E47" s="410"/>
      <c r="F47" s="410"/>
    </row>
    <row r="48" spans="1:18" ht="16">
      <c r="B48" s="410"/>
      <c r="C48" s="410"/>
      <c r="D48" s="410"/>
      <c r="E48" s="410"/>
      <c r="F48" s="410"/>
    </row>
    <row r="49" spans="2:6" ht="16">
      <c r="B49" s="410"/>
      <c r="C49" s="410"/>
      <c r="D49" s="410"/>
      <c r="E49" s="410"/>
      <c r="F49" s="410"/>
    </row>
    <row r="50" spans="2:6" ht="16">
      <c r="B50" s="410"/>
      <c r="C50" s="410"/>
      <c r="D50" s="410"/>
      <c r="E50" s="410"/>
      <c r="F50" s="410"/>
    </row>
    <row r="51" spans="2:6" ht="16">
      <c r="B51" s="410"/>
      <c r="C51" s="410"/>
      <c r="D51" s="410"/>
      <c r="E51" s="410"/>
      <c r="F51" s="410"/>
    </row>
    <row r="52" spans="2:6" ht="16">
      <c r="B52" s="410"/>
      <c r="C52" s="410"/>
      <c r="D52" s="410"/>
      <c r="E52" s="410"/>
      <c r="F52" s="410"/>
    </row>
    <row r="53" spans="2:6" ht="16">
      <c r="B53" s="410"/>
      <c r="C53" s="410"/>
      <c r="D53" s="410"/>
      <c r="E53" s="410"/>
      <c r="F53" s="410"/>
    </row>
    <row r="54" spans="2:6" ht="16">
      <c r="B54" s="410"/>
      <c r="C54" s="410"/>
      <c r="D54" s="410"/>
      <c r="E54" s="410"/>
      <c r="F54" s="410"/>
    </row>
    <row r="55" spans="2:6" ht="16">
      <c r="B55" s="410"/>
      <c r="C55" s="410"/>
      <c r="D55" s="410"/>
      <c r="E55" s="410"/>
      <c r="F55" s="410"/>
    </row>
    <row r="56" spans="2:6" ht="16">
      <c r="B56" s="410"/>
      <c r="C56" s="410"/>
      <c r="D56" s="410"/>
      <c r="E56" s="410"/>
      <c r="F56" s="410"/>
    </row>
    <row r="57" spans="2:6" ht="16">
      <c r="B57" s="410"/>
      <c r="C57" s="410"/>
      <c r="D57" s="410"/>
      <c r="E57" s="410"/>
      <c r="F57" s="410"/>
    </row>
    <row r="58" spans="2:6" ht="16">
      <c r="B58" s="410"/>
      <c r="C58" s="410"/>
      <c r="D58" s="410"/>
      <c r="E58" s="410"/>
      <c r="F58" s="410"/>
    </row>
    <row r="59" spans="2:6" ht="16">
      <c r="B59" s="410"/>
      <c r="C59" s="410"/>
      <c r="D59" s="410"/>
      <c r="E59" s="410"/>
      <c r="F59" s="410"/>
    </row>
    <row r="60" spans="2:6" ht="16">
      <c r="B60" s="410"/>
      <c r="C60" s="410"/>
      <c r="D60" s="410"/>
      <c r="E60" s="410"/>
      <c r="F60" s="410"/>
    </row>
    <row r="61" spans="2:6" ht="16">
      <c r="B61" s="410"/>
      <c r="C61" s="410"/>
      <c r="D61" s="410"/>
      <c r="E61" s="410"/>
      <c r="F61" s="410"/>
    </row>
    <row r="62" spans="2:6" ht="16">
      <c r="B62" s="410"/>
      <c r="C62" s="410"/>
      <c r="D62" s="410"/>
      <c r="E62" s="410"/>
      <c r="F62" s="410"/>
    </row>
    <row r="63" spans="2:6" ht="16">
      <c r="B63" s="410"/>
      <c r="C63" s="410"/>
      <c r="D63" s="410"/>
      <c r="E63" s="410"/>
      <c r="F63" s="410"/>
    </row>
    <row r="64" spans="2:6" ht="16">
      <c r="B64" s="410"/>
      <c r="C64" s="410"/>
      <c r="D64" s="410"/>
      <c r="E64" s="410"/>
      <c r="F64" s="410"/>
    </row>
    <row r="65" spans="2:6" ht="16">
      <c r="B65" s="410"/>
      <c r="C65" s="410"/>
      <c r="D65" s="410"/>
      <c r="E65" s="410"/>
      <c r="F65" s="410"/>
    </row>
    <row r="66" spans="2:6" ht="16">
      <c r="B66" s="410"/>
      <c r="C66" s="410"/>
      <c r="D66" s="410"/>
      <c r="E66" s="410"/>
      <c r="F66" s="410"/>
    </row>
    <row r="67" spans="2:6" ht="16">
      <c r="B67" s="410"/>
      <c r="C67" s="410"/>
      <c r="D67" s="410"/>
      <c r="E67" s="410"/>
      <c r="F67" s="410"/>
    </row>
    <row r="68" spans="2:6" ht="16">
      <c r="B68" s="410"/>
      <c r="C68" s="410"/>
      <c r="D68" s="410"/>
      <c r="E68" s="410"/>
      <c r="F68" s="410"/>
    </row>
    <row r="69" spans="2:6" ht="16">
      <c r="B69" s="410"/>
      <c r="C69" s="410"/>
      <c r="D69" s="410"/>
      <c r="E69" s="410"/>
      <c r="F69" s="410"/>
    </row>
    <row r="70" spans="2:6" ht="16">
      <c r="B70" s="410"/>
      <c r="C70" s="410"/>
      <c r="D70" s="410"/>
      <c r="E70" s="410"/>
      <c r="F70" s="410"/>
    </row>
    <row r="71" spans="2:6" ht="16">
      <c r="B71" s="410"/>
      <c r="C71" s="410"/>
      <c r="D71" s="410"/>
      <c r="E71" s="410"/>
      <c r="F71" s="410"/>
    </row>
    <row r="72" spans="2:6" ht="16">
      <c r="B72" s="410"/>
      <c r="C72" s="410"/>
      <c r="D72" s="410"/>
      <c r="E72" s="410"/>
      <c r="F72" s="410"/>
    </row>
    <row r="73" spans="2:6" ht="16">
      <c r="B73" s="410"/>
      <c r="C73" s="410"/>
      <c r="D73" s="410"/>
      <c r="E73" s="410"/>
      <c r="F73" s="410"/>
    </row>
    <row r="74" spans="2:6" ht="16">
      <c r="B74" s="410"/>
      <c r="C74" s="410"/>
      <c r="D74" s="410"/>
      <c r="E74" s="410"/>
      <c r="F74" s="410"/>
    </row>
    <row r="75" spans="2:6" ht="16">
      <c r="B75" s="410"/>
      <c r="C75" s="410"/>
      <c r="D75" s="410"/>
      <c r="E75" s="410"/>
      <c r="F75" s="410"/>
    </row>
    <row r="76" spans="2:6" ht="16">
      <c r="B76" s="410"/>
      <c r="C76" s="410"/>
      <c r="D76" s="410"/>
      <c r="E76" s="410"/>
      <c r="F76" s="410"/>
    </row>
    <row r="77" spans="2:6" ht="16">
      <c r="B77" s="410"/>
      <c r="C77" s="410"/>
      <c r="D77" s="410"/>
      <c r="E77" s="410"/>
      <c r="F77" s="410"/>
    </row>
    <row r="78" spans="2:6" ht="16">
      <c r="B78" s="410"/>
      <c r="C78" s="410"/>
      <c r="D78" s="410"/>
      <c r="E78" s="410"/>
      <c r="F78" s="410"/>
    </row>
    <row r="79" spans="2:6" ht="16">
      <c r="B79" s="410"/>
      <c r="C79" s="410"/>
      <c r="D79" s="410"/>
      <c r="E79" s="410"/>
      <c r="F79" s="410"/>
    </row>
    <row r="80" spans="2:6" ht="16">
      <c r="B80" s="410"/>
      <c r="C80" s="410"/>
      <c r="D80" s="410"/>
      <c r="E80" s="410"/>
      <c r="F80" s="410"/>
    </row>
    <row r="81" spans="2:6" ht="16">
      <c r="B81" s="410"/>
      <c r="C81" s="410"/>
      <c r="D81" s="410"/>
      <c r="E81" s="410"/>
      <c r="F81" s="410"/>
    </row>
    <row r="82" spans="2:6" ht="16">
      <c r="B82" s="410"/>
      <c r="C82" s="410"/>
      <c r="D82" s="410"/>
      <c r="E82" s="410"/>
      <c r="F82" s="410"/>
    </row>
    <row r="83" spans="2:6" ht="16">
      <c r="B83" s="410"/>
      <c r="C83" s="410"/>
      <c r="D83" s="410"/>
      <c r="E83" s="410"/>
      <c r="F83" s="410"/>
    </row>
    <row r="84" spans="2:6" ht="16">
      <c r="B84" s="410"/>
      <c r="C84" s="410"/>
      <c r="D84" s="410"/>
      <c r="E84" s="410"/>
      <c r="F84" s="410"/>
    </row>
    <row r="85" spans="2:6" ht="16">
      <c r="B85" s="410"/>
      <c r="C85" s="410"/>
      <c r="D85" s="410"/>
      <c r="E85" s="410"/>
      <c r="F85" s="410"/>
    </row>
    <row r="86" spans="2:6" ht="16">
      <c r="B86" s="410"/>
      <c r="C86" s="410"/>
      <c r="D86" s="410"/>
      <c r="E86" s="410"/>
      <c r="F86" s="410"/>
    </row>
    <row r="87" spans="2:6" ht="16">
      <c r="B87" s="410"/>
      <c r="C87" s="410"/>
      <c r="D87" s="410"/>
      <c r="E87" s="410"/>
      <c r="F87" s="410"/>
    </row>
    <row r="88" spans="2:6" ht="16">
      <c r="B88" s="410"/>
      <c r="C88" s="410"/>
      <c r="D88" s="410"/>
      <c r="E88" s="410"/>
      <c r="F88" s="410"/>
    </row>
    <row r="89" spans="2:6" ht="16">
      <c r="B89" s="410"/>
      <c r="C89" s="410"/>
      <c r="D89" s="410"/>
      <c r="E89" s="410"/>
      <c r="F89" s="410"/>
    </row>
    <row r="90" spans="2:6" ht="16">
      <c r="B90" s="410"/>
      <c r="C90" s="410"/>
      <c r="D90" s="410"/>
      <c r="E90" s="410"/>
      <c r="F90" s="410"/>
    </row>
    <row r="91" spans="2:6" ht="16">
      <c r="B91" s="410"/>
      <c r="C91" s="410"/>
      <c r="D91" s="410"/>
      <c r="E91" s="410"/>
      <c r="F91" s="410"/>
    </row>
    <row r="92" spans="2:6" ht="16">
      <c r="B92" s="410"/>
      <c r="C92" s="410"/>
      <c r="D92" s="410"/>
      <c r="E92" s="410"/>
      <c r="F92" s="410"/>
    </row>
    <row r="93" spans="2:6" ht="16">
      <c r="B93" s="410"/>
      <c r="C93" s="410"/>
      <c r="D93" s="410"/>
      <c r="E93" s="410"/>
      <c r="F93" s="410"/>
    </row>
    <row r="94" spans="2:6" ht="16">
      <c r="B94" s="410"/>
      <c r="C94" s="410"/>
      <c r="D94" s="410"/>
      <c r="E94" s="410"/>
      <c r="F94" s="410"/>
    </row>
    <row r="95" spans="2:6" ht="16">
      <c r="B95" s="410"/>
      <c r="C95" s="410"/>
      <c r="D95" s="410"/>
      <c r="E95" s="410"/>
      <c r="F95" s="410"/>
    </row>
    <row r="96" spans="2:6" ht="16">
      <c r="B96" s="410"/>
      <c r="C96" s="410"/>
      <c r="D96" s="410"/>
      <c r="E96" s="410"/>
      <c r="F96" s="410"/>
    </row>
    <row r="97" spans="2:6" ht="16">
      <c r="B97" s="410"/>
      <c r="C97" s="410"/>
      <c r="D97" s="410"/>
      <c r="E97" s="410"/>
      <c r="F97" s="410"/>
    </row>
    <row r="98" spans="2:6" ht="16">
      <c r="B98" s="410"/>
      <c r="C98" s="410"/>
      <c r="D98" s="410"/>
      <c r="E98" s="410"/>
      <c r="F98" s="410"/>
    </row>
    <row r="99" spans="2:6" ht="16">
      <c r="B99" s="410"/>
      <c r="C99" s="410"/>
      <c r="D99" s="410"/>
      <c r="E99" s="410"/>
      <c r="F99" s="410"/>
    </row>
    <row r="100" spans="2:6" ht="16">
      <c r="B100" s="410"/>
      <c r="C100" s="410"/>
      <c r="D100" s="410"/>
      <c r="E100" s="410"/>
      <c r="F100" s="410"/>
    </row>
    <row r="101" spans="2:6" ht="16">
      <c r="B101" s="410"/>
      <c r="C101" s="410"/>
      <c r="D101" s="410"/>
      <c r="E101" s="410"/>
      <c r="F101" s="410"/>
    </row>
    <row r="102" spans="2:6" ht="16">
      <c r="B102" s="410"/>
      <c r="C102" s="410"/>
      <c r="D102" s="410"/>
      <c r="E102" s="410"/>
      <c r="F102" s="410"/>
    </row>
    <row r="103" spans="2:6" ht="16">
      <c r="B103" s="410"/>
      <c r="C103" s="410"/>
      <c r="D103" s="410"/>
      <c r="E103" s="410"/>
      <c r="F103" s="410"/>
    </row>
    <row r="104" spans="2:6" ht="16">
      <c r="B104" s="410"/>
      <c r="C104" s="410"/>
      <c r="D104" s="410"/>
      <c r="E104" s="410"/>
      <c r="F104" s="410"/>
    </row>
    <row r="105" spans="2:6" ht="16">
      <c r="B105" s="410"/>
      <c r="C105" s="410"/>
      <c r="D105" s="410"/>
      <c r="E105" s="410"/>
      <c r="F105" s="410"/>
    </row>
    <row r="106" spans="2:6" ht="16">
      <c r="B106" s="410"/>
      <c r="C106" s="410"/>
      <c r="D106" s="410"/>
      <c r="E106" s="410"/>
      <c r="F106" s="410"/>
    </row>
    <row r="107" spans="2:6" ht="16">
      <c r="B107" s="410"/>
      <c r="C107" s="410"/>
      <c r="D107" s="410"/>
      <c r="E107" s="410"/>
      <c r="F107" s="410"/>
    </row>
    <row r="108" spans="2:6" ht="16">
      <c r="B108" s="410"/>
      <c r="C108" s="410"/>
      <c r="D108" s="410"/>
      <c r="E108" s="410"/>
      <c r="F108" s="410"/>
    </row>
    <row r="109" spans="2:6" ht="16">
      <c r="B109" s="410"/>
      <c r="C109" s="410"/>
      <c r="D109" s="410"/>
      <c r="E109" s="410"/>
      <c r="F109" s="410"/>
    </row>
    <row r="110" spans="2:6" ht="16">
      <c r="B110" s="410"/>
      <c r="C110" s="410"/>
      <c r="D110" s="410"/>
      <c r="E110" s="410"/>
      <c r="F110" s="410"/>
    </row>
    <row r="111" spans="2:6" ht="16">
      <c r="B111" s="410"/>
      <c r="C111" s="410"/>
      <c r="D111" s="410"/>
      <c r="E111" s="410"/>
      <c r="F111" s="410"/>
    </row>
    <row r="112" spans="2:6" ht="16">
      <c r="B112" s="410"/>
      <c r="C112" s="410"/>
      <c r="D112" s="410"/>
      <c r="E112" s="410"/>
      <c r="F112" s="410"/>
    </row>
    <row r="113" spans="2:6" ht="16">
      <c r="B113" s="410"/>
      <c r="C113" s="410"/>
      <c r="D113" s="410"/>
      <c r="E113" s="410"/>
      <c r="F113" s="410"/>
    </row>
    <row r="114" spans="2:6" ht="16">
      <c r="B114" s="410"/>
      <c r="C114" s="410"/>
      <c r="D114" s="410"/>
      <c r="E114" s="410"/>
      <c r="F114" s="410"/>
    </row>
    <row r="115" spans="2:6" ht="16">
      <c r="B115" s="410"/>
      <c r="C115" s="410"/>
      <c r="D115" s="410"/>
      <c r="E115" s="410"/>
      <c r="F115" s="410"/>
    </row>
    <row r="116" spans="2:6" ht="16">
      <c r="B116" s="410"/>
      <c r="C116" s="410"/>
      <c r="D116" s="410"/>
      <c r="E116" s="410"/>
      <c r="F116" s="410"/>
    </row>
    <row r="117" spans="2:6" ht="16">
      <c r="B117" s="410"/>
      <c r="C117" s="410"/>
      <c r="D117" s="410"/>
      <c r="E117" s="410"/>
      <c r="F117" s="410"/>
    </row>
    <row r="118" spans="2:6" ht="16">
      <c r="B118" s="410"/>
      <c r="C118" s="410"/>
      <c r="D118" s="410"/>
      <c r="E118" s="410"/>
      <c r="F118" s="410"/>
    </row>
    <row r="119" spans="2:6" ht="16">
      <c r="B119" s="410"/>
      <c r="C119" s="410"/>
      <c r="D119" s="410"/>
      <c r="E119" s="410"/>
      <c r="F119" s="410"/>
    </row>
    <row r="120" spans="2:6" ht="16">
      <c r="B120" s="410"/>
      <c r="C120" s="410"/>
      <c r="D120" s="410"/>
      <c r="E120" s="410"/>
      <c r="F120" s="410"/>
    </row>
    <row r="121" spans="2:6" ht="16">
      <c r="B121" s="410"/>
      <c r="C121" s="410"/>
      <c r="D121" s="410"/>
      <c r="E121" s="410"/>
      <c r="F121" s="410"/>
    </row>
    <row r="122" spans="2:6" ht="16">
      <c r="B122" s="410"/>
      <c r="C122" s="410"/>
      <c r="D122" s="410"/>
      <c r="E122" s="410"/>
      <c r="F122" s="410"/>
    </row>
    <row r="123" spans="2:6" ht="16">
      <c r="B123" s="410"/>
      <c r="C123" s="410"/>
      <c r="D123" s="410"/>
      <c r="E123" s="410"/>
      <c r="F123" s="410"/>
    </row>
    <row r="124" spans="2:6" ht="16">
      <c r="B124" s="410"/>
      <c r="C124" s="410"/>
      <c r="D124" s="410"/>
      <c r="E124" s="410"/>
      <c r="F124" s="410"/>
    </row>
    <row r="125" spans="2:6" ht="16">
      <c r="B125" s="410"/>
      <c r="C125" s="410"/>
      <c r="D125" s="410"/>
      <c r="E125" s="410"/>
      <c r="F125" s="410"/>
    </row>
    <row r="126" spans="2:6" ht="16">
      <c r="B126" s="410"/>
      <c r="C126" s="410"/>
      <c r="D126" s="410"/>
      <c r="E126" s="410"/>
      <c r="F126" s="410"/>
    </row>
    <row r="127" spans="2:6" ht="16">
      <c r="B127" s="410"/>
      <c r="C127" s="410"/>
      <c r="D127" s="410"/>
      <c r="E127" s="410"/>
      <c r="F127" s="410"/>
    </row>
    <row r="128" spans="2:6" ht="16">
      <c r="B128" s="410"/>
      <c r="C128" s="410"/>
      <c r="D128" s="410"/>
      <c r="E128" s="410"/>
      <c r="F128" s="410"/>
    </row>
    <row r="129" spans="2:6" ht="16">
      <c r="B129" s="410"/>
      <c r="C129" s="410"/>
      <c r="D129" s="410"/>
      <c r="E129" s="410"/>
      <c r="F129" s="410"/>
    </row>
    <row r="130" spans="2:6" ht="16">
      <c r="B130" s="410"/>
      <c r="C130" s="410"/>
      <c r="D130" s="410"/>
      <c r="E130" s="410"/>
      <c r="F130" s="410"/>
    </row>
    <row r="131" spans="2:6" ht="16">
      <c r="B131" s="410"/>
      <c r="C131" s="410"/>
      <c r="D131" s="410"/>
      <c r="E131" s="410"/>
      <c r="F131" s="410"/>
    </row>
    <row r="132" spans="2:6" ht="16">
      <c r="B132" s="410"/>
      <c r="C132" s="410"/>
      <c r="D132" s="410"/>
      <c r="E132" s="410"/>
      <c r="F132" s="410"/>
    </row>
    <row r="133" spans="2:6" ht="16">
      <c r="B133" s="410"/>
      <c r="C133" s="410"/>
      <c r="D133" s="410"/>
      <c r="E133" s="410"/>
      <c r="F133" s="410"/>
    </row>
    <row r="134" spans="2:6" ht="16">
      <c r="B134" s="410"/>
      <c r="C134" s="410"/>
      <c r="D134" s="410"/>
      <c r="E134" s="410"/>
      <c r="F134" s="410"/>
    </row>
    <row r="135" spans="2:6" ht="16">
      <c r="B135" s="410"/>
      <c r="C135" s="410"/>
      <c r="D135" s="410"/>
      <c r="E135" s="410"/>
      <c r="F135" s="410"/>
    </row>
    <row r="136" spans="2:6" ht="16">
      <c r="B136" s="410"/>
      <c r="C136" s="410"/>
      <c r="D136" s="410"/>
      <c r="E136" s="410"/>
      <c r="F136" s="410"/>
    </row>
    <row r="137" spans="2:6" ht="16">
      <c r="B137" s="410"/>
      <c r="C137" s="410"/>
      <c r="D137" s="410"/>
      <c r="E137" s="410"/>
      <c r="F137" s="410"/>
    </row>
    <row r="138" spans="2:6" ht="16">
      <c r="B138" s="410"/>
      <c r="C138" s="410"/>
      <c r="D138" s="410"/>
      <c r="E138" s="410"/>
      <c r="F138" s="410"/>
    </row>
    <row r="139" spans="2:6" ht="16">
      <c r="B139" s="410"/>
      <c r="C139" s="410"/>
      <c r="D139" s="410"/>
      <c r="E139" s="410"/>
      <c r="F139" s="410"/>
    </row>
    <row r="140" spans="2:6" ht="16">
      <c r="B140" s="410"/>
      <c r="C140" s="410"/>
      <c r="D140" s="410"/>
      <c r="E140" s="410"/>
      <c r="F140" s="410"/>
    </row>
    <row r="141" spans="2:6" ht="16">
      <c r="B141" s="410"/>
      <c r="C141" s="410"/>
      <c r="D141" s="410"/>
      <c r="E141" s="410"/>
      <c r="F141" s="410"/>
    </row>
    <row r="142" spans="2:6" ht="16">
      <c r="B142" s="410"/>
      <c r="C142" s="410"/>
      <c r="D142" s="410"/>
      <c r="E142" s="410"/>
      <c r="F142" s="410"/>
    </row>
    <row r="143" spans="2:6" ht="16">
      <c r="B143" s="410"/>
      <c r="C143" s="410"/>
      <c r="D143" s="410"/>
      <c r="E143" s="410"/>
      <c r="F143" s="410"/>
    </row>
    <row r="144" spans="2:6" ht="16">
      <c r="B144" s="410"/>
      <c r="C144" s="410"/>
      <c r="D144" s="410"/>
      <c r="E144" s="410"/>
      <c r="F144" s="410"/>
    </row>
    <row r="145" spans="2:6" ht="16">
      <c r="B145" s="410"/>
      <c r="C145" s="410"/>
      <c r="D145" s="410"/>
      <c r="E145" s="410"/>
      <c r="F145" s="410"/>
    </row>
    <row r="146" spans="2:6" ht="16">
      <c r="B146" s="410"/>
      <c r="C146" s="410"/>
      <c r="D146" s="410"/>
      <c r="E146" s="410"/>
      <c r="F146" s="410"/>
    </row>
    <row r="147" spans="2:6" ht="16">
      <c r="B147" s="410"/>
      <c r="C147" s="410"/>
      <c r="D147" s="410"/>
      <c r="E147" s="410"/>
      <c r="F147" s="410"/>
    </row>
    <row r="148" spans="2:6" ht="16">
      <c r="B148" s="410"/>
      <c r="C148" s="410"/>
      <c r="D148" s="410"/>
      <c r="E148" s="410"/>
      <c r="F148" s="410"/>
    </row>
    <row r="149" spans="2:6" ht="16">
      <c r="B149" s="410"/>
      <c r="C149" s="410"/>
      <c r="D149" s="410"/>
      <c r="E149" s="410"/>
      <c r="F149" s="410"/>
    </row>
    <row r="150" spans="2:6">
      <c r="E150"/>
    </row>
    <row r="151" spans="2:6">
      <c r="E151"/>
    </row>
    <row r="152" spans="2:6">
      <c r="E152"/>
    </row>
    <row r="153" spans="2:6">
      <c r="E153"/>
    </row>
    <row r="154" spans="2:6" ht="12.75" customHeight="1">
      <c r="E154"/>
    </row>
    <row r="155" spans="2:6">
      <c r="E155"/>
    </row>
  </sheetData>
  <sheetProtection algorithmName="SHA-512" hashValue="Mt6WO8wT7lbM6dBbWqb8AVIha/GwAlBA0bIQS8AO9hrnzKvnh8DMQxaejDNoMHzfafxMjfJcQpf1OBYr9DSqgA==" saltValue="YLGnOqqid8pcm6TWCFnL+Q==" spinCount="100000" sheet="1" objects="1" scenarios="1" selectLockedCells="1" selectUnlockedCells="1"/>
  <mergeCells count="6">
    <mergeCell ref="H1:H3"/>
    <mergeCell ref="C1:C3"/>
    <mergeCell ref="D1:D4"/>
    <mergeCell ref="E1:E4"/>
    <mergeCell ref="F1:F4"/>
    <mergeCell ref="G1:G4"/>
  </mergeCells>
  <conditionalFormatting sqref="I9:R14 I17:R18 I20:R21 I23:R23 I25:R25 I27:R30 I32:R39 I5:R7">
    <cfRule type="cellIs" dxfId="265" priority="3" operator="equal">
      <formula>"x"</formula>
    </cfRule>
  </conditionalFormatting>
  <conditionalFormatting sqref="I5:R7">
    <cfRule type="cellIs" dxfId="264" priority="1" operator="equal">
      <formula>"NO"</formula>
    </cfRule>
    <cfRule type="cellIs" dxfId="263" priority="2" operator="equal">
      <formula>"SI"</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030A0"/>
  </sheetPr>
  <dimension ref="A1:R55"/>
  <sheetViews>
    <sheetView workbookViewId="0">
      <selection activeCell="Y7" sqref="Y7"/>
    </sheetView>
  </sheetViews>
  <sheetFormatPr baseColWidth="10" defaultRowHeight="15"/>
  <cols>
    <col min="1" max="1" width="3.5" bestFit="1" customWidth="1"/>
    <col min="2" max="2" width="90.5" style="107" customWidth="1"/>
    <col min="3" max="3" width="16.83203125" style="129" customWidth="1"/>
    <col min="4" max="4" width="11.6640625" style="130" customWidth="1"/>
    <col min="5" max="5" width="11.1640625" style="130" customWidth="1"/>
    <col min="6" max="6" width="44.5" style="130" customWidth="1"/>
    <col min="7" max="7" width="40.6640625" style="130" customWidth="1"/>
    <col min="8" max="8" width="24.5" style="130" customWidth="1"/>
    <col min="9" max="9" width="10.5" style="130" hidden="1" customWidth="1"/>
    <col min="10" max="10" width="6.83203125" style="131" hidden="1" customWidth="1"/>
    <col min="11" max="11" width="7.5" hidden="1" customWidth="1"/>
    <col min="12" max="12" width="7.6640625" hidden="1" customWidth="1"/>
    <col min="13" max="18" width="0" hidden="1" customWidth="1"/>
  </cols>
  <sheetData>
    <row r="1" spans="1:18" ht="15" customHeight="1">
      <c r="B1" s="39" t="s">
        <v>95</v>
      </c>
      <c r="C1" s="456">
        <v>8</v>
      </c>
      <c r="D1" s="448" t="s">
        <v>304</v>
      </c>
      <c r="E1" s="448" t="s">
        <v>305</v>
      </c>
      <c r="F1" s="448" t="s">
        <v>63</v>
      </c>
      <c r="G1" s="450" t="s">
        <v>1065</v>
      </c>
      <c r="H1" s="463" t="s">
        <v>1066</v>
      </c>
      <c r="I1" s="130" t="s">
        <v>1067</v>
      </c>
      <c r="J1" s="130" t="s">
        <v>1068</v>
      </c>
      <c r="K1" s="130"/>
      <c r="L1" s="130"/>
      <c r="M1" s="130" t="s">
        <v>1069</v>
      </c>
      <c r="N1" s="429" t="s">
        <v>1070</v>
      </c>
      <c r="O1" s="429" t="s">
        <v>1071</v>
      </c>
      <c r="P1" s="241" t="s">
        <v>1072</v>
      </c>
      <c r="Q1" s="429" t="s">
        <v>1073</v>
      </c>
    </row>
    <row r="2" spans="1:18" ht="15" customHeight="1">
      <c r="B2" s="40" t="s">
        <v>96</v>
      </c>
      <c r="C2" s="457"/>
      <c r="D2" s="449"/>
      <c r="E2" s="449"/>
      <c r="F2" s="449"/>
      <c r="G2" s="451"/>
      <c r="H2" s="464"/>
      <c r="J2" s="130"/>
      <c r="K2" s="130"/>
      <c r="L2" s="130"/>
      <c r="M2" s="130"/>
    </row>
    <row r="3" spans="1:18" ht="15" customHeight="1">
      <c r="A3" s="375">
        <f>+H4</f>
        <v>0</v>
      </c>
      <c r="B3" s="40" t="s">
        <v>1266</v>
      </c>
      <c r="C3" s="457"/>
      <c r="D3" s="449"/>
      <c r="E3" s="449"/>
      <c r="F3" s="449"/>
      <c r="G3" s="451"/>
      <c r="H3" s="464"/>
      <c r="J3" s="130"/>
      <c r="K3" s="130"/>
      <c r="L3" s="130"/>
      <c r="M3" s="130"/>
    </row>
    <row r="4" spans="1:18" ht="32">
      <c r="B4" s="122" t="s">
        <v>302</v>
      </c>
      <c r="C4" s="428" t="s">
        <v>303</v>
      </c>
      <c r="D4" s="449"/>
      <c r="E4" s="449"/>
      <c r="F4" s="449"/>
      <c r="G4" s="451"/>
      <c r="H4" s="465"/>
      <c r="J4" s="130"/>
      <c r="K4" s="130"/>
      <c r="L4" s="130"/>
      <c r="M4" s="130"/>
    </row>
    <row r="5" spans="1:18">
      <c r="B5" s="430" t="s">
        <v>1267</v>
      </c>
      <c r="C5" s="431"/>
      <c r="D5" s="431"/>
      <c r="E5" s="431"/>
      <c r="F5" s="431"/>
      <c r="G5" s="432"/>
      <c r="H5" s="433"/>
      <c r="J5" s="130"/>
      <c r="K5" s="130"/>
      <c r="L5" s="130"/>
      <c r="M5" s="130"/>
    </row>
    <row r="6" spans="1:18" s="106" customFormat="1" ht="31">
      <c r="B6" s="143" t="s">
        <v>1268</v>
      </c>
      <c r="C6" s="434"/>
      <c r="D6" s="434"/>
      <c r="E6" s="434"/>
      <c r="F6" s="400"/>
      <c r="G6" s="435"/>
      <c r="H6" s="120">
        <f>IF(E6="si","Cumplido",IF(E6="no","Incumplido",0))</f>
        <v>0</v>
      </c>
      <c r="I6" s="130">
        <f t="shared" ref="I6:I18" si="0">IF(H6="Cumplido",1,IF(H6="En implementación",0.5,0))</f>
        <v>0</v>
      </c>
      <c r="J6" s="130">
        <f t="shared" ref="J6:J18" si="1">IF(I6=0,1,0)</f>
        <v>1</v>
      </c>
      <c r="K6" s="130">
        <f t="shared" ref="K6:K18" si="2">+I6-J6</f>
        <v>-1</v>
      </c>
      <c r="L6" s="130">
        <f t="shared" ref="L6:L18" si="3">IF(K6&gt;0,1,0)</f>
        <v>0</v>
      </c>
      <c r="M6" s="130">
        <f t="shared" ref="M6:M18" si="4">IF(H6="Cumplido",1,IF(H6="En implementación",0.5,IF(H6="Vacia",9,0)))</f>
        <v>0</v>
      </c>
      <c r="N6">
        <f>IF(H6="Cumplido",1,0)</f>
        <v>0</v>
      </c>
      <c r="O6">
        <f>IF(H6="Incumplido",1,0)</f>
        <v>0</v>
      </c>
      <c r="P6"/>
      <c r="Q6">
        <f>IF(H6=0,1,0)</f>
        <v>1</v>
      </c>
      <c r="R6"/>
    </row>
    <row r="7" spans="1:18" ht="46">
      <c r="B7" s="143" t="s">
        <v>1269</v>
      </c>
      <c r="C7" s="434"/>
      <c r="D7" s="434"/>
      <c r="E7" s="434"/>
      <c r="F7" s="400"/>
      <c r="G7" s="436"/>
      <c r="H7" s="120">
        <f t="shared" ref="H7:H17" si="5">IF(E7="si","Cumplido",IF(E7="no","Incumplido",0))</f>
        <v>0</v>
      </c>
      <c r="I7" s="130">
        <f t="shared" si="0"/>
        <v>0</v>
      </c>
      <c r="J7" s="130">
        <f t="shared" si="1"/>
        <v>1</v>
      </c>
      <c r="K7" s="130">
        <f t="shared" si="2"/>
        <v>-1</v>
      </c>
      <c r="L7" s="130">
        <f t="shared" si="3"/>
        <v>0</v>
      </c>
      <c r="M7" s="130">
        <f t="shared" si="4"/>
        <v>0</v>
      </c>
      <c r="N7">
        <f t="shared" ref="N7:N18" si="6">IF(H7="Cumplido",1,0)</f>
        <v>0</v>
      </c>
      <c r="O7">
        <f t="shared" ref="O7:O18" si="7">IF(H7="Incumplido",1,0)</f>
        <v>0</v>
      </c>
      <c r="Q7">
        <f t="shared" ref="Q7:Q18" si="8">IF(H7=0,1,0)</f>
        <v>1</v>
      </c>
    </row>
    <row r="8" spans="1:18" ht="46">
      <c r="B8" s="143" t="s">
        <v>1270</v>
      </c>
      <c r="C8" s="434"/>
      <c r="D8" s="434"/>
      <c r="E8" s="434"/>
      <c r="F8" s="400"/>
      <c r="G8" s="436"/>
      <c r="H8" s="120">
        <f t="shared" si="5"/>
        <v>0</v>
      </c>
      <c r="I8" s="130">
        <f t="shared" si="0"/>
        <v>0</v>
      </c>
      <c r="J8" s="130">
        <f t="shared" si="1"/>
        <v>1</v>
      </c>
      <c r="K8" s="130">
        <f t="shared" si="2"/>
        <v>-1</v>
      </c>
      <c r="L8" s="130">
        <f t="shared" si="3"/>
        <v>0</v>
      </c>
      <c r="M8" s="130">
        <f t="shared" si="4"/>
        <v>0</v>
      </c>
      <c r="N8">
        <f t="shared" si="6"/>
        <v>0</v>
      </c>
      <c r="O8">
        <f t="shared" si="7"/>
        <v>0</v>
      </c>
      <c r="Q8">
        <f t="shared" si="8"/>
        <v>1</v>
      </c>
    </row>
    <row r="9" spans="1:18" ht="51">
      <c r="B9" s="147" t="s">
        <v>1271</v>
      </c>
      <c r="C9" s="437"/>
      <c r="D9" s="434"/>
      <c r="E9" s="434"/>
      <c r="F9" s="438"/>
      <c r="G9" s="439"/>
      <c r="H9" s="120">
        <f t="shared" si="5"/>
        <v>0</v>
      </c>
      <c r="I9" s="130">
        <f t="shared" si="0"/>
        <v>0</v>
      </c>
      <c r="J9" s="130">
        <f t="shared" si="1"/>
        <v>1</v>
      </c>
      <c r="K9" s="130">
        <f t="shared" si="2"/>
        <v>-1</v>
      </c>
      <c r="L9" s="130">
        <f t="shared" si="3"/>
        <v>0</v>
      </c>
      <c r="M9" s="130">
        <f t="shared" si="4"/>
        <v>0</v>
      </c>
      <c r="N9">
        <f t="shared" si="6"/>
        <v>0</v>
      </c>
      <c r="O9">
        <f t="shared" si="7"/>
        <v>0</v>
      </c>
      <c r="Q9">
        <f t="shared" si="8"/>
        <v>1</v>
      </c>
    </row>
    <row r="10" spans="1:18" ht="51">
      <c r="B10" s="147" t="s">
        <v>1272</v>
      </c>
      <c r="C10" s="434"/>
      <c r="D10" s="434"/>
      <c r="E10" s="434"/>
      <c r="F10" s="436"/>
      <c r="G10" s="436"/>
      <c r="H10" s="120">
        <f t="shared" si="5"/>
        <v>0</v>
      </c>
      <c r="I10" s="130">
        <f t="shared" si="0"/>
        <v>0</v>
      </c>
      <c r="J10" s="130">
        <f t="shared" si="1"/>
        <v>1</v>
      </c>
      <c r="K10" s="130">
        <f t="shared" si="2"/>
        <v>-1</v>
      </c>
      <c r="L10" s="130">
        <f t="shared" si="3"/>
        <v>0</v>
      </c>
      <c r="M10" s="130">
        <f t="shared" si="4"/>
        <v>0</v>
      </c>
      <c r="N10">
        <f t="shared" si="6"/>
        <v>0</v>
      </c>
      <c r="O10">
        <f t="shared" si="7"/>
        <v>0</v>
      </c>
      <c r="Q10">
        <f t="shared" si="8"/>
        <v>1</v>
      </c>
    </row>
    <row r="11" spans="1:18" ht="68">
      <c r="B11" s="147" t="s">
        <v>1273</v>
      </c>
      <c r="C11" s="437"/>
      <c r="D11" s="434"/>
      <c r="E11" s="434"/>
      <c r="F11" s="440"/>
      <c r="G11" s="441"/>
      <c r="H11" s="120">
        <f t="shared" si="5"/>
        <v>0</v>
      </c>
      <c r="I11" s="130">
        <f t="shared" si="0"/>
        <v>0</v>
      </c>
      <c r="J11" s="130">
        <f t="shared" si="1"/>
        <v>1</v>
      </c>
      <c r="K11" s="130">
        <f t="shared" si="2"/>
        <v>-1</v>
      </c>
      <c r="L11" s="130">
        <f t="shared" si="3"/>
        <v>0</v>
      </c>
      <c r="M11" s="130">
        <f t="shared" si="4"/>
        <v>0</v>
      </c>
      <c r="N11">
        <f t="shared" si="6"/>
        <v>0</v>
      </c>
      <c r="O11">
        <f t="shared" si="7"/>
        <v>0</v>
      </c>
      <c r="Q11">
        <f t="shared" si="8"/>
        <v>1</v>
      </c>
    </row>
    <row r="12" spans="1:18" ht="34">
      <c r="B12" s="253" t="s">
        <v>1274</v>
      </c>
      <c r="C12" s="437"/>
      <c r="D12" s="434"/>
      <c r="E12" s="434"/>
      <c r="F12" s="440"/>
      <c r="G12" s="441"/>
      <c r="H12" s="120">
        <f t="shared" si="5"/>
        <v>0</v>
      </c>
      <c r="I12" s="130">
        <f t="shared" si="0"/>
        <v>0</v>
      </c>
      <c r="J12" s="130">
        <f t="shared" si="1"/>
        <v>1</v>
      </c>
      <c r="K12" s="130">
        <f t="shared" si="2"/>
        <v>-1</v>
      </c>
      <c r="L12" s="130">
        <f t="shared" si="3"/>
        <v>0</v>
      </c>
      <c r="M12" s="130">
        <f t="shared" si="4"/>
        <v>0</v>
      </c>
      <c r="N12">
        <f t="shared" si="6"/>
        <v>0</v>
      </c>
      <c r="O12">
        <f t="shared" si="7"/>
        <v>0</v>
      </c>
      <c r="Q12">
        <f t="shared" si="8"/>
        <v>1</v>
      </c>
    </row>
    <row r="13" spans="1:18" ht="68">
      <c r="B13" s="254" t="s">
        <v>1275</v>
      </c>
      <c r="C13" s="437"/>
      <c r="D13" s="434"/>
      <c r="E13" s="434"/>
      <c r="F13" s="442"/>
      <c r="G13" s="441"/>
      <c r="H13" s="120">
        <f t="shared" si="5"/>
        <v>0</v>
      </c>
      <c r="I13" s="130">
        <f t="shared" si="0"/>
        <v>0</v>
      </c>
      <c r="J13" s="130">
        <f t="shared" si="1"/>
        <v>1</v>
      </c>
      <c r="K13" s="130">
        <f t="shared" si="2"/>
        <v>-1</v>
      </c>
      <c r="L13" s="130">
        <f t="shared" si="3"/>
        <v>0</v>
      </c>
      <c r="M13" s="130">
        <f t="shared" si="4"/>
        <v>0</v>
      </c>
      <c r="N13">
        <f t="shared" si="6"/>
        <v>0</v>
      </c>
      <c r="O13">
        <f t="shared" si="7"/>
        <v>0</v>
      </c>
      <c r="Q13">
        <f t="shared" si="8"/>
        <v>1</v>
      </c>
    </row>
    <row r="14" spans="1:18" ht="85">
      <c r="B14" s="443" t="s">
        <v>1276</v>
      </c>
      <c r="C14" s="437"/>
      <c r="D14" s="434"/>
      <c r="E14" s="434"/>
      <c r="F14" s="442"/>
      <c r="G14" s="435"/>
      <c r="H14" s="120">
        <f t="shared" si="5"/>
        <v>0</v>
      </c>
      <c r="I14" s="130">
        <f t="shared" si="0"/>
        <v>0</v>
      </c>
      <c r="J14" s="130">
        <f t="shared" si="1"/>
        <v>1</v>
      </c>
      <c r="K14" s="130">
        <f t="shared" si="2"/>
        <v>-1</v>
      </c>
      <c r="L14" s="130">
        <f t="shared" si="3"/>
        <v>0</v>
      </c>
      <c r="M14" s="130">
        <f t="shared" si="4"/>
        <v>0</v>
      </c>
      <c r="N14">
        <f t="shared" si="6"/>
        <v>0</v>
      </c>
      <c r="O14">
        <f t="shared" si="7"/>
        <v>0</v>
      </c>
      <c r="Q14">
        <f t="shared" si="8"/>
        <v>1</v>
      </c>
    </row>
    <row r="15" spans="1:18">
      <c r="B15" s="430" t="s">
        <v>1277</v>
      </c>
      <c r="C15" s="431"/>
      <c r="D15" s="431"/>
      <c r="E15" s="431"/>
      <c r="F15" s="431"/>
      <c r="G15" s="432"/>
      <c r="H15" s="433"/>
      <c r="I15" s="130">
        <f t="shared" si="0"/>
        <v>0</v>
      </c>
      <c r="J15" s="130">
        <f t="shared" si="1"/>
        <v>1</v>
      </c>
      <c r="K15" s="130">
        <f t="shared" si="2"/>
        <v>-1</v>
      </c>
      <c r="L15" s="130">
        <f t="shared" si="3"/>
        <v>0</v>
      </c>
      <c r="M15" s="130">
        <f t="shared" si="4"/>
        <v>0</v>
      </c>
      <c r="N15">
        <f t="shared" si="6"/>
        <v>0</v>
      </c>
      <c r="O15">
        <f t="shared" si="7"/>
        <v>0</v>
      </c>
      <c r="Q15">
        <f t="shared" si="8"/>
        <v>1</v>
      </c>
    </row>
    <row r="16" spans="1:18" ht="68">
      <c r="B16" s="147" t="s">
        <v>1278</v>
      </c>
      <c r="C16" s="248"/>
      <c r="D16" s="120"/>
      <c r="E16" s="434"/>
      <c r="F16" s="442"/>
      <c r="G16" s="441"/>
      <c r="H16" s="434">
        <f t="shared" si="5"/>
        <v>0</v>
      </c>
      <c r="I16" s="130">
        <f t="shared" si="0"/>
        <v>0</v>
      </c>
      <c r="J16" s="130">
        <f t="shared" si="1"/>
        <v>1</v>
      </c>
      <c r="K16" s="130">
        <f t="shared" si="2"/>
        <v>-1</v>
      </c>
      <c r="L16" s="130">
        <f t="shared" si="3"/>
        <v>0</v>
      </c>
      <c r="M16" s="130">
        <f t="shared" si="4"/>
        <v>0</v>
      </c>
      <c r="N16">
        <f t="shared" si="6"/>
        <v>0</v>
      </c>
      <c r="O16">
        <f t="shared" si="7"/>
        <v>0</v>
      </c>
      <c r="Q16">
        <f t="shared" si="8"/>
        <v>1</v>
      </c>
    </row>
    <row r="17" spans="2:18" ht="34">
      <c r="B17" s="147" t="s">
        <v>1279</v>
      </c>
      <c r="C17" s="248"/>
      <c r="D17" s="120"/>
      <c r="E17" s="434"/>
      <c r="F17" s="400"/>
      <c r="G17" s="400"/>
      <c r="H17" s="434">
        <f t="shared" si="5"/>
        <v>0</v>
      </c>
      <c r="I17" s="130">
        <f t="shared" si="0"/>
        <v>0</v>
      </c>
      <c r="J17" s="130">
        <f t="shared" si="1"/>
        <v>1</v>
      </c>
      <c r="K17" s="130">
        <f t="shared" si="2"/>
        <v>-1</v>
      </c>
      <c r="L17" s="130">
        <f t="shared" si="3"/>
        <v>0</v>
      </c>
      <c r="M17" s="130">
        <f t="shared" si="4"/>
        <v>0</v>
      </c>
      <c r="N17">
        <f t="shared" si="6"/>
        <v>0</v>
      </c>
      <c r="O17">
        <f t="shared" si="7"/>
        <v>0</v>
      </c>
      <c r="Q17">
        <f t="shared" si="8"/>
        <v>1</v>
      </c>
    </row>
    <row r="18" spans="2:18" ht="17" thickBot="1">
      <c r="B18" s="155"/>
      <c r="C18" s="248"/>
      <c r="D18" s="120"/>
      <c r="E18" s="434"/>
      <c r="F18" s="400"/>
      <c r="G18" s="435"/>
      <c r="H18" s="434">
        <f t="shared" ref="H18" si="9">IF(E18="si","Cumplido",0)</f>
        <v>0</v>
      </c>
      <c r="I18" s="130">
        <f t="shared" si="0"/>
        <v>0</v>
      </c>
      <c r="J18" s="130">
        <f t="shared" si="1"/>
        <v>1</v>
      </c>
      <c r="K18" s="130">
        <f t="shared" si="2"/>
        <v>-1</v>
      </c>
      <c r="L18" s="130">
        <f t="shared" si="3"/>
        <v>0</v>
      </c>
      <c r="M18" s="130">
        <f t="shared" si="4"/>
        <v>0</v>
      </c>
      <c r="N18">
        <f t="shared" si="6"/>
        <v>0</v>
      </c>
      <c r="O18">
        <f t="shared" si="7"/>
        <v>0</v>
      </c>
      <c r="Q18">
        <f t="shared" si="8"/>
        <v>1</v>
      </c>
    </row>
    <row r="19" spans="2:18">
      <c r="B19"/>
      <c r="C19" s="259"/>
      <c r="E19"/>
      <c r="F19"/>
      <c r="G19" s="260"/>
      <c r="H19" s="261" t="e">
        <f>+M19/L19</f>
        <v>#DIV/0!</v>
      </c>
      <c r="I19" s="130">
        <f>COUNT(I2:I18)</f>
        <v>13</v>
      </c>
      <c r="J19" s="130">
        <f t="shared" ref="J19:O19" si="10">SUM(J2:J18)</f>
        <v>13</v>
      </c>
      <c r="K19" s="130">
        <f t="shared" si="10"/>
        <v>-13</v>
      </c>
      <c r="L19" s="130">
        <f t="shared" si="10"/>
        <v>0</v>
      </c>
      <c r="M19" s="130">
        <f t="shared" si="10"/>
        <v>0</v>
      </c>
      <c r="N19" s="130">
        <f t="shared" si="10"/>
        <v>0</v>
      </c>
      <c r="O19" s="130">
        <f t="shared" si="10"/>
        <v>0</v>
      </c>
      <c r="P19" s="130">
        <f>+N19+O19</f>
        <v>0</v>
      </c>
      <c r="Q19" s="130">
        <f>SUM(Q2:Q18)</f>
        <v>13</v>
      </c>
      <c r="R19" s="262">
        <f>SUM(N19:O19)+Q19</f>
        <v>13</v>
      </c>
    </row>
    <row r="20" spans="2:18">
      <c r="B20"/>
      <c r="C20" s="263"/>
      <c r="E20"/>
      <c r="F20"/>
      <c r="G20" s="260"/>
      <c r="H20" s="444" t="e">
        <f>+N19/P19</f>
        <v>#DIV/0!</v>
      </c>
      <c r="I20" s="265"/>
      <c r="J20" s="130"/>
      <c r="K20" s="130"/>
      <c r="L20" s="130"/>
    </row>
    <row r="21" spans="2:18">
      <c r="C21" s="108"/>
      <c r="D21" s="120"/>
      <c r="E21" s="109"/>
      <c r="F21" s="110"/>
      <c r="G21" s="110"/>
      <c r="H21" s="110"/>
      <c r="I21" s="111"/>
      <c r="J21" s="113"/>
      <c r="K21" s="114"/>
      <c r="L21" s="114"/>
      <c r="M21" s="114"/>
      <c r="N21" s="114"/>
      <c r="O21" s="114"/>
      <c r="P21" s="114"/>
      <c r="Q21" s="114"/>
      <c r="R21" s="114"/>
    </row>
    <row r="22" spans="2:18">
      <c r="C22" s="123"/>
      <c r="D22" s="117"/>
      <c r="E22" s="117"/>
      <c r="F22" s="118"/>
      <c r="G22" s="118"/>
      <c r="H22" s="118"/>
      <c r="I22" s="118"/>
      <c r="J22" s="119"/>
      <c r="K22" s="114"/>
      <c r="L22" s="114"/>
      <c r="M22" s="114"/>
      <c r="N22" s="114"/>
      <c r="O22" s="114"/>
      <c r="P22" s="114"/>
      <c r="Q22" s="114"/>
      <c r="R22" s="114"/>
    </row>
    <row r="23" spans="2:18">
      <c r="C23" s="108"/>
      <c r="D23" s="109"/>
      <c r="E23" s="109"/>
      <c r="F23" s="110"/>
      <c r="G23" s="110"/>
      <c r="H23" s="110"/>
      <c r="I23" s="111"/>
      <c r="J23" s="115"/>
      <c r="K23" s="114"/>
      <c r="L23" s="114"/>
      <c r="M23" s="114"/>
      <c r="N23" s="114"/>
      <c r="O23" s="114"/>
      <c r="P23" s="114"/>
      <c r="Q23" s="114"/>
      <c r="R23" s="114"/>
    </row>
    <row r="24" spans="2:18">
      <c r="C24" s="171"/>
      <c r="D24" s="109"/>
      <c r="E24" s="174"/>
      <c r="F24" s="172"/>
      <c r="G24" s="172"/>
      <c r="H24" s="172"/>
      <c r="I24" s="172"/>
      <c r="J24" s="173"/>
      <c r="K24" s="114"/>
      <c r="L24" s="114"/>
      <c r="M24" s="114"/>
      <c r="N24" s="114"/>
      <c r="O24" s="114"/>
      <c r="P24" s="114"/>
      <c r="Q24" s="114"/>
      <c r="R24" s="114"/>
    </row>
    <row r="25" spans="2:18" ht="60.75" customHeight="1">
      <c r="C25" s="108"/>
      <c r="D25" s="120"/>
      <c r="E25" s="109"/>
      <c r="F25" s="110"/>
      <c r="G25" s="175"/>
      <c r="H25" s="110"/>
      <c r="I25" s="111"/>
      <c r="J25" s="113"/>
      <c r="K25" s="114"/>
      <c r="L25" s="114"/>
      <c r="M25" s="114"/>
      <c r="N25" s="114"/>
      <c r="O25" s="114"/>
      <c r="P25" s="114"/>
      <c r="Q25" s="114"/>
      <c r="R25" s="114"/>
    </row>
    <row r="26" spans="2:18">
      <c r="C26" s="108"/>
      <c r="D26" s="120"/>
      <c r="E26" s="109"/>
      <c r="F26" s="110"/>
      <c r="G26" s="110"/>
      <c r="H26" s="110"/>
      <c r="I26" s="111"/>
      <c r="J26" s="115"/>
      <c r="K26" s="114"/>
      <c r="L26" s="114"/>
      <c r="M26" s="114"/>
      <c r="N26" s="114"/>
      <c r="O26" s="114"/>
      <c r="P26" s="114"/>
      <c r="Q26" s="114"/>
      <c r="R26" s="114"/>
    </row>
    <row r="27" spans="2:18">
      <c r="C27" s="108"/>
      <c r="D27" s="120"/>
      <c r="E27" s="109"/>
      <c r="F27" s="110"/>
      <c r="G27" s="110"/>
      <c r="H27" s="110"/>
      <c r="I27" s="111"/>
      <c r="J27" s="113"/>
      <c r="K27" s="114"/>
      <c r="L27" s="114"/>
      <c r="M27" s="114"/>
      <c r="N27" s="114"/>
      <c r="O27" s="114"/>
      <c r="P27" s="114"/>
      <c r="Q27" s="114"/>
      <c r="R27" s="114"/>
    </row>
    <row r="28" spans="2:18">
      <c r="C28" s="108"/>
      <c r="D28" s="120"/>
      <c r="E28" s="109"/>
      <c r="F28" s="110"/>
      <c r="G28" s="110"/>
      <c r="H28" s="110"/>
      <c r="I28" s="111"/>
      <c r="J28" s="113"/>
      <c r="K28" s="114"/>
      <c r="L28" s="114"/>
      <c r="M28" s="114"/>
      <c r="N28" s="114"/>
      <c r="O28" s="114"/>
      <c r="P28" s="114"/>
      <c r="Q28" s="114"/>
      <c r="R28" s="114"/>
    </row>
    <row r="29" spans="2:18">
      <c r="C29" s="108"/>
      <c r="D29" s="120"/>
      <c r="E29" s="109"/>
      <c r="F29" s="110"/>
      <c r="G29" s="110"/>
      <c r="H29" s="110"/>
      <c r="I29" s="111"/>
      <c r="J29" s="113"/>
      <c r="K29" s="114"/>
      <c r="L29" s="114"/>
      <c r="M29" s="114"/>
      <c r="N29" s="114"/>
      <c r="O29" s="114"/>
      <c r="P29" s="114"/>
      <c r="Q29" s="114"/>
      <c r="R29" s="114"/>
    </row>
    <row r="30" spans="2:18">
      <c r="C30" s="108"/>
      <c r="D30" s="120"/>
      <c r="E30" s="109"/>
      <c r="F30" s="110"/>
      <c r="G30" s="110"/>
      <c r="H30" s="110"/>
      <c r="I30" s="111"/>
      <c r="J30" s="113"/>
      <c r="K30" s="114"/>
      <c r="L30" s="114"/>
      <c r="M30" s="114"/>
      <c r="N30" s="114"/>
      <c r="O30" s="114"/>
      <c r="P30" s="114"/>
      <c r="Q30" s="114"/>
      <c r="R30" s="114"/>
    </row>
    <row r="31" spans="2:18">
      <c r="C31" s="108"/>
      <c r="D31" s="120"/>
      <c r="E31" s="109"/>
      <c r="F31" s="110"/>
      <c r="G31" s="110"/>
      <c r="H31" s="110"/>
      <c r="I31" s="111"/>
      <c r="J31" s="113"/>
      <c r="K31" s="114"/>
      <c r="L31" s="114"/>
      <c r="M31" s="114"/>
      <c r="N31" s="114"/>
      <c r="O31" s="114"/>
      <c r="P31" s="114"/>
      <c r="Q31" s="114"/>
      <c r="R31" s="114"/>
    </row>
    <row r="32" spans="2:18">
      <c r="C32" s="124"/>
      <c r="D32" s="120"/>
      <c r="E32" s="109"/>
      <c r="F32" s="110"/>
      <c r="G32" s="110"/>
      <c r="H32" s="110"/>
      <c r="I32" s="111"/>
      <c r="J32" s="113"/>
      <c r="K32" s="114"/>
      <c r="L32" s="114"/>
      <c r="M32" s="114"/>
      <c r="N32" s="114"/>
      <c r="O32" s="114"/>
      <c r="P32" s="114"/>
      <c r="Q32" s="114"/>
      <c r="R32" s="114"/>
    </row>
    <row r="33" spans="3:18">
      <c r="C33" s="121"/>
      <c r="D33" s="120"/>
      <c r="E33" s="109"/>
      <c r="F33" s="110"/>
      <c r="G33" s="110"/>
      <c r="H33" s="110"/>
      <c r="I33" s="111"/>
      <c r="J33" s="115"/>
      <c r="K33" s="114"/>
      <c r="L33" s="114"/>
      <c r="M33" s="114"/>
      <c r="N33" s="114"/>
      <c r="O33" s="114"/>
      <c r="P33" s="114"/>
      <c r="Q33" s="114"/>
      <c r="R33" s="114"/>
    </row>
    <row r="34" spans="3:18">
      <c r="C34" s="108"/>
      <c r="D34" s="120"/>
      <c r="E34" s="109"/>
      <c r="F34" s="110"/>
      <c r="G34" s="110"/>
      <c r="H34" s="110"/>
      <c r="I34" s="111"/>
      <c r="J34" s="115"/>
      <c r="K34" s="114"/>
      <c r="L34" s="114"/>
      <c r="M34" s="114"/>
      <c r="N34" s="114"/>
      <c r="O34" s="114"/>
      <c r="P34" s="114"/>
      <c r="Q34" s="114"/>
      <c r="R34" s="114"/>
    </row>
    <row r="35" spans="3:18">
      <c r="C35" s="116"/>
      <c r="D35" s="176"/>
      <c r="E35" s="118"/>
      <c r="F35" s="177"/>
      <c r="G35" s="177"/>
      <c r="H35" s="177"/>
      <c r="I35" s="176"/>
      <c r="J35" s="178"/>
      <c r="K35" s="114"/>
      <c r="L35" s="114"/>
      <c r="M35" s="114"/>
      <c r="N35" s="114"/>
      <c r="O35" s="114"/>
      <c r="P35" s="114"/>
      <c r="Q35" s="114"/>
      <c r="R35" s="114"/>
    </row>
    <row r="36" spans="3:18">
      <c r="C36" s="108"/>
      <c r="D36" s="120"/>
      <c r="E36" s="109"/>
      <c r="F36" s="110"/>
      <c r="G36" s="110"/>
      <c r="H36" s="110"/>
      <c r="I36" s="111"/>
      <c r="J36" s="115"/>
      <c r="K36" s="114"/>
      <c r="L36" s="114"/>
      <c r="M36" s="114"/>
      <c r="N36" s="114"/>
      <c r="O36" s="114"/>
      <c r="P36" s="114"/>
      <c r="Q36" s="114"/>
      <c r="R36" s="114"/>
    </row>
    <row r="37" spans="3:18">
      <c r="C37" s="108"/>
      <c r="D37" s="120"/>
      <c r="E37" s="109"/>
      <c r="F37" s="110"/>
      <c r="G37" s="110"/>
      <c r="H37" s="110"/>
      <c r="I37" s="111"/>
      <c r="J37" s="115"/>
      <c r="K37" s="114"/>
      <c r="L37" s="114"/>
      <c r="M37" s="114"/>
      <c r="N37" s="114"/>
      <c r="O37" s="114"/>
      <c r="P37" s="114"/>
      <c r="Q37" s="114"/>
      <c r="R37" s="114"/>
    </row>
    <row r="38" spans="3:18">
      <c r="C38" s="121"/>
      <c r="D38" s="120"/>
      <c r="E38" s="109"/>
      <c r="F38" s="110"/>
      <c r="G38" s="110"/>
      <c r="H38" s="110"/>
      <c r="I38" s="111"/>
      <c r="J38" s="115"/>
      <c r="K38" s="114"/>
      <c r="L38" s="114"/>
      <c r="M38" s="114"/>
      <c r="N38" s="114"/>
      <c r="O38" s="114"/>
      <c r="P38" s="114"/>
      <c r="Q38" s="114"/>
      <c r="R38" s="114"/>
    </row>
    <row r="39" spans="3:18" ht="15.75" customHeight="1">
      <c r="C39" s="108"/>
      <c r="D39" s="120"/>
      <c r="E39" s="109"/>
      <c r="F39" s="110"/>
      <c r="G39" s="110"/>
      <c r="H39" s="110"/>
      <c r="I39" s="111"/>
      <c r="J39" s="115"/>
      <c r="K39" s="114"/>
      <c r="L39" s="114"/>
      <c r="M39" s="114"/>
      <c r="N39" s="114"/>
      <c r="O39" s="114"/>
      <c r="P39" s="114"/>
      <c r="Q39" s="114"/>
      <c r="R39" s="114"/>
    </row>
    <row r="40" spans="3:18">
      <c r="C40" s="179"/>
      <c r="D40" s="120"/>
      <c r="E40" s="109"/>
      <c r="F40" s="110"/>
      <c r="G40" s="180"/>
      <c r="H40" s="110"/>
      <c r="I40" s="111"/>
      <c r="J40" s="115"/>
      <c r="K40" s="114"/>
      <c r="L40" s="114"/>
      <c r="M40" s="114"/>
      <c r="N40" s="114"/>
      <c r="O40" s="114"/>
      <c r="P40" s="114"/>
      <c r="Q40" s="114"/>
      <c r="R40" s="114"/>
    </row>
    <row r="41" spans="3:18">
      <c r="C41" s="181"/>
      <c r="D41" s="120"/>
      <c r="E41" s="109"/>
      <c r="F41" s="110"/>
      <c r="G41" s="175"/>
      <c r="H41" s="110"/>
      <c r="I41" s="111"/>
      <c r="J41" s="115"/>
      <c r="K41" s="114"/>
      <c r="L41" s="114"/>
      <c r="M41" s="114"/>
      <c r="N41" s="114"/>
      <c r="O41" s="114"/>
      <c r="P41" s="114"/>
      <c r="Q41" s="114"/>
      <c r="R41" s="114"/>
    </row>
    <row r="42" spans="3:18">
      <c r="C42" s="181"/>
      <c r="D42" s="120"/>
      <c r="E42" s="109"/>
      <c r="F42" s="110"/>
      <c r="G42" s="175"/>
      <c r="H42" s="110"/>
      <c r="I42" s="111"/>
      <c r="J42" s="115"/>
      <c r="K42" s="114"/>
      <c r="L42" s="114"/>
      <c r="M42" s="114"/>
      <c r="N42" s="114"/>
      <c r="O42" s="114"/>
      <c r="P42" s="114"/>
      <c r="Q42" s="114"/>
      <c r="R42" s="114"/>
    </row>
    <row r="43" spans="3:18">
      <c r="C43" s="181"/>
      <c r="D43" s="120"/>
      <c r="E43" s="109"/>
      <c r="F43" s="110"/>
      <c r="G43" s="175"/>
      <c r="H43" s="110"/>
      <c r="I43" s="111"/>
      <c r="J43" s="115"/>
      <c r="K43" s="114"/>
      <c r="L43" s="114"/>
      <c r="M43" s="114"/>
      <c r="N43" s="114"/>
      <c r="O43" s="114"/>
      <c r="P43" s="114"/>
      <c r="Q43" s="114"/>
      <c r="R43" s="114"/>
    </row>
    <row r="44" spans="3:18">
      <c r="C44" s="181"/>
      <c r="D44" s="120"/>
      <c r="E44" s="109"/>
      <c r="F44" s="110"/>
      <c r="G44" s="175"/>
      <c r="H44" s="110"/>
      <c r="I44" s="111"/>
      <c r="J44" s="115"/>
      <c r="K44" s="114"/>
      <c r="L44" s="114"/>
      <c r="M44" s="114"/>
      <c r="N44" s="114"/>
      <c r="O44" s="114"/>
      <c r="P44" s="114"/>
      <c r="Q44" s="114"/>
      <c r="R44" s="114"/>
    </row>
    <row r="45" spans="3:18">
      <c r="C45" s="181"/>
      <c r="D45" s="120"/>
      <c r="E45" s="109"/>
      <c r="F45" s="110"/>
      <c r="G45" s="175"/>
      <c r="H45" s="110"/>
      <c r="I45" s="111"/>
      <c r="J45" s="115"/>
    </row>
    <row r="46" spans="3:18">
      <c r="C46" s="181"/>
      <c r="D46" s="120"/>
      <c r="E46" s="109"/>
      <c r="F46" s="110"/>
      <c r="G46" s="175"/>
      <c r="H46" s="110"/>
      <c r="I46" s="111"/>
      <c r="J46" s="115"/>
    </row>
    <row r="47" spans="3:18">
      <c r="C47" s="182"/>
      <c r="D47" s="183"/>
      <c r="E47" s="183"/>
      <c r="F47" s="183"/>
      <c r="G47" s="183"/>
      <c r="H47" s="183"/>
      <c r="I47" s="183"/>
      <c r="J47" s="184"/>
    </row>
    <row r="48" spans="3:18">
      <c r="C48" s="185"/>
      <c r="D48" s="109"/>
      <c r="E48" s="109"/>
      <c r="F48" s="110"/>
      <c r="H48" s="110"/>
      <c r="I48" s="112"/>
      <c r="J48" s="186"/>
    </row>
    <row r="49" spans="3:10">
      <c r="C49" s="185"/>
      <c r="D49" s="120"/>
      <c r="E49" s="109"/>
      <c r="F49" s="110"/>
      <c r="G49" s="120"/>
      <c r="H49" s="120"/>
      <c r="I49" s="120"/>
      <c r="J49" s="186"/>
    </row>
    <row r="50" spans="3:10">
      <c r="C50" s="185"/>
      <c r="D50" s="109"/>
      <c r="E50" s="109"/>
      <c r="F50" s="110"/>
      <c r="G50" s="120"/>
      <c r="H50" s="120"/>
      <c r="I50" s="120"/>
      <c r="J50" s="186"/>
    </row>
    <row r="51" spans="3:10">
      <c r="C51" s="185"/>
      <c r="D51" s="109"/>
      <c r="E51" s="109"/>
      <c r="F51" s="110"/>
      <c r="G51" s="120"/>
      <c r="H51" s="120"/>
      <c r="I51" s="120"/>
      <c r="J51" s="186"/>
    </row>
    <row r="52" spans="3:10">
      <c r="C52" s="185"/>
      <c r="D52" s="109"/>
      <c r="E52" s="109"/>
      <c r="F52" s="110"/>
      <c r="G52" s="120"/>
      <c r="H52" s="120"/>
      <c r="I52" s="120"/>
      <c r="J52" s="186"/>
    </row>
    <row r="53" spans="3:10">
      <c r="C53" s="185"/>
      <c r="D53" s="109"/>
      <c r="E53" s="109"/>
      <c r="F53" s="110"/>
      <c r="G53" s="120"/>
      <c r="H53" s="120"/>
      <c r="I53" s="120"/>
      <c r="J53" s="186"/>
    </row>
    <row r="54" spans="3:10">
      <c r="C54"/>
      <c r="D54"/>
      <c r="E54"/>
      <c r="F54"/>
      <c r="G54"/>
      <c r="H54"/>
      <c r="I54"/>
      <c r="J54"/>
    </row>
    <row r="55" spans="3:10">
      <c r="C55"/>
      <c r="D55"/>
      <c r="E55"/>
      <c r="F55"/>
      <c r="G55"/>
      <c r="H55"/>
      <c r="I55"/>
      <c r="J55"/>
    </row>
  </sheetData>
  <sheetProtection algorithmName="SHA-512" hashValue="XxbNI8RbrqKR/vY1teDxEXRuLHfOMAylHsD5W6neX8J6SP+KfoHqK97mkF70kSnHpl/vZ6JcVCH9/ASV9+ox9g==" saltValue="0Tr6LQ2js7lNEcY0Y8IDcQ==" spinCount="100000" sheet="1" objects="1" scenarios="1" selectLockedCells="1" selectUnlockedCells="1"/>
  <mergeCells count="6">
    <mergeCell ref="H1:H4"/>
    <mergeCell ref="C1:C3"/>
    <mergeCell ref="D1:D4"/>
    <mergeCell ref="E1:E4"/>
    <mergeCell ref="F1:F4"/>
    <mergeCell ref="G1:G4"/>
  </mergeCells>
  <conditionalFormatting sqref="G15 R15 K22:R23 I20:J21 I23:J23 K27:R27 I25:R25 K29:R32 K34:R44 H35 I26:J35 J36:J40">
    <cfRule type="cellIs" dxfId="262" priority="133" operator="equal">
      <formula>"x"</formula>
    </cfRule>
  </conditionalFormatting>
  <conditionalFormatting sqref="K10:R10 K24:R24 K26:R26 K28:R28 K33:R33 G20:G21 G23 G25:G40 G11:G16 K17:R21 I11:R16">
    <cfRule type="cellIs" dxfId="261" priority="132" operator="equal">
      <formula>"x"</formula>
    </cfRule>
  </conditionalFormatting>
  <conditionalFormatting sqref="K6:R9">
    <cfRule type="cellIs" dxfId="260" priority="131" operator="equal">
      <formula>"x"</formula>
    </cfRule>
  </conditionalFormatting>
  <conditionalFormatting sqref="G11:G16 H35">
    <cfRule type="cellIs" dxfId="259" priority="129" operator="equal">
      <formula>"NO"</formula>
    </cfRule>
    <cfRule type="cellIs" dxfId="258" priority="130" operator="equal">
      <formula>"SI"</formula>
    </cfRule>
  </conditionalFormatting>
  <conditionalFormatting sqref="G20:G21">
    <cfRule type="cellIs" dxfId="257" priority="127" operator="equal">
      <formula>"NO"</formula>
    </cfRule>
    <cfRule type="cellIs" dxfId="256" priority="128" operator="equal">
      <formula>"SI"</formula>
    </cfRule>
  </conditionalFormatting>
  <conditionalFormatting sqref="G20:G21">
    <cfRule type="cellIs" dxfId="255" priority="125" operator="equal">
      <formula>"NO"</formula>
    </cfRule>
    <cfRule type="cellIs" dxfId="254" priority="126" operator="equal">
      <formula>"SI"</formula>
    </cfRule>
  </conditionalFormatting>
  <conditionalFormatting sqref="G30:G40">
    <cfRule type="cellIs" dxfId="253" priority="109" operator="equal">
      <formula>"NO"</formula>
    </cfRule>
    <cfRule type="cellIs" dxfId="252" priority="110" operator="equal">
      <formula>"SI"</formula>
    </cfRule>
  </conditionalFormatting>
  <conditionalFormatting sqref="G7:J9">
    <cfRule type="cellIs" dxfId="251" priority="106" operator="equal">
      <formula>"NO"</formula>
    </cfRule>
    <cfRule type="cellIs" dxfId="250" priority="107" operator="equal">
      <formula>"SI"</formula>
    </cfRule>
  </conditionalFormatting>
  <conditionalFormatting sqref="G23">
    <cfRule type="cellIs" dxfId="249" priority="123" operator="equal">
      <formula>"NO"</formula>
    </cfRule>
    <cfRule type="cellIs" dxfId="248" priority="124" operator="equal">
      <formula>"SI"</formula>
    </cfRule>
  </conditionalFormatting>
  <conditionalFormatting sqref="G23">
    <cfRule type="cellIs" dxfId="247" priority="121" operator="equal">
      <formula>"NO"</formula>
    </cfRule>
    <cfRule type="cellIs" dxfId="246" priority="122" operator="equal">
      <formula>"SI"</formula>
    </cfRule>
  </conditionalFormatting>
  <conditionalFormatting sqref="G25">
    <cfRule type="cellIs" dxfId="245" priority="119" operator="equal">
      <formula>"NO"</formula>
    </cfRule>
    <cfRule type="cellIs" dxfId="244" priority="120" operator="equal">
      <formula>"SI"</formula>
    </cfRule>
  </conditionalFormatting>
  <conditionalFormatting sqref="G25">
    <cfRule type="cellIs" dxfId="243" priority="117" operator="equal">
      <formula>"NO"</formula>
    </cfRule>
    <cfRule type="cellIs" dxfId="242" priority="118" operator="equal">
      <formula>"SI"</formula>
    </cfRule>
  </conditionalFormatting>
  <conditionalFormatting sqref="G26:G29">
    <cfRule type="cellIs" dxfId="241" priority="115" operator="equal">
      <formula>"NO"</formula>
    </cfRule>
    <cfRule type="cellIs" dxfId="240" priority="116" operator="equal">
      <formula>"SI"</formula>
    </cfRule>
  </conditionalFormatting>
  <conditionalFormatting sqref="G26:G29">
    <cfRule type="cellIs" dxfId="239" priority="113" operator="equal">
      <formula>"NO"</formula>
    </cfRule>
    <cfRule type="cellIs" dxfId="238" priority="114" operator="equal">
      <formula>"SI"</formula>
    </cfRule>
  </conditionalFormatting>
  <conditionalFormatting sqref="G30:G40">
    <cfRule type="cellIs" dxfId="237" priority="111" operator="equal">
      <formula>"NO"</formula>
    </cfRule>
    <cfRule type="cellIs" dxfId="236" priority="112" operator="equal">
      <formula>"SI"</formula>
    </cfRule>
  </conditionalFormatting>
  <conditionalFormatting sqref="G7:J9">
    <cfRule type="cellIs" dxfId="235" priority="108" operator="equal">
      <formula>"x"</formula>
    </cfRule>
  </conditionalFormatting>
  <conditionalFormatting sqref="C6">
    <cfRule type="cellIs" dxfId="234" priority="87" operator="equal">
      <formula>"NO"</formula>
    </cfRule>
    <cfRule type="cellIs" dxfId="233" priority="88" operator="equal">
      <formula>"SI"</formula>
    </cfRule>
  </conditionalFormatting>
  <conditionalFormatting sqref="F7">
    <cfRule type="cellIs" dxfId="232" priority="103" operator="equal">
      <formula>"NO"</formula>
    </cfRule>
    <cfRule type="cellIs" dxfId="231" priority="104" operator="equal">
      <formula>"SI"</formula>
    </cfRule>
  </conditionalFormatting>
  <conditionalFormatting sqref="F7">
    <cfRule type="cellIs" dxfId="230" priority="105" operator="equal">
      <formula>"x"</formula>
    </cfRule>
  </conditionalFormatting>
  <conditionalFormatting sqref="F9">
    <cfRule type="cellIs" dxfId="229" priority="100" operator="equal">
      <formula>"NO"</formula>
    </cfRule>
    <cfRule type="cellIs" dxfId="228" priority="101" operator="equal">
      <formula>"SI"</formula>
    </cfRule>
  </conditionalFormatting>
  <conditionalFormatting sqref="F9">
    <cfRule type="cellIs" dxfId="227" priority="102" operator="equal">
      <formula>"x"</formula>
    </cfRule>
  </conditionalFormatting>
  <conditionalFormatting sqref="G20:G21">
    <cfRule type="cellIs" dxfId="226" priority="98" operator="equal">
      <formula>"NO"</formula>
    </cfRule>
    <cfRule type="cellIs" dxfId="225" priority="99" operator="equal">
      <formula>"SI"</formula>
    </cfRule>
  </conditionalFormatting>
  <conditionalFormatting sqref="G23">
    <cfRule type="cellIs" dxfId="224" priority="96" operator="equal">
      <formula>"NO"</formula>
    </cfRule>
    <cfRule type="cellIs" dxfId="223" priority="97" operator="equal">
      <formula>"SI"</formula>
    </cfRule>
  </conditionalFormatting>
  <conditionalFormatting sqref="G25">
    <cfRule type="cellIs" dxfId="222" priority="94" operator="equal">
      <formula>"NO"</formula>
    </cfRule>
    <cfRule type="cellIs" dxfId="221" priority="95" operator="equal">
      <formula>"SI"</formula>
    </cfRule>
  </conditionalFormatting>
  <conditionalFormatting sqref="G26:G29">
    <cfRule type="cellIs" dxfId="220" priority="92" operator="equal">
      <formula>"NO"</formula>
    </cfRule>
    <cfRule type="cellIs" dxfId="219" priority="93" operator="equal">
      <formula>"SI"</formula>
    </cfRule>
  </conditionalFormatting>
  <conditionalFormatting sqref="G30:G40">
    <cfRule type="cellIs" dxfId="218" priority="90" operator="equal">
      <formula>"NO"</formula>
    </cfRule>
    <cfRule type="cellIs" dxfId="217" priority="91" operator="equal">
      <formula>"SI"</formula>
    </cfRule>
  </conditionalFormatting>
  <conditionalFormatting sqref="F11:F16">
    <cfRule type="cellIs" dxfId="216" priority="83" operator="equal">
      <formula>"x"</formula>
    </cfRule>
  </conditionalFormatting>
  <conditionalFormatting sqref="F11:F16">
    <cfRule type="cellIs" dxfId="215" priority="81" operator="equal">
      <formula>"NO"</formula>
    </cfRule>
    <cfRule type="cellIs" dxfId="214" priority="82" operator="equal">
      <formula>"SI"</formula>
    </cfRule>
  </conditionalFormatting>
  <conditionalFormatting sqref="B6">
    <cfRule type="cellIs" dxfId="213" priority="84" operator="equal">
      <formula>"NO"</formula>
    </cfRule>
    <cfRule type="cellIs" dxfId="212" priority="85" operator="equal">
      <formula>"SI"</formula>
    </cfRule>
  </conditionalFormatting>
  <conditionalFormatting sqref="F8">
    <cfRule type="cellIs" dxfId="211" priority="63" operator="equal">
      <formula>"NO"</formula>
    </cfRule>
    <cfRule type="cellIs" dxfId="210" priority="64" operator="equal">
      <formula>"SI"</formula>
    </cfRule>
  </conditionalFormatting>
  <conditionalFormatting sqref="C6">
    <cfRule type="cellIs" dxfId="209" priority="89" operator="equal">
      <formula>"x"</formula>
    </cfRule>
  </conditionalFormatting>
  <conditionalFormatting sqref="B6">
    <cfRule type="cellIs" dxfId="208" priority="86" operator="equal">
      <formula>"x"</formula>
    </cfRule>
  </conditionalFormatting>
  <conditionalFormatting sqref="F20:F21">
    <cfRule type="cellIs" dxfId="207" priority="78" operator="equal">
      <formula>"NO"</formula>
    </cfRule>
    <cfRule type="cellIs" dxfId="206" priority="79" operator="equal">
      <formula>"SI"</formula>
    </cfRule>
  </conditionalFormatting>
  <conditionalFormatting sqref="F20:F21">
    <cfRule type="cellIs" dxfId="205" priority="80" operator="equal">
      <formula>"x"</formula>
    </cfRule>
  </conditionalFormatting>
  <conditionalFormatting sqref="F23">
    <cfRule type="cellIs" dxfId="204" priority="75" operator="equal">
      <formula>"NO"</formula>
    </cfRule>
    <cfRule type="cellIs" dxfId="203" priority="76" operator="equal">
      <formula>"SI"</formula>
    </cfRule>
  </conditionalFormatting>
  <conditionalFormatting sqref="F23">
    <cfRule type="cellIs" dxfId="202" priority="77" operator="equal">
      <formula>"x"</formula>
    </cfRule>
  </conditionalFormatting>
  <conditionalFormatting sqref="F25">
    <cfRule type="cellIs" dxfId="201" priority="72" operator="equal">
      <formula>"NO"</formula>
    </cfRule>
    <cfRule type="cellIs" dxfId="200" priority="73" operator="equal">
      <formula>"SI"</formula>
    </cfRule>
  </conditionalFormatting>
  <conditionalFormatting sqref="F25">
    <cfRule type="cellIs" dxfId="199" priority="74" operator="equal">
      <formula>"x"</formula>
    </cfRule>
  </conditionalFormatting>
  <conditionalFormatting sqref="F26:F29">
    <cfRule type="cellIs" dxfId="198" priority="69" operator="equal">
      <formula>"NO"</formula>
    </cfRule>
    <cfRule type="cellIs" dxfId="197" priority="70" operator="equal">
      <formula>"SI"</formula>
    </cfRule>
  </conditionalFormatting>
  <conditionalFormatting sqref="F26:F29">
    <cfRule type="cellIs" dxfId="196" priority="71" operator="equal">
      <formula>"x"</formula>
    </cfRule>
  </conditionalFormatting>
  <conditionalFormatting sqref="F30:F40">
    <cfRule type="cellIs" dxfId="195" priority="66" operator="equal">
      <formula>"NO"</formula>
    </cfRule>
    <cfRule type="cellIs" dxfId="194" priority="67" operator="equal">
      <formula>"SI"</formula>
    </cfRule>
  </conditionalFormatting>
  <conditionalFormatting sqref="F30:F40">
    <cfRule type="cellIs" dxfId="193" priority="68" operator="equal">
      <formula>"x"</formula>
    </cfRule>
  </conditionalFormatting>
  <conditionalFormatting sqref="F8">
    <cfRule type="cellIs" dxfId="192" priority="65" operator="equal">
      <formula>"x"</formula>
    </cfRule>
  </conditionalFormatting>
  <conditionalFormatting sqref="H11:H13">
    <cfRule type="cellIs" dxfId="191" priority="60" operator="equal">
      <formula>"NO"</formula>
    </cfRule>
    <cfRule type="cellIs" dxfId="190" priority="61" operator="equal">
      <formula>"SI"</formula>
    </cfRule>
  </conditionalFormatting>
  <conditionalFormatting sqref="H11:H13">
    <cfRule type="cellIs" dxfId="189" priority="62" operator="equal">
      <formula>"x"</formula>
    </cfRule>
  </conditionalFormatting>
  <conditionalFormatting sqref="H20:H21">
    <cfRule type="cellIs" dxfId="188" priority="57" operator="equal">
      <formula>"NO"</formula>
    </cfRule>
    <cfRule type="cellIs" dxfId="187" priority="58" operator="equal">
      <formula>"SI"</formula>
    </cfRule>
  </conditionalFormatting>
  <conditionalFormatting sqref="H20:H21">
    <cfRule type="cellIs" dxfId="186" priority="59" operator="equal">
      <formula>"x"</formula>
    </cfRule>
  </conditionalFormatting>
  <conditionalFormatting sqref="H23">
    <cfRule type="cellIs" dxfId="185" priority="54" operator="equal">
      <formula>"NO"</formula>
    </cfRule>
    <cfRule type="cellIs" dxfId="184" priority="55" operator="equal">
      <formula>"SI"</formula>
    </cfRule>
  </conditionalFormatting>
  <conditionalFormatting sqref="H23">
    <cfRule type="cellIs" dxfId="183" priority="56" operator="equal">
      <formula>"x"</formula>
    </cfRule>
  </conditionalFormatting>
  <conditionalFormatting sqref="H18">
    <cfRule type="cellIs" dxfId="182" priority="41" operator="equal">
      <formula>"NO"</formula>
    </cfRule>
    <cfRule type="cellIs" dxfId="181" priority="42" operator="equal">
      <formula>"SI"</formula>
    </cfRule>
  </conditionalFormatting>
  <conditionalFormatting sqref="H18">
    <cfRule type="cellIs" dxfId="180" priority="43" operator="equal">
      <formula>"x"</formula>
    </cfRule>
  </conditionalFormatting>
  <conditionalFormatting sqref="F17">
    <cfRule type="cellIs" dxfId="179" priority="51" operator="equal">
      <formula>"NO"</formula>
    </cfRule>
    <cfRule type="cellIs" dxfId="178" priority="52" operator="equal">
      <formula>"SI"</formula>
    </cfRule>
  </conditionalFormatting>
  <conditionalFormatting sqref="F17">
    <cfRule type="cellIs" dxfId="177" priority="53" operator="equal">
      <formula>"x"</formula>
    </cfRule>
  </conditionalFormatting>
  <conditionalFormatting sqref="H17">
    <cfRule type="cellIs" dxfId="176" priority="48" operator="equal">
      <formula>"NO"</formula>
    </cfRule>
    <cfRule type="cellIs" dxfId="175" priority="49" operator="equal">
      <formula>"SI"</formula>
    </cfRule>
  </conditionalFormatting>
  <conditionalFormatting sqref="H17">
    <cfRule type="cellIs" dxfId="174" priority="50" operator="equal">
      <formula>"x"</formula>
    </cfRule>
  </conditionalFormatting>
  <conditionalFormatting sqref="I17">
    <cfRule type="cellIs" dxfId="173" priority="47" operator="equal">
      <formula>"x"</formula>
    </cfRule>
  </conditionalFormatting>
  <conditionalFormatting sqref="F18">
    <cfRule type="cellIs" dxfId="172" priority="44" operator="equal">
      <formula>"NO"</formula>
    </cfRule>
    <cfRule type="cellIs" dxfId="171" priority="45" operator="equal">
      <formula>"SI"</formula>
    </cfRule>
  </conditionalFormatting>
  <conditionalFormatting sqref="F18">
    <cfRule type="cellIs" dxfId="170" priority="46" operator="equal">
      <formula>"x"</formula>
    </cfRule>
  </conditionalFormatting>
  <conditionalFormatting sqref="J41:J46">
    <cfRule type="cellIs" dxfId="169" priority="40" operator="equal">
      <formula>"x"</formula>
    </cfRule>
  </conditionalFormatting>
  <conditionalFormatting sqref="G41:G46">
    <cfRule type="cellIs" dxfId="168" priority="39" operator="equal">
      <formula>"x"</formula>
    </cfRule>
  </conditionalFormatting>
  <conditionalFormatting sqref="G41:G46">
    <cfRule type="cellIs" dxfId="167" priority="35" operator="equal">
      <formula>"NO"</formula>
    </cfRule>
    <cfRule type="cellIs" dxfId="166" priority="36" operator="equal">
      <formula>"SI"</formula>
    </cfRule>
  </conditionalFormatting>
  <conditionalFormatting sqref="G41:G46">
    <cfRule type="cellIs" dxfId="165" priority="37" operator="equal">
      <formula>"NO"</formula>
    </cfRule>
    <cfRule type="cellIs" dxfId="164" priority="38" operator="equal">
      <formula>"SI"</formula>
    </cfRule>
  </conditionalFormatting>
  <conditionalFormatting sqref="G41:G46">
    <cfRule type="cellIs" dxfId="163" priority="33" operator="equal">
      <formula>"NO"</formula>
    </cfRule>
    <cfRule type="cellIs" dxfId="162" priority="34" operator="equal">
      <formula>"SI"</formula>
    </cfRule>
  </conditionalFormatting>
  <conditionalFormatting sqref="F50:F53">
    <cfRule type="cellIs" dxfId="161" priority="17" operator="equal">
      <formula>"NO"</formula>
    </cfRule>
    <cfRule type="cellIs" dxfId="160" priority="18" operator="equal">
      <formula>"SI"</formula>
    </cfRule>
  </conditionalFormatting>
  <conditionalFormatting sqref="F50:F53">
    <cfRule type="cellIs" dxfId="159" priority="19" operator="equal">
      <formula>"x"</formula>
    </cfRule>
  </conditionalFormatting>
  <conditionalFormatting sqref="F41:F46">
    <cfRule type="cellIs" dxfId="158" priority="30" operator="equal">
      <formula>"NO"</formula>
    </cfRule>
    <cfRule type="cellIs" dxfId="157" priority="31" operator="equal">
      <formula>"SI"</formula>
    </cfRule>
  </conditionalFormatting>
  <conditionalFormatting sqref="F41:F46">
    <cfRule type="cellIs" dxfId="156" priority="32" operator="equal">
      <formula>"x"</formula>
    </cfRule>
  </conditionalFormatting>
  <conditionalFormatting sqref="I48">
    <cfRule type="cellIs" dxfId="155" priority="29" operator="equal">
      <formula>"x"</formula>
    </cfRule>
  </conditionalFormatting>
  <conditionalFormatting sqref="F48">
    <cfRule type="cellIs" dxfId="154" priority="26" operator="equal">
      <formula>"NO"</formula>
    </cfRule>
    <cfRule type="cellIs" dxfId="153" priority="27" operator="equal">
      <formula>"SI"</formula>
    </cfRule>
  </conditionalFormatting>
  <conditionalFormatting sqref="F48">
    <cfRule type="cellIs" dxfId="152" priority="28" operator="equal">
      <formula>"x"</formula>
    </cfRule>
  </conditionalFormatting>
  <conditionalFormatting sqref="H48">
    <cfRule type="cellIs" dxfId="151" priority="23" operator="equal">
      <formula>"NO"</formula>
    </cfRule>
    <cfRule type="cellIs" dxfId="150" priority="24" operator="equal">
      <formula>"SI"</formula>
    </cfRule>
  </conditionalFormatting>
  <conditionalFormatting sqref="H48">
    <cfRule type="cellIs" dxfId="149" priority="25" operator="equal">
      <formula>"x"</formula>
    </cfRule>
  </conditionalFormatting>
  <conditionalFormatting sqref="F49">
    <cfRule type="cellIs" dxfId="148" priority="20" operator="equal">
      <formula>"NO"</formula>
    </cfRule>
    <cfRule type="cellIs" dxfId="147" priority="21" operator="equal">
      <formula>"SI"</formula>
    </cfRule>
  </conditionalFormatting>
  <conditionalFormatting sqref="F49">
    <cfRule type="cellIs" dxfId="146" priority="22" operator="equal">
      <formula>"x"</formula>
    </cfRule>
  </conditionalFormatting>
  <conditionalFormatting sqref="H14">
    <cfRule type="cellIs" dxfId="145" priority="16" operator="equal">
      <formula>"x"</formula>
    </cfRule>
  </conditionalFormatting>
  <conditionalFormatting sqref="H14">
    <cfRule type="cellIs" dxfId="144" priority="14" operator="equal">
      <formula>"NO"</formula>
    </cfRule>
    <cfRule type="cellIs" dxfId="143" priority="15" operator="equal">
      <formula>"SI"</formula>
    </cfRule>
  </conditionalFormatting>
  <conditionalFormatting sqref="H15">
    <cfRule type="cellIs" dxfId="142" priority="13" operator="equal">
      <formula>"x"</formula>
    </cfRule>
  </conditionalFormatting>
  <conditionalFormatting sqref="H15">
    <cfRule type="cellIs" dxfId="141" priority="11" operator="equal">
      <formula>"NO"</formula>
    </cfRule>
    <cfRule type="cellIs" dxfId="140" priority="12" operator="equal">
      <formula>"SI"</formula>
    </cfRule>
  </conditionalFormatting>
  <conditionalFormatting sqref="H16">
    <cfRule type="cellIs" dxfId="139" priority="10" operator="equal">
      <formula>"x"</formula>
    </cfRule>
  </conditionalFormatting>
  <conditionalFormatting sqref="H16">
    <cfRule type="cellIs" dxfId="138" priority="8" operator="equal">
      <formula>"NO"</formula>
    </cfRule>
    <cfRule type="cellIs" dxfId="137" priority="9" operator="equal">
      <formula>"SI"</formula>
    </cfRule>
  </conditionalFormatting>
  <conditionalFormatting sqref="H25:H34">
    <cfRule type="cellIs" dxfId="136" priority="5" operator="equal">
      <formula>"NO"</formula>
    </cfRule>
    <cfRule type="cellIs" dxfId="135" priority="6" operator="equal">
      <formula>"SI"</formula>
    </cfRule>
  </conditionalFormatting>
  <conditionalFormatting sqref="H25:H34">
    <cfRule type="cellIs" dxfId="134" priority="7" operator="equal">
      <formula>"x"</formula>
    </cfRule>
  </conditionalFormatting>
  <conditionalFormatting sqref="H36:H46">
    <cfRule type="cellIs" dxfId="133" priority="2" operator="equal">
      <formula>"NO"</formula>
    </cfRule>
    <cfRule type="cellIs" dxfId="132" priority="3" operator="equal">
      <formula>"SI"</formula>
    </cfRule>
  </conditionalFormatting>
  <conditionalFormatting sqref="H36:H46">
    <cfRule type="cellIs" dxfId="131" priority="4" operator="equal">
      <formula>"x"</formula>
    </cfRule>
  </conditionalFormatting>
  <conditionalFormatting sqref="I36:I46">
    <cfRule type="cellIs" dxfId="130" priority="1" operator="equal">
      <formula>"x"</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030A0"/>
  </sheetPr>
  <dimension ref="A1:R60"/>
  <sheetViews>
    <sheetView topLeftCell="B1" workbookViewId="0">
      <selection activeCell="G1" sqref="G1:G1048576"/>
    </sheetView>
  </sheetViews>
  <sheetFormatPr baseColWidth="10" defaultRowHeight="15"/>
  <cols>
    <col min="1" max="1" width="4.5" bestFit="1" customWidth="1"/>
    <col min="2" max="2" width="97.5" customWidth="1"/>
    <col min="3" max="3" width="12.6640625" customWidth="1"/>
    <col min="4" max="4" width="11.5" customWidth="1"/>
    <col min="5" max="5" width="11.5" style="3" customWidth="1"/>
    <col min="6" max="6" width="44.1640625" customWidth="1"/>
    <col min="7" max="7" width="30.33203125" style="260" hidden="1" customWidth="1"/>
    <col min="8" max="8" width="18.33203125" style="130" customWidth="1"/>
    <col min="9" max="9" width="11.5" style="130" hidden="1" customWidth="1"/>
    <col min="10" max="10" width="6.1640625" style="130" hidden="1" customWidth="1"/>
    <col min="11" max="11" width="2.6640625" style="130" hidden="1" customWidth="1"/>
    <col min="12" max="12" width="3" style="130" hidden="1" customWidth="1"/>
    <col min="13" max="13" width="9.5" hidden="1" customWidth="1"/>
    <col min="14" max="14" width="9.83203125" hidden="1" customWidth="1"/>
    <col min="15" max="15" width="11" hidden="1" customWidth="1"/>
    <col min="16" max="16" width="5.83203125" hidden="1" customWidth="1"/>
    <col min="17" max="17" width="5.6640625" hidden="1" customWidth="1"/>
    <col min="18" max="18" width="3" customWidth="1"/>
  </cols>
  <sheetData>
    <row r="1" spans="1:17">
      <c r="B1" s="39" t="s">
        <v>95</v>
      </c>
      <c r="C1" s="456">
        <v>9</v>
      </c>
      <c r="D1" s="448" t="s">
        <v>304</v>
      </c>
      <c r="E1" s="448" t="s">
        <v>305</v>
      </c>
      <c r="F1" s="450" t="s">
        <v>63</v>
      </c>
      <c r="G1" s="450" t="s">
        <v>1065</v>
      </c>
      <c r="H1" s="238" t="s">
        <v>1066</v>
      </c>
      <c r="I1" s="238" t="s">
        <v>1067</v>
      </c>
      <c r="J1" s="238" t="s">
        <v>1068</v>
      </c>
      <c r="K1" s="238"/>
      <c r="L1" s="238"/>
      <c r="M1" s="238" t="s">
        <v>1069</v>
      </c>
      <c r="N1" s="238" t="s">
        <v>1070</v>
      </c>
      <c r="O1" s="238" t="s">
        <v>1071</v>
      </c>
      <c r="P1" s="238" t="s">
        <v>1072</v>
      </c>
      <c r="Q1" s="238" t="s">
        <v>1073</v>
      </c>
    </row>
    <row r="2" spans="1:17">
      <c r="B2" s="40" t="s">
        <v>96</v>
      </c>
      <c r="C2" s="457"/>
      <c r="D2" s="449"/>
      <c r="E2" s="449"/>
      <c r="F2" s="451"/>
      <c r="G2" s="451"/>
      <c r="H2" s="236"/>
      <c r="M2" s="130"/>
    </row>
    <row r="3" spans="1:17">
      <c r="A3" s="365">
        <f>+H4</f>
        <v>0.7</v>
      </c>
      <c r="B3" s="40" t="s">
        <v>1151</v>
      </c>
      <c r="C3" s="457"/>
      <c r="D3" s="449"/>
      <c r="E3" s="449"/>
      <c r="F3" s="451"/>
      <c r="G3" s="451"/>
      <c r="H3" s="236"/>
      <c r="M3" s="130"/>
    </row>
    <row r="4" spans="1:17" ht="32">
      <c r="B4" s="122" t="s">
        <v>302</v>
      </c>
      <c r="C4" s="235" t="s">
        <v>303</v>
      </c>
      <c r="D4" s="449"/>
      <c r="E4" s="449"/>
      <c r="F4" s="451"/>
      <c r="G4" s="451"/>
      <c r="H4" s="242">
        <f>+H60</f>
        <v>0.7</v>
      </c>
      <c r="M4" s="130"/>
    </row>
    <row r="5" spans="1:17" ht="17">
      <c r="A5">
        <v>1</v>
      </c>
      <c r="B5" s="187" t="s">
        <v>777</v>
      </c>
      <c r="C5" s="267">
        <v>44671</v>
      </c>
      <c r="D5" s="268" t="s">
        <v>133</v>
      </c>
      <c r="E5" s="268" t="s">
        <v>133</v>
      </c>
      <c r="F5" s="188"/>
      <c r="G5" s="243"/>
      <c r="H5" s="120">
        <f>IF(E5="si","Cumplido",IF(E5="no","Incumplido",0))</f>
        <v>0</v>
      </c>
      <c r="I5" s="130">
        <f t="shared" ref="I5:I58" si="0">IF(H5="Cumplido",1,IF(H5="En implementación",0.5,0))</f>
        <v>0</v>
      </c>
      <c r="J5" s="130">
        <f t="shared" ref="J5:J58" si="1">IF(I5=0,1,0)</f>
        <v>1</v>
      </c>
      <c r="K5" s="130">
        <f t="shared" ref="K5:K58" si="2">+I5-J5</f>
        <v>-1</v>
      </c>
      <c r="L5" s="130">
        <f t="shared" ref="L5:L58" si="3">IF(K5&gt;0,1,0)</f>
        <v>0</v>
      </c>
      <c r="M5" s="130">
        <f t="shared" ref="M5:M58" si="4">IF(H5="Cumplido",1,IF(H5="En implementación",0.5,IF(H5="Vacia",9,0)))</f>
        <v>0</v>
      </c>
      <c r="N5">
        <f>IF(H5="Cumplido",1,0)</f>
        <v>0</v>
      </c>
      <c r="O5">
        <f>IF(H5="Incumplido",1,0)</f>
        <v>0</v>
      </c>
      <c r="Q5">
        <f>IF(H5=0,1,0)</f>
        <v>1</v>
      </c>
    </row>
    <row r="6" spans="1:17" ht="34">
      <c r="A6">
        <f>+A5+1</f>
        <v>2</v>
      </c>
      <c r="B6" s="167" t="s">
        <v>1152</v>
      </c>
      <c r="C6" s="267">
        <v>44671</v>
      </c>
      <c r="D6" s="268" t="s">
        <v>133</v>
      </c>
      <c r="E6" s="268" t="s">
        <v>133</v>
      </c>
      <c r="F6" s="188"/>
      <c r="G6" s="243"/>
      <c r="H6" s="120">
        <f t="shared" ref="H6:H58" si="5">IF(E6="si","Cumplido",IF(E6="no","Incumplido",0))</f>
        <v>0</v>
      </c>
      <c r="I6" s="130">
        <f t="shared" si="0"/>
        <v>0</v>
      </c>
      <c r="J6" s="130">
        <f t="shared" si="1"/>
        <v>1</v>
      </c>
      <c r="K6" s="130">
        <f t="shared" si="2"/>
        <v>-1</v>
      </c>
      <c r="L6" s="130">
        <f t="shared" si="3"/>
        <v>0</v>
      </c>
      <c r="M6" s="130">
        <f t="shared" si="4"/>
        <v>0</v>
      </c>
      <c r="N6">
        <f t="shared" ref="N6:N58" si="6">IF(H6="Cumplido",1,0)</f>
        <v>0</v>
      </c>
      <c r="O6">
        <f t="shared" ref="O6:O58" si="7">IF(H6="Incumplido",1,0)</f>
        <v>0</v>
      </c>
      <c r="Q6">
        <f t="shared" ref="Q6:Q58" si="8">IF(H6=0,1,0)</f>
        <v>1</v>
      </c>
    </row>
    <row r="7" spans="1:17" ht="80.25" customHeight="1">
      <c r="A7">
        <f t="shared" ref="A7:A57" si="9">+A6+1</f>
        <v>3</v>
      </c>
      <c r="B7" s="169" t="s">
        <v>778</v>
      </c>
      <c r="C7" s="269">
        <v>44671</v>
      </c>
      <c r="D7" s="168" t="s">
        <v>133</v>
      </c>
      <c r="E7" s="168" t="s">
        <v>133</v>
      </c>
      <c r="F7" s="188"/>
      <c r="G7" s="243"/>
      <c r="H7" s="120">
        <f t="shared" si="5"/>
        <v>0</v>
      </c>
      <c r="I7" s="130">
        <f t="shared" si="0"/>
        <v>0</v>
      </c>
      <c r="J7" s="130">
        <f t="shared" si="1"/>
        <v>1</v>
      </c>
      <c r="K7" s="130">
        <f t="shared" si="2"/>
        <v>-1</v>
      </c>
      <c r="L7" s="130">
        <f t="shared" si="3"/>
        <v>0</v>
      </c>
      <c r="M7" s="130">
        <f t="shared" si="4"/>
        <v>0</v>
      </c>
      <c r="N7">
        <f t="shared" si="6"/>
        <v>0</v>
      </c>
      <c r="O7">
        <f t="shared" si="7"/>
        <v>0</v>
      </c>
      <c r="Q7">
        <f t="shared" si="8"/>
        <v>1</v>
      </c>
    </row>
    <row r="8" spans="1:17" ht="17">
      <c r="A8">
        <f t="shared" si="9"/>
        <v>4</v>
      </c>
      <c r="B8" s="169" t="s">
        <v>779</v>
      </c>
      <c r="C8" s="269">
        <v>44671</v>
      </c>
      <c r="D8" s="168" t="s">
        <v>133</v>
      </c>
      <c r="E8" s="168" t="s">
        <v>133</v>
      </c>
      <c r="F8" s="188"/>
      <c r="G8" s="243"/>
      <c r="H8" s="120">
        <f t="shared" si="5"/>
        <v>0</v>
      </c>
      <c r="I8" s="130">
        <f t="shared" si="0"/>
        <v>0</v>
      </c>
      <c r="J8" s="130">
        <f t="shared" si="1"/>
        <v>1</v>
      </c>
      <c r="K8" s="130">
        <f t="shared" si="2"/>
        <v>-1</v>
      </c>
      <c r="L8" s="130">
        <f t="shared" si="3"/>
        <v>0</v>
      </c>
      <c r="M8" s="130">
        <f t="shared" si="4"/>
        <v>0</v>
      </c>
      <c r="N8">
        <f t="shared" si="6"/>
        <v>0</v>
      </c>
      <c r="O8">
        <f t="shared" si="7"/>
        <v>0</v>
      </c>
      <c r="Q8">
        <f t="shared" si="8"/>
        <v>1</v>
      </c>
    </row>
    <row r="9" spans="1:17" ht="51">
      <c r="A9">
        <f t="shared" si="9"/>
        <v>5</v>
      </c>
      <c r="B9" s="170" t="s">
        <v>780</v>
      </c>
      <c r="C9" s="269">
        <v>44671</v>
      </c>
      <c r="D9" s="168" t="s">
        <v>246</v>
      </c>
      <c r="E9" s="168" t="s">
        <v>246</v>
      </c>
      <c r="F9" s="270" t="s">
        <v>1153</v>
      </c>
      <c r="G9" s="270" t="s">
        <v>1154</v>
      </c>
      <c r="H9" s="120" t="str">
        <f t="shared" si="5"/>
        <v>Cumplido</v>
      </c>
      <c r="I9" s="130">
        <f t="shared" si="0"/>
        <v>1</v>
      </c>
      <c r="J9" s="130">
        <f t="shared" si="1"/>
        <v>0</v>
      </c>
      <c r="K9" s="130">
        <f t="shared" si="2"/>
        <v>1</v>
      </c>
      <c r="L9" s="130">
        <f t="shared" si="3"/>
        <v>1</v>
      </c>
      <c r="M9" s="130">
        <f t="shared" si="4"/>
        <v>1</v>
      </c>
      <c r="N9">
        <f t="shared" si="6"/>
        <v>1</v>
      </c>
      <c r="O9">
        <f t="shared" si="7"/>
        <v>0</v>
      </c>
      <c r="Q9">
        <f t="shared" si="8"/>
        <v>0</v>
      </c>
    </row>
    <row r="10" spans="1:17" ht="51">
      <c r="A10">
        <f t="shared" si="9"/>
        <v>6</v>
      </c>
      <c r="B10" s="170" t="s">
        <v>781</v>
      </c>
      <c r="C10" s="269">
        <v>44671</v>
      </c>
      <c r="D10" s="168" t="s">
        <v>246</v>
      </c>
      <c r="E10" s="168" t="s">
        <v>246</v>
      </c>
      <c r="F10" s="270" t="s">
        <v>1153</v>
      </c>
      <c r="G10" s="243"/>
      <c r="H10" s="120" t="str">
        <f t="shared" si="5"/>
        <v>Cumplido</v>
      </c>
      <c r="I10" s="130">
        <f t="shared" si="0"/>
        <v>1</v>
      </c>
      <c r="J10" s="130">
        <f t="shared" si="1"/>
        <v>0</v>
      </c>
      <c r="K10" s="130">
        <f t="shared" si="2"/>
        <v>1</v>
      </c>
      <c r="L10" s="130">
        <f t="shared" si="3"/>
        <v>1</v>
      </c>
      <c r="M10" s="130">
        <f t="shared" si="4"/>
        <v>1</v>
      </c>
      <c r="N10">
        <f t="shared" si="6"/>
        <v>1</v>
      </c>
      <c r="O10">
        <f t="shared" si="7"/>
        <v>0</v>
      </c>
      <c r="Q10">
        <f t="shared" si="8"/>
        <v>0</v>
      </c>
    </row>
    <row r="11" spans="1:17" ht="68">
      <c r="A11">
        <f t="shared" si="9"/>
        <v>7</v>
      </c>
      <c r="B11" s="170" t="s">
        <v>782</v>
      </c>
      <c r="C11" s="269">
        <v>44671</v>
      </c>
      <c r="D11" s="168" t="s">
        <v>246</v>
      </c>
      <c r="E11" s="168" t="s">
        <v>246</v>
      </c>
      <c r="F11" s="270" t="s">
        <v>1155</v>
      </c>
      <c r="G11" s="243"/>
      <c r="H11" s="120" t="str">
        <f t="shared" si="5"/>
        <v>Cumplido</v>
      </c>
      <c r="I11" s="130">
        <f t="shared" si="0"/>
        <v>1</v>
      </c>
      <c r="J11" s="130">
        <f t="shared" si="1"/>
        <v>0</v>
      </c>
      <c r="K11" s="130">
        <f t="shared" si="2"/>
        <v>1</v>
      </c>
      <c r="L11" s="130">
        <f t="shared" si="3"/>
        <v>1</v>
      </c>
      <c r="M11" s="130">
        <f t="shared" si="4"/>
        <v>1</v>
      </c>
      <c r="N11">
        <f t="shared" si="6"/>
        <v>1</v>
      </c>
      <c r="O11">
        <f t="shared" si="7"/>
        <v>0</v>
      </c>
      <c r="Q11">
        <f t="shared" si="8"/>
        <v>0</v>
      </c>
    </row>
    <row r="12" spans="1:17" ht="17">
      <c r="A12">
        <f t="shared" si="9"/>
        <v>8</v>
      </c>
      <c r="B12" s="169" t="s">
        <v>783</v>
      </c>
      <c r="C12" s="269">
        <v>44671</v>
      </c>
      <c r="D12" s="168" t="s">
        <v>133</v>
      </c>
      <c r="E12" s="168" t="s">
        <v>133</v>
      </c>
      <c r="F12" s="188"/>
      <c r="G12" s="243"/>
      <c r="H12" s="120">
        <f t="shared" si="5"/>
        <v>0</v>
      </c>
      <c r="I12" s="130">
        <f t="shared" si="0"/>
        <v>0</v>
      </c>
      <c r="J12" s="130">
        <f t="shared" si="1"/>
        <v>1</v>
      </c>
      <c r="K12" s="130">
        <f t="shared" si="2"/>
        <v>-1</v>
      </c>
      <c r="L12" s="130">
        <f t="shared" si="3"/>
        <v>0</v>
      </c>
      <c r="M12" s="130">
        <f t="shared" si="4"/>
        <v>0</v>
      </c>
      <c r="N12">
        <f t="shared" si="6"/>
        <v>0</v>
      </c>
      <c r="O12">
        <f t="shared" si="7"/>
        <v>0</v>
      </c>
      <c r="Q12">
        <f t="shared" si="8"/>
        <v>1</v>
      </c>
    </row>
    <row r="13" spans="1:17" ht="51">
      <c r="A13">
        <f t="shared" si="9"/>
        <v>9</v>
      </c>
      <c r="B13" s="167" t="s">
        <v>784</v>
      </c>
      <c r="C13" s="269">
        <v>44671</v>
      </c>
      <c r="D13" s="168" t="s">
        <v>246</v>
      </c>
      <c r="E13" s="168" t="s">
        <v>246</v>
      </c>
      <c r="F13" s="270" t="s">
        <v>1153</v>
      </c>
      <c r="G13" s="243"/>
      <c r="H13" s="120" t="str">
        <f t="shared" si="5"/>
        <v>Cumplido</v>
      </c>
      <c r="I13" s="130">
        <f t="shared" si="0"/>
        <v>1</v>
      </c>
      <c r="J13" s="130">
        <f t="shared" si="1"/>
        <v>0</v>
      </c>
      <c r="K13" s="130">
        <f t="shared" si="2"/>
        <v>1</v>
      </c>
      <c r="L13" s="130">
        <f t="shared" si="3"/>
        <v>1</v>
      </c>
      <c r="M13" s="130">
        <f t="shared" si="4"/>
        <v>1</v>
      </c>
      <c r="N13">
        <f t="shared" si="6"/>
        <v>1</v>
      </c>
      <c r="O13">
        <f t="shared" si="7"/>
        <v>0</v>
      </c>
      <c r="Q13">
        <f t="shared" si="8"/>
        <v>0</v>
      </c>
    </row>
    <row r="14" spans="1:17" ht="17">
      <c r="A14">
        <f t="shared" si="9"/>
        <v>10</v>
      </c>
      <c r="B14" s="187" t="s">
        <v>785</v>
      </c>
      <c r="C14" s="269">
        <v>44671</v>
      </c>
      <c r="D14" s="168" t="s">
        <v>133</v>
      </c>
      <c r="E14" s="168" t="s">
        <v>133</v>
      </c>
      <c r="F14" s="188"/>
      <c r="G14" s="243"/>
      <c r="H14" s="120">
        <f t="shared" si="5"/>
        <v>0</v>
      </c>
      <c r="I14" s="130">
        <f t="shared" si="0"/>
        <v>0</v>
      </c>
      <c r="J14" s="130">
        <f t="shared" si="1"/>
        <v>1</v>
      </c>
      <c r="K14" s="130">
        <f t="shared" si="2"/>
        <v>-1</v>
      </c>
      <c r="L14" s="130">
        <f t="shared" si="3"/>
        <v>0</v>
      </c>
      <c r="M14" s="130">
        <f t="shared" si="4"/>
        <v>0</v>
      </c>
      <c r="N14">
        <f t="shared" si="6"/>
        <v>0</v>
      </c>
      <c r="O14">
        <f t="shared" si="7"/>
        <v>0</v>
      </c>
      <c r="Q14">
        <f t="shared" si="8"/>
        <v>1</v>
      </c>
    </row>
    <row r="15" spans="1:17" ht="68">
      <c r="A15">
        <f t="shared" si="9"/>
        <v>11</v>
      </c>
      <c r="B15" s="167" t="s">
        <v>786</v>
      </c>
      <c r="C15" s="269">
        <v>44671</v>
      </c>
      <c r="D15" s="168" t="s">
        <v>246</v>
      </c>
      <c r="E15" s="168" t="s">
        <v>246</v>
      </c>
      <c r="F15" s="270" t="s">
        <v>1155</v>
      </c>
      <c r="G15" s="243"/>
      <c r="H15" s="120" t="str">
        <f t="shared" si="5"/>
        <v>Cumplido</v>
      </c>
      <c r="I15" s="130">
        <f t="shared" si="0"/>
        <v>1</v>
      </c>
      <c r="J15" s="130">
        <f t="shared" si="1"/>
        <v>0</v>
      </c>
      <c r="K15" s="130">
        <f t="shared" si="2"/>
        <v>1</v>
      </c>
      <c r="L15" s="130">
        <f t="shared" si="3"/>
        <v>1</v>
      </c>
      <c r="M15" s="130">
        <f t="shared" si="4"/>
        <v>1</v>
      </c>
      <c r="N15">
        <f t="shared" si="6"/>
        <v>1</v>
      </c>
      <c r="O15">
        <f t="shared" si="7"/>
        <v>0</v>
      </c>
      <c r="Q15">
        <f t="shared" si="8"/>
        <v>0</v>
      </c>
    </row>
    <row r="16" spans="1:17" ht="17">
      <c r="A16">
        <f t="shared" si="9"/>
        <v>12</v>
      </c>
      <c r="B16" s="189" t="s">
        <v>787</v>
      </c>
      <c r="C16" s="269">
        <v>44671</v>
      </c>
      <c r="D16" s="168" t="s">
        <v>133</v>
      </c>
      <c r="E16" s="168" t="s">
        <v>133</v>
      </c>
      <c r="F16" s="188"/>
      <c r="G16" s="243"/>
      <c r="H16" s="120">
        <f t="shared" si="5"/>
        <v>0</v>
      </c>
      <c r="I16" s="130">
        <f t="shared" si="0"/>
        <v>0</v>
      </c>
      <c r="J16" s="130">
        <f t="shared" si="1"/>
        <v>1</v>
      </c>
      <c r="K16" s="130">
        <f t="shared" si="2"/>
        <v>-1</v>
      </c>
      <c r="L16" s="130">
        <f t="shared" si="3"/>
        <v>0</v>
      </c>
      <c r="M16" s="130">
        <f t="shared" si="4"/>
        <v>0</v>
      </c>
      <c r="N16">
        <f t="shared" si="6"/>
        <v>0</v>
      </c>
      <c r="O16">
        <f t="shared" si="7"/>
        <v>0</v>
      </c>
      <c r="Q16">
        <f t="shared" si="8"/>
        <v>1</v>
      </c>
    </row>
    <row r="17" spans="1:17" ht="68">
      <c r="A17">
        <f t="shared" si="9"/>
        <v>13</v>
      </c>
      <c r="B17" s="167" t="s">
        <v>788</v>
      </c>
      <c r="C17" s="269">
        <v>44671</v>
      </c>
      <c r="D17" s="168" t="s">
        <v>246</v>
      </c>
      <c r="E17" s="168" t="s">
        <v>246</v>
      </c>
      <c r="F17" s="270" t="s">
        <v>1155</v>
      </c>
      <c r="G17" s="243"/>
      <c r="H17" s="120" t="str">
        <f t="shared" si="5"/>
        <v>Cumplido</v>
      </c>
      <c r="I17" s="130">
        <f t="shared" si="0"/>
        <v>1</v>
      </c>
      <c r="J17" s="130">
        <f t="shared" si="1"/>
        <v>0</v>
      </c>
      <c r="K17" s="130">
        <f t="shared" si="2"/>
        <v>1</v>
      </c>
      <c r="L17" s="130">
        <f t="shared" si="3"/>
        <v>1</v>
      </c>
      <c r="M17" s="130">
        <f t="shared" si="4"/>
        <v>1</v>
      </c>
      <c r="N17">
        <f t="shared" si="6"/>
        <v>1</v>
      </c>
      <c r="O17">
        <f t="shared" si="7"/>
        <v>0</v>
      </c>
      <c r="Q17">
        <f t="shared" si="8"/>
        <v>0</v>
      </c>
    </row>
    <row r="18" spans="1:17" ht="17">
      <c r="A18">
        <f t="shared" si="9"/>
        <v>14</v>
      </c>
      <c r="B18" s="170" t="s">
        <v>789</v>
      </c>
      <c r="C18" s="269">
        <v>44671</v>
      </c>
      <c r="D18" s="168" t="s">
        <v>133</v>
      </c>
      <c r="E18" s="168" t="s">
        <v>133</v>
      </c>
      <c r="F18" s="188"/>
      <c r="G18" s="243"/>
      <c r="H18" s="120">
        <f t="shared" si="5"/>
        <v>0</v>
      </c>
      <c r="I18" s="130">
        <f t="shared" si="0"/>
        <v>0</v>
      </c>
      <c r="J18" s="130">
        <f t="shared" si="1"/>
        <v>1</v>
      </c>
      <c r="K18" s="130">
        <f t="shared" si="2"/>
        <v>-1</v>
      </c>
      <c r="L18" s="130">
        <f t="shared" si="3"/>
        <v>0</v>
      </c>
      <c r="M18" s="130">
        <f t="shared" si="4"/>
        <v>0</v>
      </c>
      <c r="N18">
        <f t="shared" si="6"/>
        <v>0</v>
      </c>
      <c r="O18">
        <f t="shared" si="7"/>
        <v>0</v>
      </c>
      <c r="Q18">
        <f t="shared" si="8"/>
        <v>1</v>
      </c>
    </row>
    <row r="19" spans="1:17" ht="51">
      <c r="A19">
        <f t="shared" si="9"/>
        <v>15</v>
      </c>
      <c r="B19" s="167" t="s">
        <v>790</v>
      </c>
      <c r="C19" s="269">
        <v>44671</v>
      </c>
      <c r="D19" s="168" t="s">
        <v>246</v>
      </c>
      <c r="E19" s="168" t="s">
        <v>246</v>
      </c>
      <c r="F19" s="270" t="s">
        <v>1153</v>
      </c>
      <c r="G19" s="243"/>
      <c r="H19" s="120" t="str">
        <f t="shared" si="5"/>
        <v>Cumplido</v>
      </c>
      <c r="I19" s="130">
        <f t="shared" si="0"/>
        <v>1</v>
      </c>
      <c r="J19" s="130">
        <f t="shared" si="1"/>
        <v>0</v>
      </c>
      <c r="K19" s="130">
        <f t="shared" si="2"/>
        <v>1</v>
      </c>
      <c r="L19" s="130">
        <f t="shared" si="3"/>
        <v>1</v>
      </c>
      <c r="M19" s="130">
        <f t="shared" si="4"/>
        <v>1</v>
      </c>
      <c r="N19">
        <f t="shared" si="6"/>
        <v>1</v>
      </c>
      <c r="O19">
        <f t="shared" si="7"/>
        <v>0</v>
      </c>
      <c r="Q19">
        <f t="shared" si="8"/>
        <v>0</v>
      </c>
    </row>
    <row r="20" spans="1:17" ht="17">
      <c r="A20">
        <f t="shared" si="9"/>
        <v>16</v>
      </c>
      <c r="B20" s="167" t="s">
        <v>791</v>
      </c>
      <c r="C20" s="269">
        <v>44671</v>
      </c>
      <c r="D20" s="168" t="s">
        <v>246</v>
      </c>
      <c r="E20" s="268" t="s">
        <v>1118</v>
      </c>
      <c r="F20" s="188"/>
      <c r="G20" s="243"/>
      <c r="H20" s="120" t="str">
        <f t="shared" si="5"/>
        <v>Incumplido</v>
      </c>
      <c r="I20" s="130">
        <f t="shared" si="0"/>
        <v>0</v>
      </c>
      <c r="J20" s="130">
        <f t="shared" si="1"/>
        <v>1</v>
      </c>
      <c r="K20" s="130">
        <f t="shared" si="2"/>
        <v>-1</v>
      </c>
      <c r="L20" s="130">
        <f t="shared" si="3"/>
        <v>0</v>
      </c>
      <c r="M20" s="130">
        <f t="shared" si="4"/>
        <v>0</v>
      </c>
      <c r="N20">
        <f t="shared" si="6"/>
        <v>0</v>
      </c>
      <c r="O20">
        <f t="shared" si="7"/>
        <v>1</v>
      </c>
      <c r="Q20">
        <f t="shared" si="8"/>
        <v>0</v>
      </c>
    </row>
    <row r="21" spans="1:17" ht="17">
      <c r="A21">
        <f t="shared" si="9"/>
        <v>17</v>
      </c>
      <c r="B21" s="167" t="s">
        <v>792</v>
      </c>
      <c r="C21" s="269">
        <v>44671</v>
      </c>
      <c r="D21" s="168" t="s">
        <v>246</v>
      </c>
      <c r="E21" s="268" t="s">
        <v>1118</v>
      </c>
      <c r="F21" s="188"/>
      <c r="G21" s="243"/>
      <c r="H21" s="120" t="str">
        <f t="shared" si="5"/>
        <v>Incumplido</v>
      </c>
      <c r="I21" s="130">
        <f t="shared" si="0"/>
        <v>0</v>
      </c>
      <c r="J21" s="130">
        <f t="shared" si="1"/>
        <v>1</v>
      </c>
      <c r="K21" s="130">
        <f t="shared" si="2"/>
        <v>-1</v>
      </c>
      <c r="L21" s="130">
        <f t="shared" si="3"/>
        <v>0</v>
      </c>
      <c r="M21" s="130">
        <f t="shared" si="4"/>
        <v>0</v>
      </c>
      <c r="N21">
        <f t="shared" si="6"/>
        <v>0</v>
      </c>
      <c r="O21">
        <f t="shared" si="7"/>
        <v>1</v>
      </c>
      <c r="Q21">
        <f t="shared" si="8"/>
        <v>0</v>
      </c>
    </row>
    <row r="22" spans="1:17" ht="17">
      <c r="A22">
        <f t="shared" si="9"/>
        <v>18</v>
      </c>
      <c r="B22" s="167" t="s">
        <v>793</v>
      </c>
      <c r="C22" s="269">
        <v>44671</v>
      </c>
      <c r="D22" s="168" t="s">
        <v>246</v>
      </c>
      <c r="E22" s="268" t="s">
        <v>1118</v>
      </c>
      <c r="F22" s="188"/>
      <c r="G22" s="243"/>
      <c r="H22" s="120" t="str">
        <f t="shared" si="5"/>
        <v>Incumplido</v>
      </c>
      <c r="I22" s="130">
        <f t="shared" si="0"/>
        <v>0</v>
      </c>
      <c r="J22" s="130">
        <f t="shared" si="1"/>
        <v>1</v>
      </c>
      <c r="K22" s="130">
        <f t="shared" si="2"/>
        <v>-1</v>
      </c>
      <c r="L22" s="130">
        <f t="shared" si="3"/>
        <v>0</v>
      </c>
      <c r="M22" s="130">
        <f t="shared" si="4"/>
        <v>0</v>
      </c>
      <c r="N22">
        <f t="shared" si="6"/>
        <v>0</v>
      </c>
      <c r="O22">
        <f t="shared" si="7"/>
        <v>1</v>
      </c>
      <c r="Q22">
        <f t="shared" si="8"/>
        <v>0</v>
      </c>
    </row>
    <row r="23" spans="1:17" ht="17">
      <c r="A23">
        <f t="shared" si="9"/>
        <v>19</v>
      </c>
      <c r="B23" s="170" t="s">
        <v>794</v>
      </c>
      <c r="C23" s="269">
        <v>44671</v>
      </c>
      <c r="D23" s="168" t="s">
        <v>246</v>
      </c>
      <c r="E23" s="268" t="s">
        <v>1118</v>
      </c>
      <c r="F23" s="270"/>
      <c r="G23" s="243"/>
      <c r="H23" s="120" t="str">
        <f t="shared" si="5"/>
        <v>Incumplido</v>
      </c>
      <c r="I23" s="130">
        <f t="shared" si="0"/>
        <v>0</v>
      </c>
      <c r="J23" s="130">
        <f t="shared" si="1"/>
        <v>1</v>
      </c>
      <c r="K23" s="130">
        <f t="shared" si="2"/>
        <v>-1</v>
      </c>
      <c r="L23" s="130">
        <f t="shared" si="3"/>
        <v>0</v>
      </c>
      <c r="M23" s="130">
        <f t="shared" si="4"/>
        <v>0</v>
      </c>
      <c r="N23">
        <f t="shared" si="6"/>
        <v>0</v>
      </c>
      <c r="O23">
        <f t="shared" si="7"/>
        <v>1</v>
      </c>
      <c r="Q23">
        <f t="shared" si="8"/>
        <v>0</v>
      </c>
    </row>
    <row r="24" spans="1:17" ht="51">
      <c r="A24">
        <f t="shared" si="9"/>
        <v>20</v>
      </c>
      <c r="B24" s="167" t="s">
        <v>795</v>
      </c>
      <c r="C24" s="269">
        <v>44671</v>
      </c>
      <c r="D24" s="168" t="s">
        <v>246</v>
      </c>
      <c r="E24" s="168" t="s">
        <v>246</v>
      </c>
      <c r="F24" s="270" t="s">
        <v>1153</v>
      </c>
      <c r="G24" s="243"/>
      <c r="H24" s="120" t="str">
        <f t="shared" si="5"/>
        <v>Cumplido</v>
      </c>
      <c r="I24" s="130">
        <f t="shared" si="0"/>
        <v>1</v>
      </c>
      <c r="J24" s="130">
        <f t="shared" si="1"/>
        <v>0</v>
      </c>
      <c r="K24" s="130">
        <f t="shared" si="2"/>
        <v>1</v>
      </c>
      <c r="L24" s="130">
        <f t="shared" si="3"/>
        <v>1</v>
      </c>
      <c r="M24" s="130">
        <f t="shared" si="4"/>
        <v>1</v>
      </c>
      <c r="N24">
        <f t="shared" si="6"/>
        <v>1</v>
      </c>
      <c r="O24">
        <f t="shared" si="7"/>
        <v>0</v>
      </c>
      <c r="Q24">
        <f t="shared" si="8"/>
        <v>0</v>
      </c>
    </row>
    <row r="25" spans="1:17" ht="51">
      <c r="A25">
        <f t="shared" si="9"/>
        <v>21</v>
      </c>
      <c r="B25" s="167" t="s">
        <v>796</v>
      </c>
      <c r="C25" s="269">
        <v>44671</v>
      </c>
      <c r="D25" s="168" t="s">
        <v>246</v>
      </c>
      <c r="E25" s="168" t="s">
        <v>246</v>
      </c>
      <c r="F25" s="270" t="s">
        <v>1153</v>
      </c>
      <c r="G25" s="243"/>
      <c r="H25" s="120" t="str">
        <f t="shared" si="5"/>
        <v>Cumplido</v>
      </c>
      <c r="I25" s="130">
        <f t="shared" si="0"/>
        <v>1</v>
      </c>
      <c r="J25" s="130">
        <f t="shared" si="1"/>
        <v>0</v>
      </c>
      <c r="K25" s="130">
        <f t="shared" si="2"/>
        <v>1</v>
      </c>
      <c r="L25" s="130">
        <f t="shared" si="3"/>
        <v>1</v>
      </c>
      <c r="M25" s="130">
        <f t="shared" si="4"/>
        <v>1</v>
      </c>
      <c r="N25">
        <f t="shared" si="6"/>
        <v>1</v>
      </c>
      <c r="O25">
        <f t="shared" si="7"/>
        <v>0</v>
      </c>
      <c r="Q25">
        <f t="shared" si="8"/>
        <v>0</v>
      </c>
    </row>
    <row r="26" spans="1:17" ht="34">
      <c r="A26">
        <f t="shared" si="9"/>
        <v>22</v>
      </c>
      <c r="B26" s="167" t="s">
        <v>797</v>
      </c>
      <c r="C26" s="269">
        <v>44671</v>
      </c>
      <c r="D26" s="168" t="s">
        <v>246</v>
      </c>
      <c r="E26" s="168" t="s">
        <v>246</v>
      </c>
      <c r="F26" s="270" t="s">
        <v>1156</v>
      </c>
      <c r="G26" s="243"/>
      <c r="H26" s="120" t="str">
        <f t="shared" si="5"/>
        <v>Cumplido</v>
      </c>
      <c r="I26" s="130">
        <f t="shared" si="0"/>
        <v>1</v>
      </c>
      <c r="J26" s="130">
        <f t="shared" si="1"/>
        <v>0</v>
      </c>
      <c r="K26" s="130">
        <f t="shared" si="2"/>
        <v>1</v>
      </c>
      <c r="L26" s="130">
        <f t="shared" si="3"/>
        <v>1</v>
      </c>
      <c r="M26" s="130">
        <f t="shared" si="4"/>
        <v>1</v>
      </c>
      <c r="N26">
        <f t="shared" si="6"/>
        <v>1</v>
      </c>
      <c r="O26">
        <f t="shared" si="7"/>
        <v>0</v>
      </c>
      <c r="Q26">
        <f t="shared" si="8"/>
        <v>0</v>
      </c>
    </row>
    <row r="27" spans="1:17" ht="34">
      <c r="A27">
        <f t="shared" si="9"/>
        <v>23</v>
      </c>
      <c r="B27" s="167" t="s">
        <v>798</v>
      </c>
      <c r="C27" s="269">
        <v>44671</v>
      </c>
      <c r="D27" s="168" t="s">
        <v>246</v>
      </c>
      <c r="E27" s="168" t="s">
        <v>246</v>
      </c>
      <c r="F27" s="270" t="s">
        <v>1156</v>
      </c>
      <c r="G27" s="243"/>
      <c r="H27" s="120" t="str">
        <f t="shared" si="5"/>
        <v>Cumplido</v>
      </c>
      <c r="I27" s="130">
        <f t="shared" si="0"/>
        <v>1</v>
      </c>
      <c r="J27" s="130">
        <f t="shared" si="1"/>
        <v>0</v>
      </c>
      <c r="K27" s="130">
        <f t="shared" si="2"/>
        <v>1</v>
      </c>
      <c r="L27" s="130">
        <f t="shared" si="3"/>
        <v>1</v>
      </c>
      <c r="M27" s="130">
        <f t="shared" si="4"/>
        <v>1</v>
      </c>
      <c r="N27">
        <f t="shared" si="6"/>
        <v>1</v>
      </c>
      <c r="O27">
        <f t="shared" si="7"/>
        <v>0</v>
      </c>
      <c r="Q27">
        <f t="shared" si="8"/>
        <v>0</v>
      </c>
    </row>
    <row r="28" spans="1:17" ht="34">
      <c r="A28">
        <f t="shared" si="9"/>
        <v>24</v>
      </c>
      <c r="B28" s="167" t="s">
        <v>799</v>
      </c>
      <c r="C28" s="269">
        <v>44671</v>
      </c>
      <c r="D28" s="168" t="s">
        <v>246</v>
      </c>
      <c r="E28" s="168" t="s">
        <v>246</v>
      </c>
      <c r="F28" s="270" t="s">
        <v>1156</v>
      </c>
      <c r="G28" s="243"/>
      <c r="H28" s="120" t="str">
        <f t="shared" si="5"/>
        <v>Cumplido</v>
      </c>
      <c r="I28" s="130">
        <f t="shared" si="0"/>
        <v>1</v>
      </c>
      <c r="J28" s="130">
        <f t="shared" si="1"/>
        <v>0</v>
      </c>
      <c r="K28" s="130">
        <f t="shared" si="2"/>
        <v>1</v>
      </c>
      <c r="L28" s="130">
        <f t="shared" si="3"/>
        <v>1</v>
      </c>
      <c r="M28" s="130">
        <f t="shared" si="4"/>
        <v>1</v>
      </c>
      <c r="N28">
        <f t="shared" si="6"/>
        <v>1</v>
      </c>
      <c r="O28">
        <f t="shared" si="7"/>
        <v>0</v>
      </c>
      <c r="Q28">
        <f t="shared" si="8"/>
        <v>0</v>
      </c>
    </row>
    <row r="29" spans="1:17" ht="17">
      <c r="A29">
        <f t="shared" si="9"/>
        <v>25</v>
      </c>
      <c r="B29" s="170" t="s">
        <v>800</v>
      </c>
      <c r="C29" s="269">
        <v>44671</v>
      </c>
      <c r="D29" s="168" t="s">
        <v>133</v>
      </c>
      <c r="E29" s="168" t="s">
        <v>133</v>
      </c>
      <c r="F29" s="188"/>
      <c r="G29" s="243"/>
      <c r="H29" s="120">
        <f t="shared" si="5"/>
        <v>0</v>
      </c>
      <c r="I29" s="130">
        <f t="shared" si="0"/>
        <v>0</v>
      </c>
      <c r="J29" s="130">
        <f t="shared" si="1"/>
        <v>1</v>
      </c>
      <c r="K29" s="130">
        <f t="shared" si="2"/>
        <v>-1</v>
      </c>
      <c r="L29" s="130">
        <f t="shared" si="3"/>
        <v>0</v>
      </c>
      <c r="M29" s="130">
        <f t="shared" si="4"/>
        <v>0</v>
      </c>
      <c r="N29">
        <f t="shared" si="6"/>
        <v>0</v>
      </c>
      <c r="O29">
        <f t="shared" si="7"/>
        <v>0</v>
      </c>
      <c r="Q29">
        <f t="shared" si="8"/>
        <v>1</v>
      </c>
    </row>
    <row r="30" spans="1:17" ht="51">
      <c r="A30">
        <f t="shared" si="9"/>
        <v>26</v>
      </c>
      <c r="B30" s="167" t="s">
        <v>801</v>
      </c>
      <c r="C30" s="269">
        <v>44671</v>
      </c>
      <c r="D30" s="168" t="s">
        <v>246</v>
      </c>
      <c r="E30" s="168" t="s">
        <v>246</v>
      </c>
      <c r="F30" s="270" t="s">
        <v>1153</v>
      </c>
      <c r="G30" s="243"/>
      <c r="H30" s="120" t="str">
        <f t="shared" si="5"/>
        <v>Cumplido</v>
      </c>
      <c r="I30" s="130">
        <f t="shared" si="0"/>
        <v>1</v>
      </c>
      <c r="J30" s="130">
        <f t="shared" si="1"/>
        <v>0</v>
      </c>
      <c r="K30" s="130">
        <f t="shared" si="2"/>
        <v>1</v>
      </c>
      <c r="L30" s="130">
        <f t="shared" si="3"/>
        <v>1</v>
      </c>
      <c r="M30" s="130">
        <f t="shared" si="4"/>
        <v>1</v>
      </c>
      <c r="N30">
        <f t="shared" si="6"/>
        <v>1</v>
      </c>
      <c r="O30">
        <f t="shared" si="7"/>
        <v>0</v>
      </c>
      <c r="Q30">
        <f t="shared" si="8"/>
        <v>0</v>
      </c>
    </row>
    <row r="31" spans="1:17" ht="51">
      <c r="A31">
        <f t="shared" si="9"/>
        <v>27</v>
      </c>
      <c r="B31" s="167" t="s">
        <v>802</v>
      </c>
      <c r="C31" s="269">
        <v>44671</v>
      </c>
      <c r="D31" s="168" t="s">
        <v>246</v>
      </c>
      <c r="E31" s="168" t="s">
        <v>246</v>
      </c>
      <c r="F31" s="270" t="s">
        <v>1153</v>
      </c>
      <c r="G31" s="243"/>
      <c r="H31" s="120" t="str">
        <f t="shared" si="5"/>
        <v>Cumplido</v>
      </c>
      <c r="I31" s="130">
        <f t="shared" si="0"/>
        <v>1</v>
      </c>
      <c r="J31" s="130">
        <f t="shared" si="1"/>
        <v>0</v>
      </c>
      <c r="K31" s="130">
        <f t="shared" si="2"/>
        <v>1</v>
      </c>
      <c r="L31" s="130">
        <f t="shared" si="3"/>
        <v>1</v>
      </c>
      <c r="M31" s="130">
        <f t="shared" si="4"/>
        <v>1</v>
      </c>
      <c r="N31">
        <f t="shared" si="6"/>
        <v>1</v>
      </c>
      <c r="O31">
        <f t="shared" si="7"/>
        <v>0</v>
      </c>
      <c r="Q31">
        <f t="shared" si="8"/>
        <v>0</v>
      </c>
    </row>
    <row r="32" spans="1:17" ht="17">
      <c r="A32">
        <f t="shared" si="9"/>
        <v>28</v>
      </c>
      <c r="B32" s="170" t="s">
        <v>803</v>
      </c>
      <c r="C32" s="269">
        <v>44671</v>
      </c>
      <c r="D32" s="168" t="s">
        <v>133</v>
      </c>
      <c r="E32" s="168" t="s">
        <v>133</v>
      </c>
      <c r="F32" s="188"/>
      <c r="G32" s="243"/>
      <c r="H32" s="120">
        <f t="shared" si="5"/>
        <v>0</v>
      </c>
      <c r="I32" s="130">
        <f t="shared" si="0"/>
        <v>0</v>
      </c>
      <c r="J32" s="130">
        <f t="shared" si="1"/>
        <v>1</v>
      </c>
      <c r="K32" s="130">
        <f t="shared" si="2"/>
        <v>-1</v>
      </c>
      <c r="L32" s="130">
        <f t="shared" si="3"/>
        <v>0</v>
      </c>
      <c r="M32" s="130">
        <f t="shared" si="4"/>
        <v>0</v>
      </c>
      <c r="N32">
        <f t="shared" si="6"/>
        <v>0</v>
      </c>
      <c r="O32">
        <f t="shared" si="7"/>
        <v>0</v>
      </c>
      <c r="Q32">
        <f t="shared" si="8"/>
        <v>1</v>
      </c>
    </row>
    <row r="33" spans="1:17" ht="51">
      <c r="A33">
        <f t="shared" si="9"/>
        <v>29</v>
      </c>
      <c r="B33" s="167" t="s">
        <v>804</v>
      </c>
      <c r="C33" s="269">
        <v>44671</v>
      </c>
      <c r="D33" s="168" t="s">
        <v>246</v>
      </c>
      <c r="E33" s="168" t="s">
        <v>246</v>
      </c>
      <c r="F33" s="270" t="s">
        <v>1153</v>
      </c>
      <c r="G33" s="243"/>
      <c r="H33" s="120" t="str">
        <f t="shared" si="5"/>
        <v>Cumplido</v>
      </c>
      <c r="I33" s="130">
        <f t="shared" si="0"/>
        <v>1</v>
      </c>
      <c r="J33" s="130">
        <f t="shared" si="1"/>
        <v>0</v>
      </c>
      <c r="K33" s="130">
        <f t="shared" si="2"/>
        <v>1</v>
      </c>
      <c r="L33" s="130">
        <f t="shared" si="3"/>
        <v>1</v>
      </c>
      <c r="M33" s="130">
        <f t="shared" si="4"/>
        <v>1</v>
      </c>
      <c r="N33">
        <f t="shared" si="6"/>
        <v>1</v>
      </c>
      <c r="O33">
        <f t="shared" si="7"/>
        <v>0</v>
      </c>
      <c r="Q33">
        <f t="shared" si="8"/>
        <v>0</v>
      </c>
    </row>
    <row r="34" spans="1:17" ht="51">
      <c r="A34">
        <f t="shared" si="9"/>
        <v>30</v>
      </c>
      <c r="B34" s="167" t="s">
        <v>805</v>
      </c>
      <c r="C34" s="269">
        <v>44671</v>
      </c>
      <c r="D34" s="168" t="s">
        <v>246</v>
      </c>
      <c r="E34" s="168" t="s">
        <v>246</v>
      </c>
      <c r="F34" s="270" t="s">
        <v>1153</v>
      </c>
      <c r="G34" s="243"/>
      <c r="H34" s="120" t="str">
        <f t="shared" si="5"/>
        <v>Cumplido</v>
      </c>
      <c r="I34" s="130">
        <f t="shared" si="0"/>
        <v>1</v>
      </c>
      <c r="J34" s="130">
        <f t="shared" si="1"/>
        <v>0</v>
      </c>
      <c r="K34" s="130">
        <f t="shared" si="2"/>
        <v>1</v>
      </c>
      <c r="L34" s="130">
        <f t="shared" si="3"/>
        <v>1</v>
      </c>
      <c r="M34" s="130">
        <f t="shared" si="4"/>
        <v>1</v>
      </c>
      <c r="N34">
        <f t="shared" si="6"/>
        <v>1</v>
      </c>
      <c r="O34">
        <f t="shared" si="7"/>
        <v>0</v>
      </c>
      <c r="Q34">
        <f t="shared" si="8"/>
        <v>0</v>
      </c>
    </row>
    <row r="35" spans="1:17" ht="17">
      <c r="A35">
        <f t="shared" si="9"/>
        <v>31</v>
      </c>
      <c r="B35" s="189" t="s">
        <v>806</v>
      </c>
      <c r="C35" s="269">
        <v>44671</v>
      </c>
      <c r="D35" s="168" t="s">
        <v>133</v>
      </c>
      <c r="E35" s="168" t="s">
        <v>133</v>
      </c>
      <c r="F35" s="188"/>
      <c r="G35" s="243"/>
      <c r="H35" s="120">
        <f t="shared" si="5"/>
        <v>0</v>
      </c>
      <c r="I35" s="130">
        <f t="shared" si="0"/>
        <v>0</v>
      </c>
      <c r="J35" s="130">
        <f t="shared" si="1"/>
        <v>1</v>
      </c>
      <c r="K35" s="130">
        <f t="shared" si="2"/>
        <v>-1</v>
      </c>
      <c r="L35" s="130">
        <f t="shared" si="3"/>
        <v>0</v>
      </c>
      <c r="M35" s="130">
        <f t="shared" si="4"/>
        <v>0</v>
      </c>
      <c r="N35">
        <f t="shared" si="6"/>
        <v>0</v>
      </c>
      <c r="O35">
        <f t="shared" si="7"/>
        <v>0</v>
      </c>
      <c r="Q35">
        <f t="shared" si="8"/>
        <v>1</v>
      </c>
    </row>
    <row r="36" spans="1:17" ht="17">
      <c r="A36">
        <f t="shared" si="9"/>
        <v>32</v>
      </c>
      <c r="B36" s="167" t="s">
        <v>807</v>
      </c>
      <c r="C36" s="269">
        <v>44671</v>
      </c>
      <c r="D36" s="168" t="s">
        <v>246</v>
      </c>
      <c r="E36" s="168" t="s">
        <v>1118</v>
      </c>
      <c r="F36" s="188"/>
      <c r="G36" s="243"/>
      <c r="H36" s="120" t="str">
        <f t="shared" si="5"/>
        <v>Incumplido</v>
      </c>
      <c r="I36" s="130">
        <f t="shared" si="0"/>
        <v>0</v>
      </c>
      <c r="J36" s="130">
        <f t="shared" si="1"/>
        <v>1</v>
      </c>
      <c r="K36" s="130">
        <f t="shared" si="2"/>
        <v>-1</v>
      </c>
      <c r="L36" s="130">
        <f t="shared" si="3"/>
        <v>0</v>
      </c>
      <c r="M36" s="130">
        <f t="shared" si="4"/>
        <v>0</v>
      </c>
      <c r="N36">
        <f t="shared" si="6"/>
        <v>0</v>
      </c>
      <c r="O36">
        <f t="shared" si="7"/>
        <v>1</v>
      </c>
      <c r="Q36">
        <f t="shared" si="8"/>
        <v>0</v>
      </c>
    </row>
    <row r="37" spans="1:17" ht="68">
      <c r="A37">
        <f t="shared" si="9"/>
        <v>33</v>
      </c>
      <c r="B37" s="190" t="s">
        <v>808</v>
      </c>
      <c r="C37" s="269">
        <v>44671</v>
      </c>
      <c r="D37" s="168" t="s">
        <v>246</v>
      </c>
      <c r="E37" s="168" t="s">
        <v>246</v>
      </c>
      <c r="F37" s="270" t="s">
        <v>1157</v>
      </c>
      <c r="G37" s="243"/>
      <c r="H37" s="120" t="str">
        <f t="shared" si="5"/>
        <v>Cumplido</v>
      </c>
      <c r="I37" s="130">
        <f t="shared" si="0"/>
        <v>1</v>
      </c>
      <c r="J37" s="130">
        <f t="shared" si="1"/>
        <v>0</v>
      </c>
      <c r="K37" s="130">
        <f t="shared" si="2"/>
        <v>1</v>
      </c>
      <c r="L37" s="130">
        <f t="shared" si="3"/>
        <v>1</v>
      </c>
      <c r="M37" s="130">
        <f t="shared" si="4"/>
        <v>1</v>
      </c>
      <c r="N37">
        <f t="shared" si="6"/>
        <v>1</v>
      </c>
      <c r="O37">
        <f t="shared" si="7"/>
        <v>0</v>
      </c>
      <c r="Q37">
        <f t="shared" si="8"/>
        <v>0</v>
      </c>
    </row>
    <row r="38" spans="1:17" ht="17">
      <c r="A38">
        <f t="shared" si="9"/>
        <v>34</v>
      </c>
      <c r="B38" s="191" t="s">
        <v>809</v>
      </c>
      <c r="C38" s="269">
        <v>44671</v>
      </c>
      <c r="D38" s="168" t="s">
        <v>133</v>
      </c>
      <c r="E38" s="168" t="s">
        <v>133</v>
      </c>
      <c r="F38" s="188"/>
      <c r="G38" s="243"/>
      <c r="H38" s="120">
        <f t="shared" si="5"/>
        <v>0</v>
      </c>
      <c r="I38" s="130">
        <f t="shared" si="0"/>
        <v>0</v>
      </c>
      <c r="J38" s="130">
        <f t="shared" si="1"/>
        <v>1</v>
      </c>
      <c r="K38" s="130">
        <f t="shared" si="2"/>
        <v>-1</v>
      </c>
      <c r="L38" s="130">
        <f t="shared" si="3"/>
        <v>0</v>
      </c>
      <c r="M38" s="130">
        <f t="shared" si="4"/>
        <v>0</v>
      </c>
      <c r="N38">
        <f t="shared" si="6"/>
        <v>0</v>
      </c>
      <c r="O38">
        <f t="shared" si="7"/>
        <v>0</v>
      </c>
      <c r="Q38">
        <f t="shared" si="8"/>
        <v>1</v>
      </c>
    </row>
    <row r="39" spans="1:17" ht="51">
      <c r="A39">
        <f t="shared" si="9"/>
        <v>35</v>
      </c>
      <c r="B39" s="190" t="s">
        <v>810</v>
      </c>
      <c r="C39" s="269">
        <v>44671</v>
      </c>
      <c r="D39" s="168" t="s">
        <v>246</v>
      </c>
      <c r="E39" s="168" t="s">
        <v>246</v>
      </c>
      <c r="F39" s="270" t="s">
        <v>1153</v>
      </c>
      <c r="G39" s="243"/>
      <c r="H39" s="120" t="str">
        <f t="shared" si="5"/>
        <v>Cumplido</v>
      </c>
      <c r="I39" s="130">
        <f t="shared" si="0"/>
        <v>1</v>
      </c>
      <c r="J39" s="130">
        <f t="shared" si="1"/>
        <v>0</v>
      </c>
      <c r="K39" s="130">
        <f t="shared" si="2"/>
        <v>1</v>
      </c>
      <c r="L39" s="130">
        <f t="shared" si="3"/>
        <v>1</v>
      </c>
      <c r="M39" s="130">
        <f t="shared" si="4"/>
        <v>1</v>
      </c>
      <c r="N39">
        <f t="shared" si="6"/>
        <v>1</v>
      </c>
      <c r="O39">
        <f t="shared" si="7"/>
        <v>0</v>
      </c>
      <c r="Q39">
        <f t="shared" si="8"/>
        <v>0</v>
      </c>
    </row>
    <row r="40" spans="1:17" ht="51">
      <c r="A40">
        <f t="shared" si="9"/>
        <v>36</v>
      </c>
      <c r="B40" s="190" t="s">
        <v>811</v>
      </c>
      <c r="C40" s="269">
        <v>44671</v>
      </c>
      <c r="D40" s="168" t="s">
        <v>246</v>
      </c>
      <c r="E40" s="168" t="s">
        <v>246</v>
      </c>
      <c r="F40" s="270" t="s">
        <v>1153</v>
      </c>
      <c r="G40" s="243"/>
      <c r="H40" s="120" t="str">
        <f t="shared" si="5"/>
        <v>Cumplido</v>
      </c>
      <c r="I40" s="130">
        <f t="shared" si="0"/>
        <v>1</v>
      </c>
      <c r="J40" s="130">
        <f t="shared" si="1"/>
        <v>0</v>
      </c>
      <c r="K40" s="130">
        <f t="shared" si="2"/>
        <v>1</v>
      </c>
      <c r="L40" s="130">
        <f t="shared" si="3"/>
        <v>1</v>
      </c>
      <c r="M40" s="130">
        <f t="shared" si="4"/>
        <v>1</v>
      </c>
      <c r="N40">
        <f t="shared" si="6"/>
        <v>1</v>
      </c>
      <c r="O40">
        <f t="shared" si="7"/>
        <v>0</v>
      </c>
      <c r="Q40">
        <f t="shared" si="8"/>
        <v>0</v>
      </c>
    </row>
    <row r="41" spans="1:17" ht="17">
      <c r="A41">
        <f t="shared" si="9"/>
        <v>37</v>
      </c>
      <c r="B41" s="190" t="s">
        <v>812</v>
      </c>
      <c r="C41" s="269">
        <v>44671</v>
      </c>
      <c r="D41" s="168" t="s">
        <v>246</v>
      </c>
      <c r="E41" s="168" t="s">
        <v>1118</v>
      </c>
      <c r="F41" s="188"/>
      <c r="G41" s="243"/>
      <c r="H41" s="120" t="str">
        <f t="shared" si="5"/>
        <v>Incumplido</v>
      </c>
      <c r="I41" s="130">
        <f t="shared" si="0"/>
        <v>0</v>
      </c>
      <c r="J41" s="130">
        <f t="shared" si="1"/>
        <v>1</v>
      </c>
      <c r="K41" s="130">
        <f t="shared" si="2"/>
        <v>-1</v>
      </c>
      <c r="L41" s="130">
        <f t="shared" si="3"/>
        <v>0</v>
      </c>
      <c r="M41" s="130">
        <f t="shared" si="4"/>
        <v>0</v>
      </c>
      <c r="N41">
        <f t="shared" si="6"/>
        <v>0</v>
      </c>
      <c r="O41">
        <f t="shared" si="7"/>
        <v>1</v>
      </c>
      <c r="Q41">
        <f t="shared" si="8"/>
        <v>0</v>
      </c>
    </row>
    <row r="42" spans="1:17" ht="34">
      <c r="A42">
        <f t="shared" si="9"/>
        <v>38</v>
      </c>
      <c r="B42" s="190" t="s">
        <v>813</v>
      </c>
      <c r="C42" s="269">
        <v>44671</v>
      </c>
      <c r="D42" s="168" t="s">
        <v>246</v>
      </c>
      <c r="E42" s="168" t="s">
        <v>1118</v>
      </c>
      <c r="F42" s="188"/>
      <c r="G42" s="243"/>
      <c r="H42" s="120" t="str">
        <f t="shared" si="5"/>
        <v>Incumplido</v>
      </c>
      <c r="I42" s="130">
        <f t="shared" si="0"/>
        <v>0</v>
      </c>
      <c r="J42" s="130">
        <f t="shared" si="1"/>
        <v>1</v>
      </c>
      <c r="K42" s="130">
        <f t="shared" si="2"/>
        <v>-1</v>
      </c>
      <c r="L42" s="130">
        <f t="shared" si="3"/>
        <v>0</v>
      </c>
      <c r="M42" s="130">
        <f t="shared" si="4"/>
        <v>0</v>
      </c>
      <c r="N42">
        <f t="shared" si="6"/>
        <v>0</v>
      </c>
      <c r="O42">
        <f t="shared" si="7"/>
        <v>1</v>
      </c>
      <c r="Q42">
        <f t="shared" si="8"/>
        <v>0</v>
      </c>
    </row>
    <row r="43" spans="1:17" ht="17">
      <c r="A43">
        <f t="shared" si="9"/>
        <v>39</v>
      </c>
      <c r="B43" s="191" t="s">
        <v>814</v>
      </c>
      <c r="C43" s="269">
        <v>44671</v>
      </c>
      <c r="D43" s="168" t="s">
        <v>246</v>
      </c>
      <c r="E43" s="168" t="s">
        <v>1118</v>
      </c>
      <c r="F43" s="188"/>
      <c r="G43" s="243"/>
      <c r="H43" s="120" t="str">
        <f t="shared" si="5"/>
        <v>Incumplido</v>
      </c>
      <c r="I43" s="130">
        <f t="shared" si="0"/>
        <v>0</v>
      </c>
      <c r="J43" s="130">
        <f t="shared" si="1"/>
        <v>1</v>
      </c>
      <c r="K43" s="130">
        <f t="shared" si="2"/>
        <v>-1</v>
      </c>
      <c r="L43" s="130">
        <f t="shared" si="3"/>
        <v>0</v>
      </c>
      <c r="M43" s="130">
        <f t="shared" si="4"/>
        <v>0</v>
      </c>
      <c r="N43">
        <f t="shared" si="6"/>
        <v>0</v>
      </c>
      <c r="O43">
        <f t="shared" si="7"/>
        <v>1</v>
      </c>
      <c r="Q43">
        <f t="shared" si="8"/>
        <v>0</v>
      </c>
    </row>
    <row r="44" spans="1:17" ht="51">
      <c r="A44">
        <f t="shared" si="9"/>
        <v>40</v>
      </c>
      <c r="B44" s="190" t="s">
        <v>796</v>
      </c>
      <c r="C44" s="269">
        <v>44671</v>
      </c>
      <c r="D44" s="168" t="s">
        <v>246</v>
      </c>
      <c r="E44" s="168" t="s">
        <v>246</v>
      </c>
      <c r="F44" s="270" t="s">
        <v>1153</v>
      </c>
      <c r="G44" s="243"/>
      <c r="H44" s="120" t="str">
        <f t="shared" si="5"/>
        <v>Cumplido</v>
      </c>
      <c r="I44" s="130">
        <f t="shared" si="0"/>
        <v>1</v>
      </c>
      <c r="J44" s="130">
        <f t="shared" si="1"/>
        <v>0</v>
      </c>
      <c r="K44" s="130">
        <f t="shared" si="2"/>
        <v>1</v>
      </c>
      <c r="L44" s="130">
        <f t="shared" si="3"/>
        <v>1</v>
      </c>
      <c r="M44" s="130">
        <f t="shared" si="4"/>
        <v>1</v>
      </c>
      <c r="N44">
        <f t="shared" si="6"/>
        <v>1</v>
      </c>
      <c r="O44">
        <f t="shared" si="7"/>
        <v>0</v>
      </c>
      <c r="Q44">
        <f t="shared" si="8"/>
        <v>0</v>
      </c>
    </row>
    <row r="45" spans="1:17" ht="51">
      <c r="A45">
        <f t="shared" si="9"/>
        <v>41</v>
      </c>
      <c r="B45" s="190" t="s">
        <v>798</v>
      </c>
      <c r="C45" s="269">
        <v>44671</v>
      </c>
      <c r="D45" s="168" t="s">
        <v>246</v>
      </c>
      <c r="E45" s="168" t="s">
        <v>246</v>
      </c>
      <c r="F45" s="270" t="s">
        <v>1153</v>
      </c>
      <c r="G45" s="243"/>
      <c r="H45" s="120" t="str">
        <f t="shared" si="5"/>
        <v>Cumplido</v>
      </c>
      <c r="I45" s="130">
        <f t="shared" si="0"/>
        <v>1</v>
      </c>
      <c r="J45" s="130">
        <f t="shared" si="1"/>
        <v>0</v>
      </c>
      <c r="K45" s="130">
        <f t="shared" si="2"/>
        <v>1</v>
      </c>
      <c r="L45" s="130">
        <f t="shared" si="3"/>
        <v>1</v>
      </c>
      <c r="M45" s="130">
        <f t="shared" si="4"/>
        <v>1</v>
      </c>
      <c r="N45">
        <f t="shared" si="6"/>
        <v>1</v>
      </c>
      <c r="O45">
        <f t="shared" si="7"/>
        <v>0</v>
      </c>
      <c r="Q45">
        <f t="shared" si="8"/>
        <v>0</v>
      </c>
    </row>
    <row r="46" spans="1:17" ht="51">
      <c r="A46">
        <f t="shared" si="9"/>
        <v>42</v>
      </c>
      <c r="B46" s="190" t="s">
        <v>815</v>
      </c>
      <c r="C46" s="269">
        <v>44671</v>
      </c>
      <c r="D46" s="168" t="s">
        <v>246</v>
      </c>
      <c r="E46" s="168" t="s">
        <v>246</v>
      </c>
      <c r="F46" s="270" t="s">
        <v>1153</v>
      </c>
      <c r="G46" s="243"/>
      <c r="H46" s="120" t="str">
        <f t="shared" si="5"/>
        <v>Cumplido</v>
      </c>
      <c r="I46" s="130">
        <f t="shared" si="0"/>
        <v>1</v>
      </c>
      <c r="J46" s="130">
        <f t="shared" si="1"/>
        <v>0</v>
      </c>
      <c r="K46" s="130">
        <f t="shared" si="2"/>
        <v>1</v>
      </c>
      <c r="L46" s="130">
        <f t="shared" si="3"/>
        <v>1</v>
      </c>
      <c r="M46" s="130">
        <f t="shared" si="4"/>
        <v>1</v>
      </c>
      <c r="N46">
        <f t="shared" si="6"/>
        <v>1</v>
      </c>
      <c r="O46">
        <f t="shared" si="7"/>
        <v>0</v>
      </c>
      <c r="Q46">
        <f t="shared" si="8"/>
        <v>0</v>
      </c>
    </row>
    <row r="47" spans="1:17" ht="51">
      <c r="A47">
        <f t="shared" si="9"/>
        <v>43</v>
      </c>
      <c r="B47" s="192" t="s">
        <v>816</v>
      </c>
      <c r="C47" s="269">
        <v>44671</v>
      </c>
      <c r="D47" s="168" t="s">
        <v>246</v>
      </c>
      <c r="E47" s="168" t="s">
        <v>246</v>
      </c>
      <c r="F47" s="270" t="s">
        <v>1153</v>
      </c>
      <c r="G47" s="243"/>
      <c r="H47" s="120" t="str">
        <f t="shared" si="5"/>
        <v>Cumplido</v>
      </c>
      <c r="I47" s="130">
        <f t="shared" si="0"/>
        <v>1</v>
      </c>
      <c r="J47" s="130">
        <f t="shared" si="1"/>
        <v>0</v>
      </c>
      <c r="K47" s="130">
        <f t="shared" si="2"/>
        <v>1</v>
      </c>
      <c r="L47" s="130">
        <f t="shared" si="3"/>
        <v>1</v>
      </c>
      <c r="M47" s="130">
        <f t="shared" si="4"/>
        <v>1</v>
      </c>
      <c r="N47">
        <f t="shared" si="6"/>
        <v>1</v>
      </c>
      <c r="O47">
        <f t="shared" si="7"/>
        <v>0</v>
      </c>
      <c r="Q47">
        <f t="shared" si="8"/>
        <v>0</v>
      </c>
    </row>
    <row r="48" spans="1:17" ht="16">
      <c r="A48">
        <f t="shared" si="9"/>
        <v>44</v>
      </c>
      <c r="B48" s="193" t="s">
        <v>817</v>
      </c>
      <c r="C48" s="269">
        <v>44671</v>
      </c>
      <c r="D48" s="168" t="s">
        <v>133</v>
      </c>
      <c r="E48" s="168" t="s">
        <v>133</v>
      </c>
      <c r="F48" s="188"/>
      <c r="G48" s="243"/>
      <c r="H48" s="120">
        <f t="shared" si="5"/>
        <v>0</v>
      </c>
      <c r="I48" s="130">
        <f t="shared" si="0"/>
        <v>0</v>
      </c>
      <c r="J48" s="130">
        <f t="shared" si="1"/>
        <v>1</v>
      </c>
      <c r="K48" s="130">
        <f t="shared" si="2"/>
        <v>-1</v>
      </c>
      <c r="L48" s="130">
        <f t="shared" si="3"/>
        <v>0</v>
      </c>
      <c r="M48" s="130">
        <f t="shared" si="4"/>
        <v>0</v>
      </c>
      <c r="N48">
        <f t="shared" si="6"/>
        <v>0</v>
      </c>
      <c r="O48">
        <f t="shared" si="7"/>
        <v>0</v>
      </c>
      <c r="Q48">
        <f t="shared" si="8"/>
        <v>1</v>
      </c>
    </row>
    <row r="49" spans="1:18" ht="51">
      <c r="A49">
        <f t="shared" si="9"/>
        <v>45</v>
      </c>
      <c r="B49" s="192" t="s">
        <v>818</v>
      </c>
      <c r="C49" s="269">
        <v>44671</v>
      </c>
      <c r="D49" s="168" t="s">
        <v>246</v>
      </c>
      <c r="E49" s="168" t="s">
        <v>246</v>
      </c>
      <c r="F49" s="270" t="s">
        <v>1153</v>
      </c>
      <c r="G49" s="243"/>
      <c r="H49" s="120" t="str">
        <f t="shared" si="5"/>
        <v>Cumplido</v>
      </c>
      <c r="I49" s="130">
        <f t="shared" si="0"/>
        <v>1</v>
      </c>
      <c r="J49" s="130">
        <f t="shared" si="1"/>
        <v>0</v>
      </c>
      <c r="K49" s="130">
        <f t="shared" si="2"/>
        <v>1</v>
      </c>
      <c r="L49" s="130">
        <f t="shared" si="3"/>
        <v>1</v>
      </c>
      <c r="M49" s="130">
        <f t="shared" si="4"/>
        <v>1</v>
      </c>
      <c r="N49">
        <f t="shared" si="6"/>
        <v>1</v>
      </c>
      <c r="O49">
        <f t="shared" si="7"/>
        <v>0</v>
      </c>
      <c r="Q49">
        <f t="shared" si="8"/>
        <v>0</v>
      </c>
    </row>
    <row r="50" spans="1:18" ht="51">
      <c r="A50">
        <f t="shared" si="9"/>
        <v>46</v>
      </c>
      <c r="B50" s="167" t="s">
        <v>819</v>
      </c>
      <c r="C50" s="269">
        <v>44671</v>
      </c>
      <c r="D50" s="168" t="s">
        <v>246</v>
      </c>
      <c r="E50" s="168" t="s">
        <v>246</v>
      </c>
      <c r="F50" s="270" t="s">
        <v>1153</v>
      </c>
      <c r="G50" s="243"/>
      <c r="H50" s="120" t="str">
        <f t="shared" si="5"/>
        <v>Cumplido</v>
      </c>
      <c r="I50" s="130">
        <f t="shared" si="0"/>
        <v>1</v>
      </c>
      <c r="J50" s="130">
        <f t="shared" si="1"/>
        <v>0</v>
      </c>
      <c r="K50" s="130">
        <f t="shared" si="2"/>
        <v>1</v>
      </c>
      <c r="L50" s="130">
        <f t="shared" si="3"/>
        <v>1</v>
      </c>
      <c r="M50" s="130">
        <f t="shared" si="4"/>
        <v>1</v>
      </c>
      <c r="N50">
        <f t="shared" si="6"/>
        <v>1</v>
      </c>
      <c r="O50">
        <f t="shared" si="7"/>
        <v>0</v>
      </c>
      <c r="Q50">
        <f t="shared" si="8"/>
        <v>0</v>
      </c>
    </row>
    <row r="51" spans="1:18" ht="51">
      <c r="A51">
        <f t="shared" si="9"/>
        <v>47</v>
      </c>
      <c r="B51" s="167" t="s">
        <v>820</v>
      </c>
      <c r="C51" s="269">
        <v>44671</v>
      </c>
      <c r="D51" s="168" t="s">
        <v>246</v>
      </c>
      <c r="E51" s="168" t="s">
        <v>246</v>
      </c>
      <c r="F51" s="270" t="s">
        <v>1153</v>
      </c>
      <c r="G51" s="243"/>
      <c r="H51" s="120" t="str">
        <f t="shared" si="5"/>
        <v>Cumplido</v>
      </c>
      <c r="I51" s="130">
        <f t="shared" si="0"/>
        <v>1</v>
      </c>
      <c r="J51" s="130">
        <f t="shared" si="1"/>
        <v>0</v>
      </c>
      <c r="K51" s="130">
        <f t="shared" si="2"/>
        <v>1</v>
      </c>
      <c r="L51" s="130">
        <f t="shared" si="3"/>
        <v>1</v>
      </c>
      <c r="M51" s="130">
        <f t="shared" si="4"/>
        <v>1</v>
      </c>
      <c r="N51">
        <f t="shared" si="6"/>
        <v>1</v>
      </c>
      <c r="O51">
        <f t="shared" si="7"/>
        <v>0</v>
      </c>
      <c r="Q51">
        <f t="shared" si="8"/>
        <v>0</v>
      </c>
    </row>
    <row r="52" spans="1:18" ht="17">
      <c r="A52">
        <f t="shared" si="9"/>
        <v>48</v>
      </c>
      <c r="B52" s="189" t="s">
        <v>821</v>
      </c>
      <c r="C52" s="269">
        <v>44671</v>
      </c>
      <c r="D52" s="168" t="s">
        <v>133</v>
      </c>
      <c r="E52" s="168" t="s">
        <v>133</v>
      </c>
      <c r="F52" s="188"/>
      <c r="G52" s="243"/>
      <c r="H52" s="120">
        <f t="shared" si="5"/>
        <v>0</v>
      </c>
      <c r="I52" s="130">
        <f t="shared" si="0"/>
        <v>0</v>
      </c>
      <c r="J52" s="130">
        <f t="shared" si="1"/>
        <v>1</v>
      </c>
      <c r="K52" s="130">
        <f t="shared" si="2"/>
        <v>-1</v>
      </c>
      <c r="L52" s="130">
        <f t="shared" si="3"/>
        <v>0</v>
      </c>
      <c r="M52" s="130">
        <f t="shared" si="4"/>
        <v>0</v>
      </c>
      <c r="N52">
        <f t="shared" si="6"/>
        <v>0</v>
      </c>
      <c r="O52">
        <f t="shared" si="7"/>
        <v>0</v>
      </c>
      <c r="Q52">
        <f t="shared" si="8"/>
        <v>1</v>
      </c>
    </row>
    <row r="53" spans="1:18" ht="17">
      <c r="A53">
        <f t="shared" si="9"/>
        <v>49</v>
      </c>
      <c r="B53" s="167" t="s">
        <v>822</v>
      </c>
      <c r="C53" s="269">
        <v>44671</v>
      </c>
      <c r="D53" s="168" t="s">
        <v>246</v>
      </c>
      <c r="E53" s="168" t="s">
        <v>1118</v>
      </c>
      <c r="F53" s="188"/>
      <c r="G53" s="243"/>
      <c r="H53" s="120" t="str">
        <f t="shared" si="5"/>
        <v>Incumplido</v>
      </c>
      <c r="I53" s="130">
        <f t="shared" si="0"/>
        <v>0</v>
      </c>
      <c r="J53" s="130">
        <f t="shared" si="1"/>
        <v>1</v>
      </c>
      <c r="K53" s="130">
        <f t="shared" si="2"/>
        <v>-1</v>
      </c>
      <c r="L53" s="130">
        <f t="shared" si="3"/>
        <v>0</v>
      </c>
      <c r="M53" s="130">
        <f t="shared" si="4"/>
        <v>0</v>
      </c>
      <c r="N53">
        <f t="shared" si="6"/>
        <v>0</v>
      </c>
      <c r="O53">
        <f t="shared" si="7"/>
        <v>1</v>
      </c>
      <c r="Q53">
        <f t="shared" si="8"/>
        <v>0</v>
      </c>
    </row>
    <row r="54" spans="1:18" ht="85">
      <c r="A54">
        <f t="shared" si="9"/>
        <v>50</v>
      </c>
      <c r="B54" s="167" t="s">
        <v>823</v>
      </c>
      <c r="C54" s="269">
        <v>44671</v>
      </c>
      <c r="D54" s="168" t="s">
        <v>246</v>
      </c>
      <c r="E54" s="168" t="s">
        <v>1118</v>
      </c>
      <c r="F54" s="188"/>
      <c r="G54" s="243"/>
      <c r="H54" s="120" t="str">
        <f t="shared" si="5"/>
        <v>Incumplido</v>
      </c>
      <c r="I54" s="130">
        <f t="shared" si="0"/>
        <v>0</v>
      </c>
      <c r="J54" s="130">
        <f t="shared" si="1"/>
        <v>1</v>
      </c>
      <c r="K54" s="130">
        <f t="shared" si="2"/>
        <v>-1</v>
      </c>
      <c r="L54" s="130">
        <f t="shared" si="3"/>
        <v>0</v>
      </c>
      <c r="M54" s="130">
        <f t="shared" si="4"/>
        <v>0</v>
      </c>
      <c r="N54">
        <f t="shared" si="6"/>
        <v>0</v>
      </c>
      <c r="O54">
        <f t="shared" si="7"/>
        <v>1</v>
      </c>
      <c r="Q54">
        <f t="shared" si="8"/>
        <v>0</v>
      </c>
    </row>
    <row r="55" spans="1:18" ht="17">
      <c r="A55">
        <f t="shared" si="9"/>
        <v>51</v>
      </c>
      <c r="B55" s="167" t="s">
        <v>1158</v>
      </c>
      <c r="C55" s="269">
        <v>44671</v>
      </c>
      <c r="D55" s="168" t="s">
        <v>246</v>
      </c>
      <c r="E55" s="168" t="s">
        <v>1118</v>
      </c>
      <c r="F55" s="188"/>
      <c r="G55" s="243"/>
      <c r="H55" s="120" t="str">
        <f t="shared" si="5"/>
        <v>Incumplido</v>
      </c>
      <c r="I55" s="130">
        <f t="shared" si="0"/>
        <v>0</v>
      </c>
      <c r="J55" s="130">
        <f t="shared" si="1"/>
        <v>1</v>
      </c>
      <c r="K55" s="130">
        <f t="shared" si="2"/>
        <v>-1</v>
      </c>
      <c r="L55" s="130">
        <f t="shared" si="3"/>
        <v>0</v>
      </c>
      <c r="M55" s="130">
        <f t="shared" si="4"/>
        <v>0</v>
      </c>
      <c r="N55">
        <f t="shared" si="6"/>
        <v>0</v>
      </c>
      <c r="O55">
        <f t="shared" si="7"/>
        <v>1</v>
      </c>
      <c r="Q55">
        <f t="shared" si="8"/>
        <v>0</v>
      </c>
    </row>
    <row r="56" spans="1:18" ht="34">
      <c r="A56">
        <f t="shared" si="9"/>
        <v>52</v>
      </c>
      <c r="B56" s="167" t="s">
        <v>824</v>
      </c>
      <c r="C56" s="269">
        <v>44671</v>
      </c>
      <c r="D56" s="168" t="s">
        <v>246</v>
      </c>
      <c r="E56" s="168" t="s">
        <v>1118</v>
      </c>
      <c r="F56" s="188"/>
      <c r="G56" s="243"/>
      <c r="H56" s="120" t="str">
        <f t="shared" si="5"/>
        <v>Incumplido</v>
      </c>
      <c r="I56" s="130">
        <f t="shared" si="0"/>
        <v>0</v>
      </c>
      <c r="J56" s="130">
        <f t="shared" si="1"/>
        <v>1</v>
      </c>
      <c r="K56" s="130">
        <f t="shared" si="2"/>
        <v>-1</v>
      </c>
      <c r="L56" s="130">
        <f t="shared" si="3"/>
        <v>0</v>
      </c>
      <c r="M56" s="130">
        <f t="shared" si="4"/>
        <v>0</v>
      </c>
      <c r="N56">
        <f t="shared" si="6"/>
        <v>0</v>
      </c>
      <c r="O56">
        <f t="shared" si="7"/>
        <v>1</v>
      </c>
      <c r="Q56">
        <f t="shared" si="8"/>
        <v>0</v>
      </c>
    </row>
    <row r="57" spans="1:18" ht="51">
      <c r="A57">
        <f t="shared" si="9"/>
        <v>53</v>
      </c>
      <c r="B57" s="167" t="s">
        <v>825</v>
      </c>
      <c r="C57" s="269">
        <v>44671</v>
      </c>
      <c r="D57" s="168" t="s">
        <v>246</v>
      </c>
      <c r="E57" s="168" t="s">
        <v>246</v>
      </c>
      <c r="F57" s="270" t="s">
        <v>1153</v>
      </c>
      <c r="G57" s="243"/>
      <c r="H57" s="120" t="str">
        <f t="shared" si="5"/>
        <v>Cumplido</v>
      </c>
      <c r="I57" s="130">
        <f t="shared" si="0"/>
        <v>1</v>
      </c>
      <c r="J57" s="130">
        <f t="shared" si="1"/>
        <v>0</v>
      </c>
      <c r="K57" s="130">
        <f t="shared" si="2"/>
        <v>1</v>
      </c>
      <c r="L57" s="130">
        <f t="shared" si="3"/>
        <v>1</v>
      </c>
      <c r="M57" s="130">
        <f t="shared" si="4"/>
        <v>1</v>
      </c>
      <c r="N57">
        <f t="shared" si="6"/>
        <v>1</v>
      </c>
      <c r="O57">
        <f t="shared" si="7"/>
        <v>0</v>
      </c>
      <c r="Q57">
        <f t="shared" si="8"/>
        <v>0</v>
      </c>
    </row>
    <row r="58" spans="1:18" ht="52" thickBot="1">
      <c r="A58">
        <f>+A57+1</f>
        <v>54</v>
      </c>
      <c r="B58" s="194" t="s">
        <v>826</v>
      </c>
      <c r="C58" s="271">
        <v>44671</v>
      </c>
      <c r="D58" s="272" t="s">
        <v>246</v>
      </c>
      <c r="E58" s="272" t="s">
        <v>246</v>
      </c>
      <c r="F58" s="195" t="s">
        <v>1159</v>
      </c>
      <c r="G58" s="273"/>
      <c r="H58" s="120" t="str">
        <f t="shared" si="5"/>
        <v>Cumplido</v>
      </c>
      <c r="I58" s="130">
        <f t="shared" si="0"/>
        <v>1</v>
      </c>
      <c r="J58" s="130">
        <f t="shared" si="1"/>
        <v>0</v>
      </c>
      <c r="K58" s="130">
        <f t="shared" si="2"/>
        <v>1</v>
      </c>
      <c r="L58" s="130">
        <f t="shared" si="3"/>
        <v>1</v>
      </c>
      <c r="M58" s="130">
        <f t="shared" si="4"/>
        <v>1</v>
      </c>
      <c r="N58">
        <f t="shared" si="6"/>
        <v>1</v>
      </c>
      <c r="O58">
        <f t="shared" si="7"/>
        <v>0</v>
      </c>
      <c r="Q58">
        <f t="shared" si="8"/>
        <v>0</v>
      </c>
    </row>
    <row r="59" spans="1:18">
      <c r="G59" s="264">
        <f>+H60</f>
        <v>0.7</v>
      </c>
      <c r="H59" s="261">
        <f>+M59/L59</f>
        <v>1</v>
      </c>
      <c r="I59" s="130">
        <f>COUNT(I2:I58)</f>
        <v>54</v>
      </c>
      <c r="J59" s="130">
        <f t="shared" ref="J59:O59" si="10">SUM(J2:J58)</f>
        <v>26</v>
      </c>
      <c r="K59" s="130">
        <f t="shared" si="10"/>
        <v>2</v>
      </c>
      <c r="L59" s="130">
        <f t="shared" si="10"/>
        <v>28</v>
      </c>
      <c r="M59" s="130">
        <f t="shared" si="10"/>
        <v>28</v>
      </c>
      <c r="N59" s="130">
        <f t="shared" si="10"/>
        <v>28</v>
      </c>
      <c r="O59" s="130">
        <f t="shared" si="10"/>
        <v>12</v>
      </c>
      <c r="P59" s="130">
        <f>+N59+O59</f>
        <v>40</v>
      </c>
      <c r="Q59" s="130">
        <f>SUM(Q2:Q58)</f>
        <v>14</v>
      </c>
      <c r="R59" s="262">
        <f>SUM(N59:O59)+Q59</f>
        <v>54</v>
      </c>
    </row>
    <row r="60" spans="1:18">
      <c r="G60" s="243"/>
      <c r="H60" s="264">
        <f>+N59/P59</f>
        <v>0.7</v>
      </c>
      <c r="I60" s="265"/>
    </row>
  </sheetData>
  <sheetProtection algorithmName="SHA-512" hashValue="kkxYhLGh+6s7SJ+I6ndFIyu0+/Rax2vuhp6m+miKCGjEoN8MW/SHubcDgnJarw21WnsFmaxfurRa04sI9H2EyQ==" saltValue="lroJRV6h2n73jaVshnBjBA==" spinCount="100000" sheet="1" objects="1" scenarios="1" selectLockedCells="1" selectUnlockedCells="1"/>
  <mergeCells count="5">
    <mergeCell ref="F1:F4"/>
    <mergeCell ref="G1:G4"/>
    <mergeCell ref="D1:D4"/>
    <mergeCell ref="E1:E4"/>
    <mergeCell ref="C1:C3"/>
  </mergeCells>
  <conditionalFormatting sqref="A3">
    <cfRule type="cellIs" dxfId="129" priority="1" operator="equal">
      <formula>"NO"</formula>
    </cfRule>
    <cfRule type="cellIs" dxfId="128" priority="2" operator="equal">
      <formula>"SI"</formula>
    </cfRule>
  </conditionalFormatting>
  <conditionalFormatting sqref="A3">
    <cfRule type="cellIs" dxfId="127" priority="3" operator="equal">
      <formula>"x"</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39997558519241921"/>
  </sheetPr>
  <dimension ref="A1:R176"/>
  <sheetViews>
    <sheetView topLeftCell="F1" workbookViewId="0">
      <selection activeCell="I1" sqref="I1:R1048576"/>
    </sheetView>
  </sheetViews>
  <sheetFormatPr baseColWidth="10" defaultColWidth="11.5" defaultRowHeight="15"/>
  <cols>
    <col min="1" max="1" width="4.5" style="49" bestFit="1" customWidth="1"/>
    <col min="2" max="2" width="86" style="49" customWidth="1"/>
    <col min="3" max="3" width="11.5" style="49"/>
    <col min="4" max="5" width="11.5" style="325"/>
    <col min="6" max="6" width="66" style="49" customWidth="1"/>
    <col min="7" max="7" width="47.1640625" style="323" customWidth="1"/>
    <col min="8" max="8" width="18.33203125" style="325" bestFit="1" customWidth="1"/>
    <col min="9" max="9" width="11.5" style="306" hidden="1" customWidth="1"/>
    <col min="10" max="11" width="5.5" style="306" hidden="1" customWidth="1"/>
    <col min="12" max="12" width="4.5" style="306" hidden="1" customWidth="1"/>
    <col min="13" max="13" width="9" style="306" hidden="1" customWidth="1"/>
    <col min="14" max="14" width="9.5" style="306" hidden="1" customWidth="1"/>
    <col min="15" max="15" width="11" style="306" hidden="1" customWidth="1"/>
    <col min="16" max="16" width="5.83203125" style="306" hidden="1" customWidth="1"/>
    <col min="17" max="17" width="5.6640625" style="306" hidden="1" customWidth="1"/>
    <col min="18" max="18" width="4" style="49" hidden="1" customWidth="1"/>
    <col min="19" max="16384" width="11.5" style="49"/>
  </cols>
  <sheetData>
    <row r="1" spans="1:17">
      <c r="B1" s="39" t="s">
        <v>95</v>
      </c>
      <c r="C1" s="466">
        <v>10</v>
      </c>
      <c r="D1" s="448" t="s">
        <v>304</v>
      </c>
      <c r="E1" s="448" t="s">
        <v>305</v>
      </c>
      <c r="F1" s="450" t="s">
        <v>63</v>
      </c>
      <c r="G1" s="448" t="s">
        <v>1065</v>
      </c>
      <c r="H1" s="276" t="s">
        <v>1066</v>
      </c>
      <c r="I1" s="306" t="s">
        <v>1067</v>
      </c>
      <c r="J1" s="306" t="s">
        <v>1068</v>
      </c>
      <c r="M1" s="307" t="s">
        <v>1069</v>
      </c>
      <c r="N1" s="278" t="s">
        <v>1070</v>
      </c>
      <c r="O1" s="278" t="s">
        <v>1071</v>
      </c>
      <c r="P1" s="279" t="s">
        <v>1072</v>
      </c>
      <c r="Q1" s="278" t="s">
        <v>1073</v>
      </c>
    </row>
    <row r="2" spans="1:17">
      <c r="B2" s="40" t="s">
        <v>96</v>
      </c>
      <c r="C2" s="467"/>
      <c r="D2" s="449"/>
      <c r="E2" s="449"/>
      <c r="F2" s="451"/>
      <c r="G2" s="449"/>
      <c r="H2" s="308"/>
    </row>
    <row r="3" spans="1:17">
      <c r="A3" s="365">
        <f>+H4</f>
        <v>0.93258426966292129</v>
      </c>
      <c r="B3" s="40" t="s">
        <v>827</v>
      </c>
      <c r="C3" s="467"/>
      <c r="D3" s="449"/>
      <c r="E3" s="449"/>
      <c r="F3" s="451"/>
      <c r="G3" s="449"/>
      <c r="H3" s="308"/>
    </row>
    <row r="4" spans="1:17" ht="32">
      <c r="B4" s="122" t="s">
        <v>302</v>
      </c>
      <c r="C4" s="235" t="s">
        <v>303</v>
      </c>
      <c r="D4" s="449"/>
      <c r="E4" s="449"/>
      <c r="F4" s="451"/>
      <c r="G4" s="449"/>
      <c r="H4" s="283">
        <f>+H173</f>
        <v>0.93258426966292129</v>
      </c>
    </row>
    <row r="5" spans="1:17" ht="60">
      <c r="B5" s="309" t="s">
        <v>828</v>
      </c>
      <c r="C5" s="310" t="s">
        <v>133</v>
      </c>
      <c r="D5" s="310" t="s">
        <v>133</v>
      </c>
      <c r="E5" s="310" t="s">
        <v>133</v>
      </c>
      <c r="F5" s="311"/>
      <c r="G5" s="285"/>
      <c r="H5" s="312">
        <f>IF(E5="si","Cumplido",IF(E5="no","Incumplido",0))</f>
        <v>0</v>
      </c>
      <c r="I5" s="306">
        <f t="shared" ref="I5:I68" si="0">IF(H5="Cumplido",1,IF(H5="En implementación",0.5,0))</f>
        <v>0</v>
      </c>
      <c r="J5" s="306">
        <f t="shared" ref="J5:J68" si="1">IF(I5=0,1,0)</f>
        <v>1</v>
      </c>
      <c r="K5" s="306">
        <f t="shared" ref="K5:K68" si="2">+I5-J5</f>
        <v>-1</v>
      </c>
      <c r="L5" s="306">
        <f t="shared" ref="L5:L68" si="3">IF(K5&gt;0,1,0)</f>
        <v>0</v>
      </c>
      <c r="M5" s="306">
        <f t="shared" ref="M5:M68" si="4">IF(H5="Cumplido",1,IF(H5="En implementación",0.5,IF(H5="Vacia",9,0)))</f>
        <v>0</v>
      </c>
      <c r="N5" s="306">
        <f>IF(H5="Cumplido",1,0)</f>
        <v>0</v>
      </c>
      <c r="O5" s="306">
        <f>IF(H5="Incumplido",1,0)</f>
        <v>0</v>
      </c>
      <c r="Q5" s="306">
        <f>IF(H5=0,1,0)</f>
        <v>1</v>
      </c>
    </row>
    <row r="6" spans="1:17">
      <c r="A6" s="49">
        <v>1</v>
      </c>
      <c r="B6" s="313" t="s">
        <v>829</v>
      </c>
      <c r="C6" s="310"/>
      <c r="D6" s="310"/>
      <c r="E6" s="310"/>
      <c r="F6" s="311"/>
      <c r="G6" s="176"/>
      <c r="H6" s="312">
        <f t="shared" ref="H6:H69" si="5">IF(E6="si","Cumplido",IF(E6="no","Incumplido",0))</f>
        <v>0</v>
      </c>
      <c r="I6" s="306">
        <f t="shared" si="0"/>
        <v>0</v>
      </c>
      <c r="J6" s="306">
        <f t="shared" si="1"/>
        <v>1</v>
      </c>
      <c r="K6" s="306">
        <f t="shared" si="2"/>
        <v>-1</v>
      </c>
      <c r="L6" s="306">
        <f t="shared" si="3"/>
        <v>0</v>
      </c>
      <c r="M6" s="306">
        <f t="shared" si="4"/>
        <v>0</v>
      </c>
      <c r="N6" s="306">
        <f t="shared" ref="N6:N69" si="6">IF(H6="Cumplido",1,0)</f>
        <v>0</v>
      </c>
      <c r="O6" s="306">
        <f t="shared" ref="O6:O69" si="7">IF(H6="Incumplido",1,0)</f>
        <v>0</v>
      </c>
      <c r="Q6" s="306">
        <f t="shared" ref="Q6:Q69" si="8">IF(H6=0,1,0)</f>
        <v>1</v>
      </c>
    </row>
    <row r="7" spans="1:17" ht="128">
      <c r="A7" s="49">
        <f>+A6+1</f>
        <v>2</v>
      </c>
      <c r="B7" s="309" t="s">
        <v>830</v>
      </c>
      <c r="C7" s="314">
        <v>44657</v>
      </c>
      <c r="D7" s="310" t="s">
        <v>1074</v>
      </c>
      <c r="E7" s="310" t="s">
        <v>1095</v>
      </c>
      <c r="F7" s="311" t="s">
        <v>1206</v>
      </c>
      <c r="G7" s="315" t="s">
        <v>1207</v>
      </c>
      <c r="H7" s="312" t="str">
        <f t="shared" si="5"/>
        <v>Cumplido</v>
      </c>
      <c r="I7" s="306">
        <f t="shared" si="0"/>
        <v>1</v>
      </c>
      <c r="J7" s="306">
        <f t="shared" si="1"/>
        <v>0</v>
      </c>
      <c r="K7" s="306">
        <f t="shared" si="2"/>
        <v>1</v>
      </c>
      <c r="L7" s="306">
        <f t="shared" si="3"/>
        <v>1</v>
      </c>
      <c r="M7" s="306">
        <f t="shared" si="4"/>
        <v>1</v>
      </c>
      <c r="N7" s="306">
        <f t="shared" si="6"/>
        <v>1</v>
      </c>
      <c r="O7" s="306">
        <f t="shared" si="7"/>
        <v>0</v>
      </c>
      <c r="Q7" s="306">
        <f t="shared" si="8"/>
        <v>0</v>
      </c>
    </row>
    <row r="8" spans="1:17" ht="45">
      <c r="A8" s="49">
        <f t="shared" ref="A8:A71" si="9">+A7+1</f>
        <v>3</v>
      </c>
      <c r="B8" s="309" t="s">
        <v>831</v>
      </c>
      <c r="C8" s="310"/>
      <c r="D8" s="310"/>
      <c r="E8" s="310"/>
      <c r="F8" s="311"/>
      <c r="G8" s="315"/>
      <c r="H8" s="312">
        <f t="shared" si="5"/>
        <v>0</v>
      </c>
      <c r="I8" s="306">
        <f t="shared" si="0"/>
        <v>0</v>
      </c>
      <c r="J8" s="306">
        <f t="shared" si="1"/>
        <v>1</v>
      </c>
      <c r="K8" s="306">
        <f t="shared" si="2"/>
        <v>-1</v>
      </c>
      <c r="L8" s="306">
        <f t="shared" si="3"/>
        <v>0</v>
      </c>
      <c r="M8" s="306">
        <f t="shared" si="4"/>
        <v>0</v>
      </c>
      <c r="N8" s="306">
        <f t="shared" si="6"/>
        <v>0</v>
      </c>
      <c r="O8" s="306">
        <f t="shared" si="7"/>
        <v>0</v>
      </c>
      <c r="Q8" s="306">
        <f t="shared" si="8"/>
        <v>1</v>
      </c>
    </row>
    <row r="9" spans="1:17" ht="30">
      <c r="A9" s="49">
        <f t="shared" si="9"/>
        <v>4</v>
      </c>
      <c r="B9" s="309" t="s">
        <v>832</v>
      </c>
      <c r="C9" s="310"/>
      <c r="D9" s="310"/>
      <c r="E9" s="310"/>
      <c r="F9" s="311"/>
      <c r="G9" s="316"/>
      <c r="H9" s="312">
        <f t="shared" si="5"/>
        <v>0</v>
      </c>
      <c r="I9" s="306">
        <f t="shared" si="0"/>
        <v>0</v>
      </c>
      <c r="J9" s="306">
        <f t="shared" si="1"/>
        <v>1</v>
      </c>
      <c r="K9" s="306">
        <f t="shared" si="2"/>
        <v>-1</v>
      </c>
      <c r="L9" s="306">
        <f t="shared" si="3"/>
        <v>0</v>
      </c>
      <c r="M9" s="306">
        <f t="shared" si="4"/>
        <v>0</v>
      </c>
      <c r="N9" s="306">
        <f t="shared" si="6"/>
        <v>0</v>
      </c>
      <c r="O9" s="306">
        <f t="shared" si="7"/>
        <v>0</v>
      </c>
      <c r="Q9" s="306">
        <f t="shared" si="8"/>
        <v>1</v>
      </c>
    </row>
    <row r="10" spans="1:17" ht="45">
      <c r="A10" s="49">
        <f t="shared" si="9"/>
        <v>5</v>
      </c>
      <c r="B10" s="317" t="s">
        <v>833</v>
      </c>
      <c r="C10" s="310"/>
      <c r="D10" s="310"/>
      <c r="E10" s="310"/>
      <c r="F10" s="311"/>
      <c r="G10" s="315"/>
      <c r="H10" s="312">
        <f t="shared" si="5"/>
        <v>0</v>
      </c>
      <c r="I10" s="306">
        <f t="shared" si="0"/>
        <v>0</v>
      </c>
      <c r="J10" s="306">
        <f t="shared" si="1"/>
        <v>1</v>
      </c>
      <c r="K10" s="306">
        <f t="shared" si="2"/>
        <v>-1</v>
      </c>
      <c r="L10" s="306">
        <f t="shared" si="3"/>
        <v>0</v>
      </c>
      <c r="M10" s="306">
        <f t="shared" si="4"/>
        <v>0</v>
      </c>
      <c r="N10" s="306">
        <f t="shared" si="6"/>
        <v>0</v>
      </c>
      <c r="O10" s="306">
        <f t="shared" si="7"/>
        <v>0</v>
      </c>
      <c r="Q10" s="306">
        <f t="shared" si="8"/>
        <v>1</v>
      </c>
    </row>
    <row r="11" spans="1:17" ht="128">
      <c r="A11" s="49">
        <f t="shared" si="9"/>
        <v>6</v>
      </c>
      <c r="B11" s="309" t="s">
        <v>834</v>
      </c>
      <c r="C11" s="314">
        <v>44657</v>
      </c>
      <c r="D11" s="310" t="s">
        <v>1074</v>
      </c>
      <c r="E11" s="310" t="s">
        <v>1095</v>
      </c>
      <c r="F11" s="311" t="s">
        <v>1206</v>
      </c>
      <c r="G11" s="315" t="s">
        <v>1207</v>
      </c>
      <c r="H11" s="312" t="str">
        <f t="shared" si="5"/>
        <v>Cumplido</v>
      </c>
      <c r="I11" s="306">
        <f t="shared" si="0"/>
        <v>1</v>
      </c>
      <c r="J11" s="306">
        <f t="shared" si="1"/>
        <v>0</v>
      </c>
      <c r="K11" s="306">
        <f t="shared" si="2"/>
        <v>1</v>
      </c>
      <c r="L11" s="306">
        <f t="shared" si="3"/>
        <v>1</v>
      </c>
      <c r="M11" s="306">
        <f t="shared" si="4"/>
        <v>1</v>
      </c>
      <c r="N11" s="306">
        <f t="shared" si="6"/>
        <v>1</v>
      </c>
      <c r="O11" s="306">
        <f t="shared" si="7"/>
        <v>0</v>
      </c>
      <c r="Q11" s="306">
        <f t="shared" si="8"/>
        <v>0</v>
      </c>
    </row>
    <row r="12" spans="1:17" ht="128">
      <c r="A12" s="49">
        <f t="shared" si="9"/>
        <v>7</v>
      </c>
      <c r="B12" s="309" t="s">
        <v>835</v>
      </c>
      <c r="C12" s="314">
        <v>44657</v>
      </c>
      <c r="D12" s="310" t="s">
        <v>1074</v>
      </c>
      <c r="E12" s="310" t="s">
        <v>1095</v>
      </c>
      <c r="F12" s="311" t="s">
        <v>1206</v>
      </c>
      <c r="G12" s="315" t="s">
        <v>1207</v>
      </c>
      <c r="H12" s="312" t="str">
        <f t="shared" si="5"/>
        <v>Cumplido</v>
      </c>
      <c r="I12" s="306">
        <f t="shared" si="0"/>
        <v>1</v>
      </c>
      <c r="J12" s="306">
        <f t="shared" si="1"/>
        <v>0</v>
      </c>
      <c r="K12" s="306">
        <f t="shared" si="2"/>
        <v>1</v>
      </c>
      <c r="L12" s="306">
        <f t="shared" si="3"/>
        <v>1</v>
      </c>
      <c r="M12" s="306">
        <f t="shared" si="4"/>
        <v>1</v>
      </c>
      <c r="N12" s="306">
        <f t="shared" si="6"/>
        <v>1</v>
      </c>
      <c r="O12" s="306">
        <f t="shared" si="7"/>
        <v>0</v>
      </c>
      <c r="Q12" s="306">
        <f t="shared" si="8"/>
        <v>0</v>
      </c>
    </row>
    <row r="13" spans="1:17" ht="128">
      <c r="A13" s="49">
        <f t="shared" si="9"/>
        <v>8</v>
      </c>
      <c r="B13" s="309" t="s">
        <v>836</v>
      </c>
      <c r="C13" s="314">
        <v>44657</v>
      </c>
      <c r="D13" s="310" t="s">
        <v>1074</v>
      </c>
      <c r="E13" s="310" t="s">
        <v>1095</v>
      </c>
      <c r="F13" s="311" t="s">
        <v>1206</v>
      </c>
      <c r="G13" s="315" t="s">
        <v>1207</v>
      </c>
      <c r="H13" s="312" t="str">
        <f t="shared" si="5"/>
        <v>Cumplido</v>
      </c>
      <c r="I13" s="306">
        <f t="shared" si="0"/>
        <v>1</v>
      </c>
      <c r="J13" s="306">
        <f t="shared" si="1"/>
        <v>0</v>
      </c>
      <c r="K13" s="306">
        <f t="shared" si="2"/>
        <v>1</v>
      </c>
      <c r="L13" s="306">
        <f t="shared" si="3"/>
        <v>1</v>
      </c>
      <c r="M13" s="306">
        <f t="shared" si="4"/>
        <v>1</v>
      </c>
      <c r="N13" s="306">
        <f t="shared" si="6"/>
        <v>1</v>
      </c>
      <c r="O13" s="306">
        <f t="shared" si="7"/>
        <v>0</v>
      </c>
      <c r="Q13" s="306">
        <f t="shared" si="8"/>
        <v>0</v>
      </c>
    </row>
    <row r="14" spans="1:17" ht="128">
      <c r="A14" s="49">
        <f t="shared" si="9"/>
        <v>9</v>
      </c>
      <c r="B14" s="317" t="s">
        <v>837</v>
      </c>
      <c r="C14" s="314">
        <v>44657</v>
      </c>
      <c r="D14" s="310" t="s">
        <v>1074</v>
      </c>
      <c r="E14" s="310" t="s">
        <v>1095</v>
      </c>
      <c r="F14" s="311" t="s">
        <v>1206</v>
      </c>
      <c r="G14" s="315" t="s">
        <v>1207</v>
      </c>
      <c r="H14" s="312" t="str">
        <f t="shared" si="5"/>
        <v>Cumplido</v>
      </c>
      <c r="I14" s="306">
        <f t="shared" si="0"/>
        <v>1</v>
      </c>
      <c r="J14" s="306">
        <f t="shared" si="1"/>
        <v>0</v>
      </c>
      <c r="K14" s="306">
        <f t="shared" si="2"/>
        <v>1</v>
      </c>
      <c r="L14" s="306">
        <f t="shared" si="3"/>
        <v>1</v>
      </c>
      <c r="M14" s="306">
        <f t="shared" si="4"/>
        <v>1</v>
      </c>
      <c r="N14" s="306" t="s">
        <v>1162</v>
      </c>
      <c r="O14" s="306">
        <f t="shared" si="7"/>
        <v>0</v>
      </c>
      <c r="Q14" s="306">
        <f t="shared" si="8"/>
        <v>0</v>
      </c>
    </row>
    <row r="15" spans="1:17" ht="32">
      <c r="A15" s="49">
        <f t="shared" si="9"/>
        <v>10</v>
      </c>
      <c r="B15" s="318" t="s">
        <v>838</v>
      </c>
      <c r="C15" s="309"/>
      <c r="D15" s="310"/>
      <c r="E15" s="310"/>
      <c r="F15" s="311"/>
      <c r="G15" s="315" t="s">
        <v>1161</v>
      </c>
      <c r="H15" s="312">
        <f t="shared" si="5"/>
        <v>0</v>
      </c>
      <c r="I15" s="306">
        <f t="shared" si="0"/>
        <v>0</v>
      </c>
      <c r="J15" s="306">
        <f t="shared" si="1"/>
        <v>1</v>
      </c>
      <c r="K15" s="306">
        <f t="shared" si="2"/>
        <v>-1</v>
      </c>
      <c r="L15" s="306">
        <f t="shared" si="3"/>
        <v>0</v>
      </c>
      <c r="M15" s="306">
        <f t="shared" si="4"/>
        <v>0</v>
      </c>
      <c r="N15" s="306">
        <f t="shared" si="6"/>
        <v>0</v>
      </c>
      <c r="O15" s="306">
        <f t="shared" si="7"/>
        <v>0</v>
      </c>
      <c r="Q15" s="306">
        <f t="shared" si="8"/>
        <v>1</v>
      </c>
    </row>
    <row r="16" spans="1:17">
      <c r="A16" s="49">
        <f t="shared" si="9"/>
        <v>11</v>
      </c>
      <c r="B16" s="319" t="s">
        <v>839</v>
      </c>
      <c r="C16" s="309"/>
      <c r="D16" s="310"/>
      <c r="E16" s="310"/>
      <c r="F16" s="311"/>
      <c r="G16" s="285"/>
      <c r="H16" s="312">
        <f t="shared" si="5"/>
        <v>0</v>
      </c>
      <c r="I16" s="306">
        <f t="shared" si="0"/>
        <v>0</v>
      </c>
      <c r="J16" s="306">
        <f t="shared" si="1"/>
        <v>1</v>
      </c>
      <c r="K16" s="306">
        <f t="shared" si="2"/>
        <v>-1</v>
      </c>
      <c r="L16" s="306">
        <f t="shared" si="3"/>
        <v>0</v>
      </c>
      <c r="M16" s="306">
        <f t="shared" si="4"/>
        <v>0</v>
      </c>
      <c r="N16" s="306">
        <f t="shared" si="6"/>
        <v>0</v>
      </c>
      <c r="O16" s="306">
        <f t="shared" si="7"/>
        <v>0</v>
      </c>
      <c r="Q16" s="306">
        <f t="shared" si="8"/>
        <v>1</v>
      </c>
    </row>
    <row r="17" spans="1:17" ht="128">
      <c r="A17" s="49">
        <f t="shared" si="9"/>
        <v>12</v>
      </c>
      <c r="B17" s="317" t="s">
        <v>840</v>
      </c>
      <c r="C17" s="314">
        <v>44657</v>
      </c>
      <c r="D17" s="310" t="s">
        <v>1074</v>
      </c>
      <c r="E17" s="310" t="s">
        <v>1095</v>
      </c>
      <c r="F17" s="311" t="s">
        <v>1206</v>
      </c>
      <c r="G17" s="315" t="s">
        <v>1207</v>
      </c>
      <c r="H17" s="312" t="str">
        <f t="shared" si="5"/>
        <v>Cumplido</v>
      </c>
      <c r="I17" s="306">
        <f t="shared" si="0"/>
        <v>1</v>
      </c>
      <c r="J17" s="306">
        <f t="shared" si="1"/>
        <v>0</v>
      </c>
      <c r="K17" s="306">
        <f t="shared" si="2"/>
        <v>1</v>
      </c>
      <c r="L17" s="306">
        <f t="shared" si="3"/>
        <v>1</v>
      </c>
      <c r="M17" s="306">
        <f t="shared" si="4"/>
        <v>1</v>
      </c>
      <c r="N17" s="306">
        <f t="shared" si="6"/>
        <v>1</v>
      </c>
      <c r="O17" s="306">
        <f t="shared" si="7"/>
        <v>0</v>
      </c>
      <c r="Q17" s="306">
        <f t="shared" si="8"/>
        <v>0</v>
      </c>
    </row>
    <row r="18" spans="1:17" ht="128">
      <c r="A18" s="49">
        <f t="shared" si="9"/>
        <v>13</v>
      </c>
      <c r="B18" s="309" t="s">
        <v>841</v>
      </c>
      <c r="C18" s="314">
        <v>44657</v>
      </c>
      <c r="D18" s="310" t="s">
        <v>1074</v>
      </c>
      <c r="E18" s="310" t="s">
        <v>1095</v>
      </c>
      <c r="F18" s="311" t="s">
        <v>1206</v>
      </c>
      <c r="G18" s="315" t="s">
        <v>1207</v>
      </c>
      <c r="H18" s="312" t="str">
        <f t="shared" si="5"/>
        <v>Cumplido</v>
      </c>
      <c r="I18" s="306">
        <f t="shared" si="0"/>
        <v>1</v>
      </c>
      <c r="J18" s="306">
        <f t="shared" si="1"/>
        <v>0</v>
      </c>
      <c r="K18" s="306">
        <f t="shared" si="2"/>
        <v>1</v>
      </c>
      <c r="L18" s="306">
        <f t="shared" si="3"/>
        <v>1</v>
      </c>
      <c r="M18" s="306">
        <f t="shared" si="4"/>
        <v>1</v>
      </c>
      <c r="N18" s="306">
        <f t="shared" si="6"/>
        <v>1</v>
      </c>
      <c r="O18" s="306">
        <f t="shared" si="7"/>
        <v>0</v>
      </c>
      <c r="Q18" s="306">
        <f t="shared" si="8"/>
        <v>0</v>
      </c>
    </row>
    <row r="19" spans="1:17" ht="128">
      <c r="A19" s="49">
        <f t="shared" si="9"/>
        <v>14</v>
      </c>
      <c r="B19" s="309" t="s">
        <v>842</v>
      </c>
      <c r="C19" s="314">
        <v>44657</v>
      </c>
      <c r="D19" s="310" t="s">
        <v>1074</v>
      </c>
      <c r="E19" s="310" t="s">
        <v>1095</v>
      </c>
      <c r="F19" s="311" t="s">
        <v>1206</v>
      </c>
      <c r="G19" s="315" t="s">
        <v>1207</v>
      </c>
      <c r="H19" s="312" t="str">
        <f t="shared" si="5"/>
        <v>Cumplido</v>
      </c>
      <c r="I19" s="306">
        <f t="shared" si="0"/>
        <v>1</v>
      </c>
      <c r="J19" s="306">
        <f t="shared" si="1"/>
        <v>0</v>
      </c>
      <c r="K19" s="306">
        <f t="shared" si="2"/>
        <v>1</v>
      </c>
      <c r="L19" s="306">
        <f t="shared" si="3"/>
        <v>1</v>
      </c>
      <c r="M19" s="306">
        <f t="shared" si="4"/>
        <v>1</v>
      </c>
      <c r="N19" s="306">
        <f t="shared" si="6"/>
        <v>1</v>
      </c>
      <c r="O19" s="306">
        <f t="shared" si="7"/>
        <v>0</v>
      </c>
      <c r="Q19" s="306">
        <f t="shared" si="8"/>
        <v>0</v>
      </c>
    </row>
    <row r="20" spans="1:17" ht="128">
      <c r="A20" s="49">
        <f t="shared" si="9"/>
        <v>15</v>
      </c>
      <c r="B20" s="317" t="s">
        <v>843</v>
      </c>
      <c r="C20" s="314">
        <v>44657</v>
      </c>
      <c r="D20" s="310" t="s">
        <v>1074</v>
      </c>
      <c r="E20" s="310" t="s">
        <v>1095</v>
      </c>
      <c r="F20" s="311" t="s">
        <v>1206</v>
      </c>
      <c r="G20" s="315" t="s">
        <v>1207</v>
      </c>
      <c r="H20" s="312" t="str">
        <f t="shared" si="5"/>
        <v>Cumplido</v>
      </c>
      <c r="I20" s="306">
        <f t="shared" si="0"/>
        <v>1</v>
      </c>
      <c r="J20" s="306">
        <f t="shared" si="1"/>
        <v>0</v>
      </c>
      <c r="K20" s="306">
        <f t="shared" si="2"/>
        <v>1</v>
      </c>
      <c r="L20" s="306">
        <f t="shared" si="3"/>
        <v>1</v>
      </c>
      <c r="M20" s="306">
        <f t="shared" si="4"/>
        <v>1</v>
      </c>
      <c r="N20" s="306">
        <f t="shared" si="6"/>
        <v>1</v>
      </c>
      <c r="O20" s="306">
        <f t="shared" si="7"/>
        <v>0</v>
      </c>
      <c r="Q20" s="306">
        <f t="shared" si="8"/>
        <v>0</v>
      </c>
    </row>
    <row r="21" spans="1:17" ht="128">
      <c r="A21" s="49">
        <f t="shared" si="9"/>
        <v>16</v>
      </c>
      <c r="B21" s="309" t="s">
        <v>844</v>
      </c>
      <c r="C21" s="314">
        <v>44657</v>
      </c>
      <c r="D21" s="310" t="s">
        <v>1074</v>
      </c>
      <c r="E21" s="310" t="s">
        <v>1095</v>
      </c>
      <c r="F21" s="311" t="s">
        <v>1206</v>
      </c>
      <c r="G21" s="315" t="s">
        <v>1207</v>
      </c>
      <c r="H21" s="312" t="str">
        <f t="shared" si="5"/>
        <v>Cumplido</v>
      </c>
      <c r="I21" s="306">
        <f t="shared" si="0"/>
        <v>1</v>
      </c>
      <c r="J21" s="306">
        <f t="shared" si="1"/>
        <v>0</v>
      </c>
      <c r="K21" s="306">
        <f t="shared" si="2"/>
        <v>1</v>
      </c>
      <c r="L21" s="306">
        <f t="shared" si="3"/>
        <v>1</v>
      </c>
      <c r="M21" s="306">
        <f t="shared" si="4"/>
        <v>1</v>
      </c>
      <c r="N21" s="306">
        <f t="shared" si="6"/>
        <v>1</v>
      </c>
      <c r="O21" s="306">
        <f t="shared" si="7"/>
        <v>0</v>
      </c>
      <c r="Q21" s="306">
        <f t="shared" si="8"/>
        <v>0</v>
      </c>
    </row>
    <row r="22" spans="1:17" ht="32">
      <c r="A22" s="49">
        <f t="shared" si="9"/>
        <v>17</v>
      </c>
      <c r="B22" s="319" t="s">
        <v>845</v>
      </c>
      <c r="C22" s="309"/>
      <c r="D22" s="310"/>
      <c r="E22" s="310"/>
      <c r="F22" s="311"/>
      <c r="G22" s="315" t="s">
        <v>1167</v>
      </c>
      <c r="H22" s="312">
        <f t="shared" si="5"/>
        <v>0</v>
      </c>
      <c r="I22" s="306">
        <f t="shared" si="0"/>
        <v>0</v>
      </c>
      <c r="J22" s="306">
        <f t="shared" si="1"/>
        <v>1</v>
      </c>
      <c r="K22" s="306">
        <f t="shared" si="2"/>
        <v>-1</v>
      </c>
      <c r="L22" s="306">
        <f t="shared" si="3"/>
        <v>0</v>
      </c>
      <c r="M22" s="306">
        <f t="shared" si="4"/>
        <v>0</v>
      </c>
      <c r="N22" s="306">
        <f t="shared" si="6"/>
        <v>0</v>
      </c>
      <c r="O22" s="306">
        <f t="shared" si="7"/>
        <v>0</v>
      </c>
      <c r="Q22" s="306">
        <f t="shared" si="8"/>
        <v>1</v>
      </c>
    </row>
    <row r="23" spans="1:17" ht="128">
      <c r="A23" s="49">
        <f t="shared" si="9"/>
        <v>18</v>
      </c>
      <c r="B23" s="309" t="s">
        <v>846</v>
      </c>
      <c r="C23" s="314">
        <v>44657</v>
      </c>
      <c r="D23" s="310" t="s">
        <v>1074</v>
      </c>
      <c r="E23" s="310" t="s">
        <v>1095</v>
      </c>
      <c r="F23" s="311" t="s">
        <v>1206</v>
      </c>
      <c r="G23" s="315" t="s">
        <v>1207</v>
      </c>
      <c r="H23" s="312" t="str">
        <f t="shared" si="5"/>
        <v>Cumplido</v>
      </c>
      <c r="I23" s="306">
        <f t="shared" si="0"/>
        <v>1</v>
      </c>
      <c r="J23" s="306">
        <f t="shared" si="1"/>
        <v>0</v>
      </c>
      <c r="K23" s="306">
        <f t="shared" si="2"/>
        <v>1</v>
      </c>
      <c r="L23" s="306">
        <f t="shared" si="3"/>
        <v>1</v>
      </c>
      <c r="M23" s="306">
        <f t="shared" si="4"/>
        <v>1</v>
      </c>
      <c r="N23" s="306">
        <f t="shared" si="6"/>
        <v>1</v>
      </c>
      <c r="O23" s="306">
        <f t="shared" si="7"/>
        <v>0</v>
      </c>
      <c r="Q23" s="306">
        <f t="shared" si="8"/>
        <v>0</v>
      </c>
    </row>
    <row r="24" spans="1:17" ht="128">
      <c r="A24" s="49">
        <f t="shared" si="9"/>
        <v>19</v>
      </c>
      <c r="B24" s="309" t="s">
        <v>847</v>
      </c>
      <c r="C24" s="314">
        <v>44657</v>
      </c>
      <c r="D24" s="310" t="s">
        <v>1074</v>
      </c>
      <c r="E24" s="310" t="s">
        <v>1095</v>
      </c>
      <c r="F24" s="311" t="s">
        <v>1206</v>
      </c>
      <c r="G24" s="315" t="s">
        <v>1207</v>
      </c>
      <c r="H24" s="312" t="str">
        <f t="shared" si="5"/>
        <v>Cumplido</v>
      </c>
      <c r="I24" s="306">
        <f t="shared" si="0"/>
        <v>1</v>
      </c>
      <c r="J24" s="306">
        <f t="shared" si="1"/>
        <v>0</v>
      </c>
      <c r="K24" s="306">
        <f t="shared" si="2"/>
        <v>1</v>
      </c>
      <c r="L24" s="306">
        <f t="shared" si="3"/>
        <v>1</v>
      </c>
      <c r="M24" s="306">
        <f t="shared" si="4"/>
        <v>1</v>
      </c>
      <c r="N24" s="306">
        <f t="shared" si="6"/>
        <v>1</v>
      </c>
      <c r="O24" s="306">
        <f t="shared" si="7"/>
        <v>0</v>
      </c>
      <c r="Q24" s="306">
        <f t="shared" si="8"/>
        <v>0</v>
      </c>
    </row>
    <row r="25" spans="1:17" ht="128">
      <c r="A25" s="49">
        <f t="shared" si="9"/>
        <v>20</v>
      </c>
      <c r="B25" s="309" t="s">
        <v>848</v>
      </c>
      <c r="C25" s="314">
        <v>44657</v>
      </c>
      <c r="D25" s="310" t="s">
        <v>1074</v>
      </c>
      <c r="E25" s="310" t="s">
        <v>1095</v>
      </c>
      <c r="F25" s="311" t="s">
        <v>1206</v>
      </c>
      <c r="G25" s="315" t="s">
        <v>1207</v>
      </c>
      <c r="H25" s="312" t="str">
        <f t="shared" si="5"/>
        <v>Cumplido</v>
      </c>
      <c r="I25" s="306">
        <f t="shared" si="0"/>
        <v>1</v>
      </c>
      <c r="J25" s="306">
        <f t="shared" si="1"/>
        <v>0</v>
      </c>
      <c r="K25" s="306">
        <f t="shared" si="2"/>
        <v>1</v>
      </c>
      <c r="L25" s="306">
        <f t="shared" si="3"/>
        <v>1</v>
      </c>
      <c r="M25" s="306">
        <f t="shared" si="4"/>
        <v>1</v>
      </c>
      <c r="N25" s="306">
        <f t="shared" si="6"/>
        <v>1</v>
      </c>
      <c r="O25" s="306">
        <f t="shared" si="7"/>
        <v>0</v>
      </c>
      <c r="Q25" s="306">
        <f t="shared" si="8"/>
        <v>0</v>
      </c>
    </row>
    <row r="26" spans="1:17" ht="128">
      <c r="A26" s="49">
        <f t="shared" si="9"/>
        <v>21</v>
      </c>
      <c r="B26" s="309" t="s">
        <v>849</v>
      </c>
      <c r="C26" s="314">
        <v>44657</v>
      </c>
      <c r="D26" s="310" t="s">
        <v>1074</v>
      </c>
      <c r="E26" s="310" t="s">
        <v>1095</v>
      </c>
      <c r="F26" s="311" t="s">
        <v>1206</v>
      </c>
      <c r="G26" s="315" t="s">
        <v>1207</v>
      </c>
      <c r="H26" s="312" t="str">
        <f t="shared" si="5"/>
        <v>Cumplido</v>
      </c>
      <c r="I26" s="306">
        <f t="shared" si="0"/>
        <v>1</v>
      </c>
      <c r="J26" s="306">
        <f t="shared" si="1"/>
        <v>0</v>
      </c>
      <c r="K26" s="306">
        <f t="shared" si="2"/>
        <v>1</v>
      </c>
      <c r="L26" s="306">
        <f t="shared" si="3"/>
        <v>1</v>
      </c>
      <c r="M26" s="306">
        <f t="shared" si="4"/>
        <v>1</v>
      </c>
      <c r="N26" s="306">
        <f t="shared" si="6"/>
        <v>1</v>
      </c>
      <c r="O26" s="306">
        <f t="shared" si="7"/>
        <v>0</v>
      </c>
      <c r="Q26" s="306">
        <f t="shared" si="8"/>
        <v>0</v>
      </c>
    </row>
    <row r="27" spans="1:17" ht="128">
      <c r="A27" s="49">
        <f t="shared" si="9"/>
        <v>22</v>
      </c>
      <c r="B27" s="309" t="s">
        <v>850</v>
      </c>
      <c r="C27" s="314">
        <v>44657</v>
      </c>
      <c r="D27" s="310" t="s">
        <v>1074</v>
      </c>
      <c r="E27" s="310" t="s">
        <v>1095</v>
      </c>
      <c r="F27" s="311" t="s">
        <v>1206</v>
      </c>
      <c r="G27" s="315" t="s">
        <v>1207</v>
      </c>
      <c r="H27" s="312" t="str">
        <f t="shared" si="5"/>
        <v>Cumplido</v>
      </c>
      <c r="I27" s="306">
        <f t="shared" si="0"/>
        <v>1</v>
      </c>
      <c r="J27" s="306">
        <f t="shared" si="1"/>
        <v>0</v>
      </c>
      <c r="K27" s="306">
        <f t="shared" si="2"/>
        <v>1</v>
      </c>
      <c r="L27" s="306">
        <f t="shared" si="3"/>
        <v>1</v>
      </c>
      <c r="M27" s="306">
        <f t="shared" si="4"/>
        <v>1</v>
      </c>
      <c r="N27" s="306">
        <f t="shared" si="6"/>
        <v>1</v>
      </c>
      <c r="O27" s="306">
        <f t="shared" si="7"/>
        <v>0</v>
      </c>
      <c r="Q27" s="306">
        <f t="shared" si="8"/>
        <v>0</v>
      </c>
    </row>
    <row r="28" spans="1:17" ht="128">
      <c r="A28" s="49">
        <f t="shared" si="9"/>
        <v>23</v>
      </c>
      <c r="B28" s="309" t="s">
        <v>851</v>
      </c>
      <c r="C28" s="314">
        <v>44657</v>
      </c>
      <c r="D28" s="310" t="s">
        <v>1074</v>
      </c>
      <c r="E28" s="310" t="s">
        <v>1095</v>
      </c>
      <c r="F28" s="311" t="s">
        <v>1206</v>
      </c>
      <c r="G28" s="315" t="s">
        <v>1207</v>
      </c>
      <c r="H28" s="312" t="str">
        <f t="shared" si="5"/>
        <v>Cumplido</v>
      </c>
      <c r="I28" s="306">
        <f t="shared" si="0"/>
        <v>1</v>
      </c>
      <c r="J28" s="306">
        <f t="shared" si="1"/>
        <v>0</v>
      </c>
      <c r="K28" s="306">
        <f t="shared" si="2"/>
        <v>1</v>
      </c>
      <c r="L28" s="306">
        <f t="shared" si="3"/>
        <v>1</v>
      </c>
      <c r="M28" s="306">
        <f t="shared" si="4"/>
        <v>1</v>
      </c>
      <c r="N28" s="306">
        <f t="shared" si="6"/>
        <v>1</v>
      </c>
      <c r="O28" s="306">
        <f t="shared" si="7"/>
        <v>0</v>
      </c>
      <c r="Q28" s="306">
        <f t="shared" si="8"/>
        <v>0</v>
      </c>
    </row>
    <row r="29" spans="1:17" ht="128">
      <c r="A29" s="49">
        <f t="shared" si="9"/>
        <v>24</v>
      </c>
      <c r="B29" s="309" t="s">
        <v>852</v>
      </c>
      <c r="C29" s="314">
        <v>44657</v>
      </c>
      <c r="D29" s="310" t="s">
        <v>1074</v>
      </c>
      <c r="E29" s="310" t="s">
        <v>1095</v>
      </c>
      <c r="F29" s="311" t="s">
        <v>1206</v>
      </c>
      <c r="G29" s="315" t="s">
        <v>1207</v>
      </c>
      <c r="H29" s="312" t="str">
        <f t="shared" si="5"/>
        <v>Cumplido</v>
      </c>
      <c r="I29" s="306">
        <f t="shared" si="0"/>
        <v>1</v>
      </c>
      <c r="J29" s="306">
        <f t="shared" si="1"/>
        <v>0</v>
      </c>
      <c r="K29" s="306">
        <f t="shared" si="2"/>
        <v>1</v>
      </c>
      <c r="L29" s="306">
        <f t="shared" si="3"/>
        <v>1</v>
      </c>
      <c r="M29" s="306">
        <f t="shared" si="4"/>
        <v>1</v>
      </c>
      <c r="N29" s="306">
        <f t="shared" si="6"/>
        <v>1</v>
      </c>
      <c r="O29" s="306">
        <f t="shared" si="7"/>
        <v>0</v>
      </c>
      <c r="Q29" s="306">
        <f t="shared" si="8"/>
        <v>0</v>
      </c>
    </row>
    <row r="30" spans="1:17">
      <c r="A30" s="49">
        <f t="shared" si="9"/>
        <v>25</v>
      </c>
      <c r="B30" s="319" t="s">
        <v>853</v>
      </c>
      <c r="C30" s="309"/>
      <c r="D30" s="310"/>
      <c r="E30" s="310"/>
      <c r="F30" s="311"/>
      <c r="G30" s="320"/>
      <c r="H30" s="312">
        <f t="shared" si="5"/>
        <v>0</v>
      </c>
      <c r="I30" s="306">
        <f t="shared" si="0"/>
        <v>0</v>
      </c>
      <c r="J30" s="306">
        <f t="shared" si="1"/>
        <v>1</v>
      </c>
      <c r="K30" s="306">
        <f t="shared" si="2"/>
        <v>-1</v>
      </c>
      <c r="L30" s="306">
        <f t="shared" si="3"/>
        <v>0</v>
      </c>
      <c r="M30" s="306">
        <f t="shared" si="4"/>
        <v>0</v>
      </c>
      <c r="N30" s="306">
        <f t="shared" si="6"/>
        <v>0</v>
      </c>
      <c r="O30" s="306">
        <f t="shared" si="7"/>
        <v>0</v>
      </c>
      <c r="Q30" s="306">
        <f t="shared" si="8"/>
        <v>1</v>
      </c>
    </row>
    <row r="31" spans="1:17" ht="128">
      <c r="A31" s="49">
        <f t="shared" si="9"/>
        <v>26</v>
      </c>
      <c r="B31" s="309" t="s">
        <v>854</v>
      </c>
      <c r="C31" s="314">
        <v>44657</v>
      </c>
      <c r="D31" s="310" t="s">
        <v>1074</v>
      </c>
      <c r="E31" s="310" t="s">
        <v>1095</v>
      </c>
      <c r="F31" s="311" t="s">
        <v>1206</v>
      </c>
      <c r="G31" s="315" t="s">
        <v>1207</v>
      </c>
      <c r="H31" s="312" t="str">
        <f t="shared" si="5"/>
        <v>Cumplido</v>
      </c>
      <c r="I31" s="306">
        <f t="shared" si="0"/>
        <v>1</v>
      </c>
      <c r="J31" s="306">
        <f t="shared" si="1"/>
        <v>0</v>
      </c>
      <c r="K31" s="306">
        <f t="shared" si="2"/>
        <v>1</v>
      </c>
      <c r="L31" s="306">
        <f t="shared" si="3"/>
        <v>1</v>
      </c>
      <c r="M31" s="306">
        <f t="shared" si="4"/>
        <v>1</v>
      </c>
      <c r="N31" s="306">
        <f t="shared" si="6"/>
        <v>1</v>
      </c>
      <c r="O31" s="306">
        <f t="shared" si="7"/>
        <v>0</v>
      </c>
      <c r="Q31" s="306">
        <f t="shared" si="8"/>
        <v>0</v>
      </c>
    </row>
    <row r="32" spans="1:17" ht="128">
      <c r="A32" s="49">
        <f t="shared" si="9"/>
        <v>27</v>
      </c>
      <c r="B32" s="309" t="s">
        <v>855</v>
      </c>
      <c r="C32" s="314">
        <v>44657</v>
      </c>
      <c r="D32" s="310" t="s">
        <v>1074</v>
      </c>
      <c r="E32" s="310" t="s">
        <v>1095</v>
      </c>
      <c r="F32" s="311" t="s">
        <v>1206</v>
      </c>
      <c r="G32" s="315" t="s">
        <v>1207</v>
      </c>
      <c r="H32" s="312" t="str">
        <f t="shared" si="5"/>
        <v>Cumplido</v>
      </c>
      <c r="I32" s="306">
        <f t="shared" si="0"/>
        <v>1</v>
      </c>
      <c r="J32" s="306">
        <f t="shared" si="1"/>
        <v>0</v>
      </c>
      <c r="K32" s="306">
        <f t="shared" si="2"/>
        <v>1</v>
      </c>
      <c r="L32" s="306">
        <f t="shared" si="3"/>
        <v>1</v>
      </c>
      <c r="M32" s="306">
        <f t="shared" si="4"/>
        <v>1</v>
      </c>
      <c r="N32" s="306">
        <f t="shared" si="6"/>
        <v>1</v>
      </c>
      <c r="O32" s="306">
        <f t="shared" si="7"/>
        <v>0</v>
      </c>
      <c r="Q32" s="306">
        <f t="shared" si="8"/>
        <v>0</v>
      </c>
    </row>
    <row r="33" spans="1:17" ht="16">
      <c r="A33" s="49">
        <f t="shared" si="9"/>
        <v>28</v>
      </c>
      <c r="B33" s="319" t="s">
        <v>856</v>
      </c>
      <c r="C33" s="309"/>
      <c r="D33" s="310"/>
      <c r="E33" s="310"/>
      <c r="F33" s="311"/>
      <c r="G33" s="315" t="s">
        <v>1174</v>
      </c>
      <c r="H33" s="312">
        <f t="shared" si="5"/>
        <v>0</v>
      </c>
      <c r="I33" s="306">
        <f t="shared" si="0"/>
        <v>0</v>
      </c>
      <c r="J33" s="306">
        <f t="shared" si="1"/>
        <v>1</v>
      </c>
      <c r="K33" s="306">
        <f t="shared" si="2"/>
        <v>-1</v>
      </c>
      <c r="L33" s="306">
        <f t="shared" si="3"/>
        <v>0</v>
      </c>
      <c r="M33" s="306">
        <f t="shared" si="4"/>
        <v>0</v>
      </c>
      <c r="N33" s="306">
        <f t="shared" si="6"/>
        <v>0</v>
      </c>
      <c r="O33" s="306">
        <f t="shared" si="7"/>
        <v>0</v>
      </c>
      <c r="Q33" s="306">
        <f t="shared" si="8"/>
        <v>1</v>
      </c>
    </row>
    <row r="34" spans="1:17" ht="128">
      <c r="A34" s="49">
        <f t="shared" si="9"/>
        <v>29</v>
      </c>
      <c r="B34" s="309" t="s">
        <v>857</v>
      </c>
      <c r="C34" s="314">
        <v>44657</v>
      </c>
      <c r="D34" s="310" t="s">
        <v>1074</v>
      </c>
      <c r="E34" s="310" t="s">
        <v>1095</v>
      </c>
      <c r="F34" s="311" t="s">
        <v>1206</v>
      </c>
      <c r="G34" s="315" t="s">
        <v>1207</v>
      </c>
      <c r="H34" s="312" t="str">
        <f t="shared" si="5"/>
        <v>Cumplido</v>
      </c>
      <c r="I34" s="306">
        <f t="shared" si="0"/>
        <v>1</v>
      </c>
      <c r="J34" s="306">
        <f t="shared" si="1"/>
        <v>0</v>
      </c>
      <c r="K34" s="306">
        <f t="shared" si="2"/>
        <v>1</v>
      </c>
      <c r="L34" s="306">
        <f t="shared" si="3"/>
        <v>1</v>
      </c>
      <c r="M34" s="306">
        <f t="shared" si="4"/>
        <v>1</v>
      </c>
      <c r="N34" s="306">
        <f t="shared" si="6"/>
        <v>1</v>
      </c>
      <c r="O34" s="306">
        <f t="shared" si="7"/>
        <v>0</v>
      </c>
      <c r="Q34" s="306">
        <f t="shared" si="8"/>
        <v>0</v>
      </c>
    </row>
    <row r="35" spans="1:17" ht="128">
      <c r="A35" s="49">
        <f t="shared" si="9"/>
        <v>30</v>
      </c>
      <c r="B35" s="309" t="s">
        <v>858</v>
      </c>
      <c r="C35" s="314">
        <v>44657</v>
      </c>
      <c r="D35" s="310" t="s">
        <v>1074</v>
      </c>
      <c r="E35" s="310" t="s">
        <v>1095</v>
      </c>
      <c r="F35" s="311" t="s">
        <v>1206</v>
      </c>
      <c r="G35" s="315" t="s">
        <v>1207</v>
      </c>
      <c r="H35" s="312" t="str">
        <f t="shared" si="5"/>
        <v>Cumplido</v>
      </c>
      <c r="I35" s="306">
        <f t="shared" si="0"/>
        <v>1</v>
      </c>
      <c r="J35" s="306">
        <f t="shared" si="1"/>
        <v>0</v>
      </c>
      <c r="K35" s="306">
        <f t="shared" si="2"/>
        <v>1</v>
      </c>
      <c r="L35" s="306">
        <f t="shared" si="3"/>
        <v>1</v>
      </c>
      <c r="M35" s="306">
        <f t="shared" si="4"/>
        <v>1</v>
      </c>
      <c r="N35" s="306">
        <f t="shared" si="6"/>
        <v>1</v>
      </c>
      <c r="O35" s="306">
        <f t="shared" si="7"/>
        <v>0</v>
      </c>
      <c r="Q35" s="306">
        <f t="shared" si="8"/>
        <v>0</v>
      </c>
    </row>
    <row r="36" spans="1:17">
      <c r="A36" s="49">
        <f t="shared" si="9"/>
        <v>31</v>
      </c>
      <c r="B36" s="319" t="s">
        <v>859</v>
      </c>
      <c r="C36" s="309"/>
      <c r="D36" s="310"/>
      <c r="E36" s="310"/>
      <c r="F36" s="311"/>
      <c r="G36" s="315"/>
      <c r="H36" s="312">
        <f t="shared" si="5"/>
        <v>0</v>
      </c>
      <c r="I36" s="306">
        <f t="shared" si="0"/>
        <v>0</v>
      </c>
      <c r="J36" s="306">
        <f t="shared" si="1"/>
        <v>1</v>
      </c>
      <c r="K36" s="306">
        <f t="shared" si="2"/>
        <v>-1</v>
      </c>
      <c r="L36" s="306">
        <f t="shared" si="3"/>
        <v>0</v>
      </c>
      <c r="M36" s="306">
        <f t="shared" si="4"/>
        <v>0</v>
      </c>
      <c r="N36" s="306">
        <f t="shared" si="6"/>
        <v>0</v>
      </c>
      <c r="O36" s="306">
        <f t="shared" si="7"/>
        <v>0</v>
      </c>
      <c r="Q36" s="306">
        <f t="shared" si="8"/>
        <v>1</v>
      </c>
    </row>
    <row r="37" spans="1:17">
      <c r="A37" s="49">
        <f t="shared" si="9"/>
        <v>32</v>
      </c>
      <c r="B37" s="309" t="s">
        <v>860</v>
      </c>
      <c r="C37" s="314">
        <v>44657</v>
      </c>
      <c r="D37" s="310" t="s">
        <v>1074</v>
      </c>
      <c r="E37" s="310" t="s">
        <v>1095</v>
      </c>
      <c r="F37" s="311" t="s">
        <v>1208</v>
      </c>
      <c r="G37" s="315"/>
      <c r="H37" s="312" t="str">
        <f t="shared" si="5"/>
        <v>Cumplido</v>
      </c>
      <c r="I37" s="306">
        <f t="shared" si="0"/>
        <v>1</v>
      </c>
      <c r="J37" s="306">
        <f t="shared" si="1"/>
        <v>0</v>
      </c>
      <c r="K37" s="306">
        <f t="shared" si="2"/>
        <v>1</v>
      </c>
      <c r="L37" s="306">
        <f t="shared" si="3"/>
        <v>1</v>
      </c>
      <c r="M37" s="306">
        <f t="shared" si="4"/>
        <v>1</v>
      </c>
      <c r="N37" s="306">
        <f t="shared" si="6"/>
        <v>1</v>
      </c>
      <c r="O37" s="306">
        <f t="shared" si="7"/>
        <v>0</v>
      </c>
      <c r="Q37" s="306">
        <f t="shared" si="8"/>
        <v>0</v>
      </c>
    </row>
    <row r="38" spans="1:17">
      <c r="A38" s="49">
        <f t="shared" si="9"/>
        <v>33</v>
      </c>
      <c r="B38" s="318" t="s">
        <v>861</v>
      </c>
      <c r="C38" s="309"/>
      <c r="D38" s="310"/>
      <c r="E38" s="310"/>
      <c r="F38" s="311"/>
      <c r="G38" s="315"/>
      <c r="H38" s="312">
        <f t="shared" si="5"/>
        <v>0</v>
      </c>
      <c r="I38" s="306">
        <f t="shared" si="0"/>
        <v>0</v>
      </c>
      <c r="J38" s="306">
        <f t="shared" si="1"/>
        <v>1</v>
      </c>
      <c r="K38" s="306">
        <f t="shared" si="2"/>
        <v>-1</v>
      </c>
      <c r="L38" s="306">
        <f t="shared" si="3"/>
        <v>0</v>
      </c>
      <c r="M38" s="306">
        <f t="shared" si="4"/>
        <v>0</v>
      </c>
      <c r="N38" s="306">
        <f t="shared" si="6"/>
        <v>0</v>
      </c>
      <c r="O38" s="306">
        <f t="shared" si="7"/>
        <v>0</v>
      </c>
      <c r="Q38" s="306">
        <f t="shared" si="8"/>
        <v>1</v>
      </c>
    </row>
    <row r="39" spans="1:17" ht="30">
      <c r="A39" s="49">
        <f t="shared" si="9"/>
        <v>34</v>
      </c>
      <c r="B39" s="309" t="s">
        <v>862</v>
      </c>
      <c r="C39" s="314">
        <v>44657</v>
      </c>
      <c r="D39" s="310" t="s">
        <v>1074</v>
      </c>
      <c r="E39" s="310" t="s">
        <v>1095</v>
      </c>
      <c r="F39" s="311" t="s">
        <v>1209</v>
      </c>
      <c r="G39" s="315" t="s">
        <v>1210</v>
      </c>
      <c r="H39" s="312" t="str">
        <f t="shared" si="5"/>
        <v>Cumplido</v>
      </c>
      <c r="I39" s="306">
        <f t="shared" si="0"/>
        <v>1</v>
      </c>
      <c r="J39" s="306">
        <f t="shared" si="1"/>
        <v>0</v>
      </c>
      <c r="K39" s="306">
        <f t="shared" si="2"/>
        <v>1</v>
      </c>
      <c r="L39" s="306">
        <f t="shared" si="3"/>
        <v>1</v>
      </c>
      <c r="M39" s="306">
        <f t="shared" si="4"/>
        <v>1</v>
      </c>
      <c r="N39" s="306">
        <f t="shared" si="6"/>
        <v>1</v>
      </c>
      <c r="O39" s="306">
        <f t="shared" si="7"/>
        <v>0</v>
      </c>
      <c r="Q39" s="306">
        <f t="shared" si="8"/>
        <v>0</v>
      </c>
    </row>
    <row r="40" spans="1:17">
      <c r="A40" s="49">
        <f t="shared" si="9"/>
        <v>35</v>
      </c>
      <c r="B40" s="321" t="s">
        <v>863</v>
      </c>
      <c r="C40" s="309"/>
      <c r="D40" s="310"/>
      <c r="E40" s="310"/>
      <c r="F40" s="311"/>
      <c r="G40" s="315"/>
      <c r="H40" s="312">
        <f t="shared" si="5"/>
        <v>0</v>
      </c>
      <c r="I40" s="306">
        <f t="shared" si="0"/>
        <v>0</v>
      </c>
      <c r="J40" s="306">
        <f t="shared" si="1"/>
        <v>1</v>
      </c>
      <c r="K40" s="306">
        <f t="shared" si="2"/>
        <v>-1</v>
      </c>
      <c r="L40" s="306">
        <f t="shared" si="3"/>
        <v>0</v>
      </c>
      <c r="M40" s="306">
        <f t="shared" si="4"/>
        <v>0</v>
      </c>
      <c r="N40" s="306">
        <f t="shared" si="6"/>
        <v>0</v>
      </c>
      <c r="O40" s="306">
        <f t="shared" si="7"/>
        <v>0</v>
      </c>
      <c r="Q40" s="306">
        <f t="shared" si="8"/>
        <v>1</v>
      </c>
    </row>
    <row r="41" spans="1:17" ht="128">
      <c r="A41" s="49">
        <f t="shared" si="9"/>
        <v>36</v>
      </c>
      <c r="B41" s="309" t="s">
        <v>864</v>
      </c>
      <c r="C41" s="314">
        <v>44657</v>
      </c>
      <c r="D41" s="310" t="s">
        <v>1074</v>
      </c>
      <c r="E41" s="310" t="s">
        <v>1095</v>
      </c>
      <c r="F41" s="311" t="s">
        <v>1206</v>
      </c>
      <c r="G41" s="315" t="s">
        <v>1207</v>
      </c>
      <c r="H41" s="312" t="str">
        <f t="shared" si="5"/>
        <v>Cumplido</v>
      </c>
      <c r="I41" s="306">
        <f t="shared" si="0"/>
        <v>1</v>
      </c>
      <c r="J41" s="306">
        <f t="shared" si="1"/>
        <v>0</v>
      </c>
      <c r="K41" s="306">
        <f t="shared" si="2"/>
        <v>1</v>
      </c>
      <c r="L41" s="306">
        <f t="shared" si="3"/>
        <v>1</v>
      </c>
      <c r="M41" s="306">
        <f t="shared" si="4"/>
        <v>1</v>
      </c>
      <c r="N41" s="306">
        <f t="shared" si="6"/>
        <v>1</v>
      </c>
      <c r="O41" s="306">
        <f t="shared" si="7"/>
        <v>0</v>
      </c>
      <c r="Q41" s="306">
        <f t="shared" si="8"/>
        <v>0</v>
      </c>
    </row>
    <row r="42" spans="1:17">
      <c r="A42" s="49">
        <f t="shared" si="9"/>
        <v>37</v>
      </c>
      <c r="B42" s="313" t="s">
        <v>865</v>
      </c>
      <c r="C42" s="309"/>
      <c r="D42" s="310"/>
      <c r="E42" s="310"/>
      <c r="F42" s="311"/>
      <c r="G42" s="315"/>
      <c r="H42" s="312">
        <f t="shared" si="5"/>
        <v>0</v>
      </c>
      <c r="I42" s="306">
        <f t="shared" si="0"/>
        <v>0</v>
      </c>
      <c r="J42" s="306">
        <f t="shared" si="1"/>
        <v>1</v>
      </c>
      <c r="K42" s="306">
        <f t="shared" si="2"/>
        <v>-1</v>
      </c>
      <c r="L42" s="306">
        <f t="shared" si="3"/>
        <v>0</v>
      </c>
      <c r="M42" s="306">
        <f t="shared" si="4"/>
        <v>0</v>
      </c>
      <c r="N42" s="306">
        <f t="shared" si="6"/>
        <v>0</v>
      </c>
      <c r="O42" s="306">
        <f t="shared" si="7"/>
        <v>0</v>
      </c>
      <c r="Q42" s="306">
        <f t="shared" si="8"/>
        <v>1</v>
      </c>
    </row>
    <row r="43" spans="1:17" ht="128">
      <c r="A43" s="49">
        <f t="shared" si="9"/>
        <v>38</v>
      </c>
      <c r="B43" s="309" t="s">
        <v>866</v>
      </c>
      <c r="C43" s="314">
        <v>44657</v>
      </c>
      <c r="D43" s="310" t="s">
        <v>1074</v>
      </c>
      <c r="E43" s="310" t="s">
        <v>1095</v>
      </c>
      <c r="F43" s="311" t="s">
        <v>1206</v>
      </c>
      <c r="G43" s="315" t="s">
        <v>1207</v>
      </c>
      <c r="H43" s="312" t="str">
        <f t="shared" si="5"/>
        <v>Cumplido</v>
      </c>
      <c r="I43" s="306">
        <f t="shared" si="0"/>
        <v>1</v>
      </c>
      <c r="J43" s="306">
        <f t="shared" si="1"/>
        <v>0</v>
      </c>
      <c r="K43" s="306">
        <f t="shared" si="2"/>
        <v>1</v>
      </c>
      <c r="L43" s="306">
        <f t="shared" si="3"/>
        <v>1</v>
      </c>
      <c r="M43" s="306">
        <f t="shared" si="4"/>
        <v>1</v>
      </c>
      <c r="N43" s="306">
        <f t="shared" si="6"/>
        <v>1</v>
      </c>
      <c r="O43" s="306">
        <f t="shared" si="7"/>
        <v>0</v>
      </c>
      <c r="Q43" s="306">
        <f t="shared" si="8"/>
        <v>0</v>
      </c>
    </row>
    <row r="44" spans="1:17" ht="128">
      <c r="A44" s="49">
        <f t="shared" si="9"/>
        <v>39</v>
      </c>
      <c r="B44" s="309" t="s">
        <v>867</v>
      </c>
      <c r="C44" s="314">
        <v>44657</v>
      </c>
      <c r="D44" s="310" t="s">
        <v>1074</v>
      </c>
      <c r="E44" s="310" t="s">
        <v>1095</v>
      </c>
      <c r="F44" s="311" t="s">
        <v>1206</v>
      </c>
      <c r="G44" s="315" t="s">
        <v>1207</v>
      </c>
      <c r="H44" s="312" t="str">
        <f t="shared" si="5"/>
        <v>Cumplido</v>
      </c>
      <c r="I44" s="306">
        <f t="shared" si="0"/>
        <v>1</v>
      </c>
      <c r="J44" s="306">
        <f t="shared" si="1"/>
        <v>0</v>
      </c>
      <c r="K44" s="306">
        <f t="shared" si="2"/>
        <v>1</v>
      </c>
      <c r="L44" s="306">
        <f t="shared" si="3"/>
        <v>1</v>
      </c>
      <c r="M44" s="306">
        <f t="shared" si="4"/>
        <v>1</v>
      </c>
      <c r="N44" s="306">
        <f t="shared" si="6"/>
        <v>1</v>
      </c>
      <c r="O44" s="306">
        <f t="shared" si="7"/>
        <v>0</v>
      </c>
      <c r="Q44" s="306">
        <f t="shared" si="8"/>
        <v>0</v>
      </c>
    </row>
    <row r="45" spans="1:17" ht="128">
      <c r="A45" s="49">
        <f t="shared" si="9"/>
        <v>40</v>
      </c>
      <c r="B45" s="309" t="s">
        <v>868</v>
      </c>
      <c r="C45" s="314">
        <v>44657</v>
      </c>
      <c r="D45" s="310" t="s">
        <v>1074</v>
      </c>
      <c r="E45" s="310" t="s">
        <v>1095</v>
      </c>
      <c r="F45" s="311" t="s">
        <v>1206</v>
      </c>
      <c r="G45" s="315" t="s">
        <v>1207</v>
      </c>
      <c r="H45" s="312" t="str">
        <f t="shared" si="5"/>
        <v>Cumplido</v>
      </c>
      <c r="I45" s="306">
        <f t="shared" si="0"/>
        <v>1</v>
      </c>
      <c r="J45" s="306">
        <f t="shared" si="1"/>
        <v>0</v>
      </c>
      <c r="K45" s="306">
        <f t="shared" si="2"/>
        <v>1</v>
      </c>
      <c r="L45" s="306">
        <f t="shared" si="3"/>
        <v>1</v>
      </c>
      <c r="M45" s="306">
        <f t="shared" si="4"/>
        <v>1</v>
      </c>
      <c r="N45" s="306">
        <f t="shared" si="6"/>
        <v>1</v>
      </c>
      <c r="O45" s="306">
        <f t="shared" si="7"/>
        <v>0</v>
      </c>
      <c r="Q45" s="306">
        <f t="shared" si="8"/>
        <v>0</v>
      </c>
    </row>
    <row r="46" spans="1:17" ht="128">
      <c r="A46" s="49">
        <f t="shared" si="9"/>
        <v>41</v>
      </c>
      <c r="B46" s="309" t="s">
        <v>869</v>
      </c>
      <c r="C46" s="314">
        <v>44657</v>
      </c>
      <c r="D46" s="310" t="s">
        <v>1074</v>
      </c>
      <c r="E46" s="310" t="s">
        <v>1095</v>
      </c>
      <c r="F46" s="311" t="s">
        <v>1206</v>
      </c>
      <c r="G46" s="315" t="s">
        <v>1207</v>
      </c>
      <c r="H46" s="312" t="str">
        <f t="shared" si="5"/>
        <v>Cumplido</v>
      </c>
      <c r="I46" s="306">
        <f t="shared" si="0"/>
        <v>1</v>
      </c>
      <c r="J46" s="306">
        <f t="shared" si="1"/>
        <v>0</v>
      </c>
      <c r="K46" s="306">
        <f t="shared" si="2"/>
        <v>1</v>
      </c>
      <c r="L46" s="306">
        <f t="shared" si="3"/>
        <v>1</v>
      </c>
      <c r="M46" s="306">
        <f t="shared" si="4"/>
        <v>1</v>
      </c>
      <c r="N46" s="306">
        <f t="shared" si="6"/>
        <v>1</v>
      </c>
      <c r="O46" s="306">
        <f t="shared" si="7"/>
        <v>0</v>
      </c>
      <c r="Q46" s="306">
        <f t="shared" si="8"/>
        <v>0</v>
      </c>
    </row>
    <row r="47" spans="1:17" ht="128">
      <c r="A47" s="49">
        <f t="shared" si="9"/>
        <v>42</v>
      </c>
      <c r="B47" s="309" t="s">
        <v>870</v>
      </c>
      <c r="C47" s="314">
        <v>44657</v>
      </c>
      <c r="D47" s="310" t="s">
        <v>1074</v>
      </c>
      <c r="E47" s="310" t="s">
        <v>1095</v>
      </c>
      <c r="F47" s="311" t="s">
        <v>1206</v>
      </c>
      <c r="G47" s="315" t="s">
        <v>1207</v>
      </c>
      <c r="H47" s="312" t="str">
        <f t="shared" si="5"/>
        <v>Cumplido</v>
      </c>
      <c r="I47" s="306">
        <f t="shared" si="0"/>
        <v>1</v>
      </c>
      <c r="J47" s="306">
        <f t="shared" si="1"/>
        <v>0</v>
      </c>
      <c r="K47" s="306">
        <f t="shared" si="2"/>
        <v>1</v>
      </c>
      <c r="L47" s="306">
        <f t="shared" si="3"/>
        <v>1</v>
      </c>
      <c r="M47" s="306">
        <f t="shared" si="4"/>
        <v>1</v>
      </c>
      <c r="N47" s="306">
        <f t="shared" si="6"/>
        <v>1</v>
      </c>
      <c r="O47" s="306">
        <f t="shared" si="7"/>
        <v>0</v>
      </c>
      <c r="Q47" s="306">
        <f t="shared" si="8"/>
        <v>0</v>
      </c>
    </row>
    <row r="48" spans="1:17" ht="128">
      <c r="A48" s="49">
        <f t="shared" si="9"/>
        <v>43</v>
      </c>
      <c r="B48" s="317" t="s">
        <v>871</v>
      </c>
      <c r="C48" s="314">
        <v>44657</v>
      </c>
      <c r="D48" s="310" t="s">
        <v>1074</v>
      </c>
      <c r="E48" s="310" t="s">
        <v>1095</v>
      </c>
      <c r="F48" s="311" t="s">
        <v>1206</v>
      </c>
      <c r="G48" s="315" t="s">
        <v>1207</v>
      </c>
      <c r="H48" s="312" t="str">
        <f t="shared" si="5"/>
        <v>Cumplido</v>
      </c>
      <c r="I48" s="306">
        <f t="shared" si="0"/>
        <v>1</v>
      </c>
      <c r="J48" s="306">
        <f t="shared" si="1"/>
        <v>0</v>
      </c>
      <c r="K48" s="306">
        <f t="shared" si="2"/>
        <v>1</v>
      </c>
      <c r="L48" s="306">
        <f t="shared" si="3"/>
        <v>1</v>
      </c>
      <c r="M48" s="306">
        <f t="shared" si="4"/>
        <v>1</v>
      </c>
      <c r="N48" s="306">
        <f t="shared" si="6"/>
        <v>1</v>
      </c>
      <c r="O48" s="306">
        <f t="shared" si="7"/>
        <v>0</v>
      </c>
      <c r="Q48" s="306">
        <f t="shared" si="8"/>
        <v>0</v>
      </c>
    </row>
    <row r="49" spans="1:17" ht="128">
      <c r="A49" s="49">
        <f t="shared" si="9"/>
        <v>44</v>
      </c>
      <c r="B49" s="317" t="s">
        <v>872</v>
      </c>
      <c r="C49" s="314">
        <v>44657</v>
      </c>
      <c r="D49" s="310" t="s">
        <v>1074</v>
      </c>
      <c r="E49" s="310" t="s">
        <v>1095</v>
      </c>
      <c r="F49" s="311" t="s">
        <v>1206</v>
      </c>
      <c r="G49" s="315" t="s">
        <v>1207</v>
      </c>
      <c r="H49" s="312" t="str">
        <f t="shared" si="5"/>
        <v>Cumplido</v>
      </c>
      <c r="I49" s="306">
        <f t="shared" si="0"/>
        <v>1</v>
      </c>
      <c r="J49" s="306">
        <f t="shared" si="1"/>
        <v>0</v>
      </c>
      <c r="K49" s="306">
        <f t="shared" si="2"/>
        <v>1</v>
      </c>
      <c r="L49" s="306">
        <f t="shared" si="3"/>
        <v>1</v>
      </c>
      <c r="M49" s="306">
        <f t="shared" si="4"/>
        <v>1</v>
      </c>
      <c r="N49" s="306">
        <f t="shared" si="6"/>
        <v>1</v>
      </c>
      <c r="O49" s="306">
        <f t="shared" si="7"/>
        <v>0</v>
      </c>
      <c r="Q49" s="306">
        <f t="shared" si="8"/>
        <v>0</v>
      </c>
    </row>
    <row r="50" spans="1:17" ht="128">
      <c r="A50" s="49">
        <f t="shared" si="9"/>
        <v>45</v>
      </c>
      <c r="B50" s="317" t="s">
        <v>873</v>
      </c>
      <c r="C50" s="314">
        <v>44657</v>
      </c>
      <c r="D50" s="310" t="s">
        <v>1074</v>
      </c>
      <c r="E50" s="310" t="s">
        <v>1095</v>
      </c>
      <c r="F50" s="311" t="s">
        <v>1206</v>
      </c>
      <c r="G50" s="315" t="s">
        <v>1207</v>
      </c>
      <c r="H50" s="312" t="str">
        <f t="shared" si="5"/>
        <v>Cumplido</v>
      </c>
      <c r="I50" s="306">
        <f t="shared" si="0"/>
        <v>1</v>
      </c>
      <c r="J50" s="306">
        <f t="shared" si="1"/>
        <v>0</v>
      </c>
      <c r="K50" s="306">
        <f t="shared" si="2"/>
        <v>1</v>
      </c>
      <c r="L50" s="306">
        <f t="shared" si="3"/>
        <v>1</v>
      </c>
      <c r="M50" s="306">
        <f t="shared" si="4"/>
        <v>1</v>
      </c>
      <c r="N50" s="306">
        <f t="shared" si="6"/>
        <v>1</v>
      </c>
      <c r="O50" s="306">
        <f t="shared" si="7"/>
        <v>0</v>
      </c>
      <c r="Q50" s="306">
        <f t="shared" si="8"/>
        <v>0</v>
      </c>
    </row>
    <row r="51" spans="1:17" ht="128">
      <c r="A51" s="49">
        <f t="shared" si="9"/>
        <v>46</v>
      </c>
      <c r="B51" s="317" t="s">
        <v>874</v>
      </c>
      <c r="C51" s="314">
        <v>44657</v>
      </c>
      <c r="D51" s="310" t="s">
        <v>1074</v>
      </c>
      <c r="E51" s="310" t="s">
        <v>1095</v>
      </c>
      <c r="F51" s="311" t="s">
        <v>1206</v>
      </c>
      <c r="G51" s="315" t="s">
        <v>1207</v>
      </c>
      <c r="H51" s="312" t="str">
        <f t="shared" si="5"/>
        <v>Cumplido</v>
      </c>
      <c r="I51" s="306">
        <f t="shared" si="0"/>
        <v>1</v>
      </c>
      <c r="J51" s="306">
        <f t="shared" si="1"/>
        <v>0</v>
      </c>
      <c r="K51" s="306">
        <f t="shared" si="2"/>
        <v>1</v>
      </c>
      <c r="L51" s="306">
        <f t="shared" si="3"/>
        <v>1</v>
      </c>
      <c r="M51" s="306">
        <f t="shared" si="4"/>
        <v>1</v>
      </c>
      <c r="N51" s="306">
        <f t="shared" si="6"/>
        <v>1</v>
      </c>
      <c r="O51" s="306">
        <f t="shared" si="7"/>
        <v>0</v>
      </c>
      <c r="Q51" s="306">
        <f t="shared" si="8"/>
        <v>0</v>
      </c>
    </row>
    <row r="52" spans="1:17">
      <c r="A52" s="49">
        <f t="shared" si="9"/>
        <v>47</v>
      </c>
      <c r="B52" s="317" t="s">
        <v>875</v>
      </c>
      <c r="C52" s="309"/>
      <c r="D52" s="310"/>
      <c r="E52" s="310"/>
      <c r="F52" s="311"/>
      <c r="G52" s="322"/>
      <c r="H52" s="312">
        <f t="shared" si="5"/>
        <v>0</v>
      </c>
      <c r="I52" s="306">
        <f t="shared" si="0"/>
        <v>0</v>
      </c>
      <c r="J52" s="306">
        <f t="shared" si="1"/>
        <v>1</v>
      </c>
      <c r="K52" s="306">
        <f t="shared" si="2"/>
        <v>-1</v>
      </c>
      <c r="L52" s="306">
        <f t="shared" si="3"/>
        <v>0</v>
      </c>
      <c r="M52" s="306">
        <f t="shared" si="4"/>
        <v>0</v>
      </c>
      <c r="N52" s="306">
        <f t="shared" si="6"/>
        <v>0</v>
      </c>
      <c r="O52" s="306">
        <f t="shared" si="7"/>
        <v>0</v>
      </c>
      <c r="Q52" s="306">
        <f t="shared" si="8"/>
        <v>1</v>
      </c>
    </row>
    <row r="53" spans="1:17" ht="128">
      <c r="A53" s="49">
        <f t="shared" si="9"/>
        <v>48</v>
      </c>
      <c r="B53" s="309" t="s">
        <v>876</v>
      </c>
      <c r="C53" s="314">
        <v>44657</v>
      </c>
      <c r="D53" s="310" t="s">
        <v>1074</v>
      </c>
      <c r="E53" s="310" t="s">
        <v>1095</v>
      </c>
      <c r="F53" s="311" t="s">
        <v>1206</v>
      </c>
      <c r="G53" s="315" t="s">
        <v>1207</v>
      </c>
      <c r="H53" s="312" t="str">
        <f t="shared" si="5"/>
        <v>Cumplido</v>
      </c>
      <c r="I53" s="306">
        <f t="shared" si="0"/>
        <v>1</v>
      </c>
      <c r="J53" s="306">
        <f t="shared" si="1"/>
        <v>0</v>
      </c>
      <c r="K53" s="306">
        <f t="shared" si="2"/>
        <v>1</v>
      </c>
      <c r="L53" s="306">
        <f t="shared" si="3"/>
        <v>1</v>
      </c>
      <c r="M53" s="306">
        <f t="shared" si="4"/>
        <v>1</v>
      </c>
      <c r="N53" s="306">
        <f t="shared" si="6"/>
        <v>1</v>
      </c>
      <c r="O53" s="306">
        <f t="shared" si="7"/>
        <v>0</v>
      </c>
      <c r="Q53" s="306">
        <f t="shared" si="8"/>
        <v>0</v>
      </c>
    </row>
    <row r="54" spans="1:17" ht="128">
      <c r="A54" s="49">
        <f t="shared" si="9"/>
        <v>49</v>
      </c>
      <c r="B54" s="309" t="s">
        <v>877</v>
      </c>
      <c r="C54" s="314">
        <v>44657</v>
      </c>
      <c r="D54" s="310" t="s">
        <v>1074</v>
      </c>
      <c r="E54" s="310" t="s">
        <v>1095</v>
      </c>
      <c r="F54" s="311" t="s">
        <v>1206</v>
      </c>
      <c r="G54" s="315" t="s">
        <v>1207</v>
      </c>
      <c r="H54" s="312" t="str">
        <f t="shared" si="5"/>
        <v>Cumplido</v>
      </c>
      <c r="I54" s="306">
        <f t="shared" si="0"/>
        <v>1</v>
      </c>
      <c r="J54" s="306">
        <f t="shared" si="1"/>
        <v>0</v>
      </c>
      <c r="K54" s="306">
        <f t="shared" si="2"/>
        <v>1</v>
      </c>
      <c r="L54" s="306">
        <f t="shared" si="3"/>
        <v>1</v>
      </c>
      <c r="M54" s="306">
        <f t="shared" si="4"/>
        <v>1</v>
      </c>
      <c r="N54" s="306">
        <f t="shared" si="6"/>
        <v>1</v>
      </c>
      <c r="O54" s="306">
        <f t="shared" si="7"/>
        <v>0</v>
      </c>
      <c r="Q54" s="306">
        <f t="shared" si="8"/>
        <v>0</v>
      </c>
    </row>
    <row r="55" spans="1:17" ht="128">
      <c r="A55" s="49">
        <f t="shared" si="9"/>
        <v>50</v>
      </c>
      <c r="B55" s="309" t="s">
        <v>878</v>
      </c>
      <c r="C55" s="314">
        <v>44657</v>
      </c>
      <c r="D55" s="310" t="s">
        <v>1074</v>
      </c>
      <c r="E55" s="310" t="s">
        <v>1095</v>
      </c>
      <c r="F55" s="311" t="s">
        <v>1206</v>
      </c>
      <c r="G55" s="315" t="s">
        <v>1207</v>
      </c>
      <c r="H55" s="312" t="str">
        <f t="shared" si="5"/>
        <v>Cumplido</v>
      </c>
      <c r="I55" s="306">
        <f t="shared" si="0"/>
        <v>1</v>
      </c>
      <c r="J55" s="306">
        <f t="shared" si="1"/>
        <v>0</v>
      </c>
      <c r="K55" s="306">
        <f t="shared" si="2"/>
        <v>1</v>
      </c>
      <c r="L55" s="306">
        <f t="shared" si="3"/>
        <v>1</v>
      </c>
      <c r="M55" s="306">
        <f t="shared" si="4"/>
        <v>1</v>
      </c>
      <c r="N55" s="306">
        <f t="shared" si="6"/>
        <v>1</v>
      </c>
      <c r="O55" s="306">
        <f t="shared" si="7"/>
        <v>0</v>
      </c>
      <c r="Q55" s="306">
        <f t="shared" si="8"/>
        <v>0</v>
      </c>
    </row>
    <row r="56" spans="1:17">
      <c r="A56" s="49">
        <f t="shared" si="9"/>
        <v>51</v>
      </c>
      <c r="B56" s="313" t="s">
        <v>879</v>
      </c>
      <c r="C56" s="309"/>
      <c r="D56" s="310"/>
      <c r="E56" s="310"/>
      <c r="F56" s="311"/>
      <c r="G56" s="315"/>
      <c r="H56" s="312">
        <f t="shared" si="5"/>
        <v>0</v>
      </c>
      <c r="I56" s="306">
        <f t="shared" si="0"/>
        <v>0</v>
      </c>
      <c r="J56" s="306">
        <f t="shared" si="1"/>
        <v>1</v>
      </c>
      <c r="K56" s="306">
        <f t="shared" si="2"/>
        <v>-1</v>
      </c>
      <c r="L56" s="306">
        <f t="shared" si="3"/>
        <v>0</v>
      </c>
      <c r="M56" s="306">
        <f t="shared" si="4"/>
        <v>0</v>
      </c>
      <c r="N56" s="306">
        <f t="shared" si="6"/>
        <v>0</v>
      </c>
      <c r="O56" s="306">
        <f t="shared" si="7"/>
        <v>0</v>
      </c>
      <c r="Q56" s="306">
        <f t="shared" si="8"/>
        <v>1</v>
      </c>
    </row>
    <row r="57" spans="1:17">
      <c r="A57" s="49">
        <f t="shared" si="9"/>
        <v>52</v>
      </c>
      <c r="B57" s="317" t="s">
        <v>880</v>
      </c>
      <c r="C57" s="309"/>
      <c r="D57" s="310"/>
      <c r="E57" s="310"/>
      <c r="F57" s="311"/>
      <c r="G57" s="316"/>
      <c r="H57" s="312">
        <f t="shared" si="5"/>
        <v>0</v>
      </c>
      <c r="I57" s="306">
        <f t="shared" si="0"/>
        <v>0</v>
      </c>
      <c r="J57" s="306">
        <f t="shared" si="1"/>
        <v>1</v>
      </c>
      <c r="K57" s="306">
        <f t="shared" si="2"/>
        <v>-1</v>
      </c>
      <c r="L57" s="306">
        <f t="shared" si="3"/>
        <v>0</v>
      </c>
      <c r="M57" s="306">
        <f t="shared" si="4"/>
        <v>0</v>
      </c>
      <c r="N57" s="306">
        <f t="shared" si="6"/>
        <v>0</v>
      </c>
      <c r="O57" s="306">
        <f t="shared" si="7"/>
        <v>0</v>
      </c>
      <c r="Q57" s="306">
        <f t="shared" si="8"/>
        <v>1</v>
      </c>
    </row>
    <row r="58" spans="1:17" ht="128">
      <c r="A58" s="49">
        <f t="shared" si="9"/>
        <v>53</v>
      </c>
      <c r="B58" s="309" t="s">
        <v>881</v>
      </c>
      <c r="C58" s="314">
        <v>44657</v>
      </c>
      <c r="D58" s="310" t="s">
        <v>1074</v>
      </c>
      <c r="E58" s="310" t="s">
        <v>1095</v>
      </c>
      <c r="F58" s="311" t="s">
        <v>1206</v>
      </c>
      <c r="G58" s="315" t="s">
        <v>1207</v>
      </c>
      <c r="H58" s="312" t="str">
        <f t="shared" si="5"/>
        <v>Cumplido</v>
      </c>
      <c r="I58" s="306">
        <f t="shared" si="0"/>
        <v>1</v>
      </c>
      <c r="J58" s="306">
        <f t="shared" si="1"/>
        <v>0</v>
      </c>
      <c r="K58" s="306">
        <f t="shared" si="2"/>
        <v>1</v>
      </c>
      <c r="L58" s="306">
        <f t="shared" si="3"/>
        <v>1</v>
      </c>
      <c r="M58" s="306">
        <f t="shared" si="4"/>
        <v>1</v>
      </c>
      <c r="N58" s="306">
        <f t="shared" si="6"/>
        <v>1</v>
      </c>
      <c r="O58" s="306">
        <f t="shared" si="7"/>
        <v>0</v>
      </c>
      <c r="Q58" s="306">
        <f t="shared" si="8"/>
        <v>0</v>
      </c>
    </row>
    <row r="59" spans="1:17" ht="128">
      <c r="A59" s="49">
        <f t="shared" si="9"/>
        <v>54</v>
      </c>
      <c r="B59" s="309" t="s">
        <v>882</v>
      </c>
      <c r="C59" s="314">
        <v>44657</v>
      </c>
      <c r="D59" s="310" t="s">
        <v>1074</v>
      </c>
      <c r="E59" s="310" t="s">
        <v>1095</v>
      </c>
      <c r="F59" s="311" t="s">
        <v>1206</v>
      </c>
      <c r="G59" s="315" t="s">
        <v>1207</v>
      </c>
      <c r="H59" s="312" t="str">
        <f t="shared" si="5"/>
        <v>Cumplido</v>
      </c>
      <c r="I59" s="306">
        <f t="shared" si="0"/>
        <v>1</v>
      </c>
      <c r="J59" s="306">
        <f t="shared" si="1"/>
        <v>0</v>
      </c>
      <c r="K59" s="306">
        <f t="shared" si="2"/>
        <v>1</v>
      </c>
      <c r="L59" s="306">
        <f t="shared" si="3"/>
        <v>1</v>
      </c>
      <c r="M59" s="306">
        <f t="shared" si="4"/>
        <v>1</v>
      </c>
      <c r="N59" s="306">
        <f t="shared" si="6"/>
        <v>1</v>
      </c>
      <c r="O59" s="306">
        <f t="shared" si="7"/>
        <v>0</v>
      </c>
      <c r="Q59" s="306">
        <f t="shared" si="8"/>
        <v>0</v>
      </c>
    </row>
    <row r="60" spans="1:17" ht="128">
      <c r="A60" s="49">
        <f t="shared" si="9"/>
        <v>55</v>
      </c>
      <c r="B60" s="309" t="s">
        <v>883</v>
      </c>
      <c r="C60" s="314">
        <v>44657</v>
      </c>
      <c r="D60" s="310" t="s">
        <v>1074</v>
      </c>
      <c r="E60" s="310" t="s">
        <v>1095</v>
      </c>
      <c r="F60" s="311" t="s">
        <v>1206</v>
      </c>
      <c r="G60" s="315" t="s">
        <v>1207</v>
      </c>
      <c r="H60" s="312" t="str">
        <f t="shared" si="5"/>
        <v>Cumplido</v>
      </c>
      <c r="I60" s="306">
        <f t="shared" si="0"/>
        <v>1</v>
      </c>
      <c r="J60" s="306">
        <f t="shared" si="1"/>
        <v>0</v>
      </c>
      <c r="K60" s="306">
        <f t="shared" si="2"/>
        <v>1</v>
      </c>
      <c r="L60" s="306">
        <f t="shared" si="3"/>
        <v>1</v>
      </c>
      <c r="M60" s="306">
        <f t="shared" si="4"/>
        <v>1</v>
      </c>
      <c r="N60" s="306">
        <f t="shared" si="6"/>
        <v>1</v>
      </c>
      <c r="O60" s="306">
        <f t="shared" si="7"/>
        <v>0</v>
      </c>
      <c r="Q60" s="306">
        <f t="shared" si="8"/>
        <v>0</v>
      </c>
    </row>
    <row r="61" spans="1:17" ht="128">
      <c r="A61" s="49">
        <f t="shared" si="9"/>
        <v>56</v>
      </c>
      <c r="B61" s="309" t="s">
        <v>884</v>
      </c>
      <c r="C61" s="314">
        <v>44657</v>
      </c>
      <c r="D61" s="310" t="s">
        <v>1074</v>
      </c>
      <c r="E61" s="310" t="s">
        <v>1095</v>
      </c>
      <c r="F61" s="311" t="s">
        <v>1206</v>
      </c>
      <c r="G61" s="315" t="s">
        <v>1207</v>
      </c>
      <c r="H61" s="312" t="str">
        <f t="shared" si="5"/>
        <v>Cumplido</v>
      </c>
      <c r="I61" s="306">
        <f t="shared" si="0"/>
        <v>1</v>
      </c>
      <c r="J61" s="306">
        <f t="shared" si="1"/>
        <v>0</v>
      </c>
      <c r="K61" s="306">
        <f t="shared" si="2"/>
        <v>1</v>
      </c>
      <c r="L61" s="306">
        <f t="shared" si="3"/>
        <v>1</v>
      </c>
      <c r="M61" s="306">
        <f t="shared" si="4"/>
        <v>1</v>
      </c>
      <c r="N61" s="306">
        <f t="shared" si="6"/>
        <v>1</v>
      </c>
      <c r="O61" s="306">
        <f t="shared" si="7"/>
        <v>0</v>
      </c>
      <c r="Q61" s="306">
        <f t="shared" si="8"/>
        <v>0</v>
      </c>
    </row>
    <row r="62" spans="1:17" ht="128">
      <c r="A62" s="49">
        <f t="shared" si="9"/>
        <v>57</v>
      </c>
      <c r="B62" s="309" t="s">
        <v>885</v>
      </c>
      <c r="C62" s="314">
        <v>44657</v>
      </c>
      <c r="D62" s="310" t="s">
        <v>1074</v>
      </c>
      <c r="E62" s="310" t="s">
        <v>1095</v>
      </c>
      <c r="F62" s="311" t="s">
        <v>1206</v>
      </c>
      <c r="G62" s="315" t="s">
        <v>1207</v>
      </c>
      <c r="H62" s="312" t="str">
        <f t="shared" si="5"/>
        <v>Cumplido</v>
      </c>
      <c r="I62" s="306">
        <f t="shared" si="0"/>
        <v>1</v>
      </c>
      <c r="J62" s="306">
        <f t="shared" si="1"/>
        <v>0</v>
      </c>
      <c r="K62" s="306">
        <f t="shared" si="2"/>
        <v>1</v>
      </c>
      <c r="L62" s="306">
        <f t="shared" si="3"/>
        <v>1</v>
      </c>
      <c r="M62" s="306">
        <f t="shared" si="4"/>
        <v>1</v>
      </c>
      <c r="N62" s="306">
        <f t="shared" si="6"/>
        <v>1</v>
      </c>
      <c r="O62" s="306">
        <f t="shared" si="7"/>
        <v>0</v>
      </c>
      <c r="Q62" s="306">
        <f t="shared" si="8"/>
        <v>0</v>
      </c>
    </row>
    <row r="63" spans="1:17" ht="128">
      <c r="A63" s="49">
        <f t="shared" si="9"/>
        <v>58</v>
      </c>
      <c r="B63" s="309" t="s">
        <v>886</v>
      </c>
      <c r="C63" s="314">
        <v>44657</v>
      </c>
      <c r="D63" s="310" t="s">
        <v>1074</v>
      </c>
      <c r="E63" s="310" t="s">
        <v>1095</v>
      </c>
      <c r="F63" s="311" t="s">
        <v>1206</v>
      </c>
      <c r="G63" s="315" t="s">
        <v>1207</v>
      </c>
      <c r="H63" s="312" t="str">
        <f t="shared" si="5"/>
        <v>Cumplido</v>
      </c>
      <c r="I63" s="306">
        <f t="shared" si="0"/>
        <v>1</v>
      </c>
      <c r="J63" s="306">
        <f t="shared" si="1"/>
        <v>0</v>
      </c>
      <c r="K63" s="306">
        <f t="shared" si="2"/>
        <v>1</v>
      </c>
      <c r="L63" s="306">
        <f t="shared" si="3"/>
        <v>1</v>
      </c>
      <c r="M63" s="306">
        <f t="shared" si="4"/>
        <v>1</v>
      </c>
      <c r="N63" s="306">
        <f t="shared" si="6"/>
        <v>1</v>
      </c>
      <c r="O63" s="306">
        <f t="shared" si="7"/>
        <v>0</v>
      </c>
      <c r="Q63" s="306">
        <f t="shared" si="8"/>
        <v>0</v>
      </c>
    </row>
    <row r="64" spans="1:17" ht="128">
      <c r="A64" s="49">
        <f t="shared" si="9"/>
        <v>59</v>
      </c>
      <c r="B64" s="309" t="s">
        <v>887</v>
      </c>
      <c r="C64" s="314">
        <v>44657</v>
      </c>
      <c r="D64" s="310" t="s">
        <v>1074</v>
      </c>
      <c r="E64" s="310" t="s">
        <v>1095</v>
      </c>
      <c r="F64" s="311" t="s">
        <v>1206</v>
      </c>
      <c r="G64" s="315" t="s">
        <v>1207</v>
      </c>
      <c r="H64" s="312" t="str">
        <f t="shared" si="5"/>
        <v>Cumplido</v>
      </c>
      <c r="I64" s="306">
        <f t="shared" si="0"/>
        <v>1</v>
      </c>
      <c r="J64" s="306">
        <f t="shared" si="1"/>
        <v>0</v>
      </c>
      <c r="K64" s="306">
        <f t="shared" si="2"/>
        <v>1</v>
      </c>
      <c r="L64" s="306">
        <f t="shared" si="3"/>
        <v>1</v>
      </c>
      <c r="M64" s="306">
        <f t="shared" si="4"/>
        <v>1</v>
      </c>
      <c r="N64" s="306">
        <f t="shared" si="6"/>
        <v>1</v>
      </c>
      <c r="O64" s="306">
        <f t="shared" si="7"/>
        <v>0</v>
      </c>
      <c r="Q64" s="306">
        <f t="shared" si="8"/>
        <v>0</v>
      </c>
    </row>
    <row r="65" spans="1:17" ht="128">
      <c r="A65" s="49">
        <f t="shared" si="9"/>
        <v>60</v>
      </c>
      <c r="B65" s="309" t="s">
        <v>888</v>
      </c>
      <c r="C65" s="314">
        <v>44657</v>
      </c>
      <c r="D65" s="310" t="s">
        <v>1074</v>
      </c>
      <c r="E65" s="310" t="s">
        <v>1095</v>
      </c>
      <c r="F65" s="311" t="s">
        <v>1206</v>
      </c>
      <c r="G65" s="315" t="s">
        <v>1207</v>
      </c>
      <c r="H65" s="312" t="str">
        <f t="shared" si="5"/>
        <v>Cumplido</v>
      </c>
      <c r="I65" s="306">
        <f t="shared" si="0"/>
        <v>1</v>
      </c>
      <c r="J65" s="306">
        <f t="shared" si="1"/>
        <v>0</v>
      </c>
      <c r="K65" s="306">
        <f t="shared" si="2"/>
        <v>1</v>
      </c>
      <c r="L65" s="306">
        <f t="shared" si="3"/>
        <v>1</v>
      </c>
      <c r="M65" s="306">
        <f t="shared" si="4"/>
        <v>1</v>
      </c>
      <c r="N65" s="306">
        <f t="shared" si="6"/>
        <v>1</v>
      </c>
      <c r="O65" s="306">
        <f t="shared" si="7"/>
        <v>0</v>
      </c>
      <c r="Q65" s="306">
        <f t="shared" si="8"/>
        <v>0</v>
      </c>
    </row>
    <row r="66" spans="1:17" ht="128">
      <c r="A66" s="49">
        <f t="shared" si="9"/>
        <v>61</v>
      </c>
      <c r="B66" s="309" t="s">
        <v>889</v>
      </c>
      <c r="C66" s="314">
        <v>44657</v>
      </c>
      <c r="D66" s="310" t="s">
        <v>1074</v>
      </c>
      <c r="E66" s="310" t="s">
        <v>1095</v>
      </c>
      <c r="F66" s="311" t="s">
        <v>1206</v>
      </c>
      <c r="G66" s="315" t="s">
        <v>1207</v>
      </c>
      <c r="H66" s="312" t="str">
        <f t="shared" si="5"/>
        <v>Cumplido</v>
      </c>
      <c r="I66" s="306">
        <f t="shared" si="0"/>
        <v>1</v>
      </c>
      <c r="J66" s="306">
        <f t="shared" si="1"/>
        <v>0</v>
      </c>
      <c r="K66" s="306">
        <f t="shared" si="2"/>
        <v>1</v>
      </c>
      <c r="L66" s="306">
        <f t="shared" si="3"/>
        <v>1</v>
      </c>
      <c r="M66" s="306">
        <f t="shared" si="4"/>
        <v>1</v>
      </c>
      <c r="N66" s="306">
        <f t="shared" si="6"/>
        <v>1</v>
      </c>
      <c r="O66" s="306">
        <f t="shared" si="7"/>
        <v>0</v>
      </c>
      <c r="Q66" s="306">
        <f t="shared" si="8"/>
        <v>0</v>
      </c>
    </row>
    <row r="67" spans="1:17" ht="128">
      <c r="A67" s="49">
        <f t="shared" si="9"/>
        <v>62</v>
      </c>
      <c r="B67" s="309" t="s">
        <v>890</v>
      </c>
      <c r="C67" s="314">
        <v>44657</v>
      </c>
      <c r="D67" s="310" t="s">
        <v>1074</v>
      </c>
      <c r="E67" s="310" t="s">
        <v>1095</v>
      </c>
      <c r="F67" s="311" t="s">
        <v>1206</v>
      </c>
      <c r="G67" s="315" t="s">
        <v>1207</v>
      </c>
      <c r="H67" s="312" t="str">
        <f t="shared" si="5"/>
        <v>Cumplido</v>
      </c>
      <c r="I67" s="306">
        <f t="shared" si="0"/>
        <v>1</v>
      </c>
      <c r="J67" s="306">
        <f t="shared" si="1"/>
        <v>0</v>
      </c>
      <c r="K67" s="306">
        <f t="shared" si="2"/>
        <v>1</v>
      </c>
      <c r="L67" s="306">
        <f t="shared" si="3"/>
        <v>1</v>
      </c>
      <c r="M67" s="306">
        <f t="shared" si="4"/>
        <v>1</v>
      </c>
      <c r="N67" s="306">
        <f t="shared" si="6"/>
        <v>1</v>
      </c>
      <c r="O67" s="306">
        <f t="shared" si="7"/>
        <v>0</v>
      </c>
      <c r="Q67" s="306">
        <f t="shared" si="8"/>
        <v>0</v>
      </c>
    </row>
    <row r="68" spans="1:17" ht="33" customHeight="1">
      <c r="A68" s="49">
        <f t="shared" si="9"/>
        <v>63</v>
      </c>
      <c r="B68" s="309" t="s">
        <v>891</v>
      </c>
      <c r="C68" s="314">
        <v>44657</v>
      </c>
      <c r="D68" s="310" t="s">
        <v>1074</v>
      </c>
      <c r="E68" s="310" t="s">
        <v>1095</v>
      </c>
      <c r="F68" s="311" t="s">
        <v>1206</v>
      </c>
      <c r="G68" s="315" t="s">
        <v>1207</v>
      </c>
      <c r="H68" s="312" t="str">
        <f t="shared" si="5"/>
        <v>Cumplido</v>
      </c>
      <c r="I68" s="306">
        <f t="shared" si="0"/>
        <v>1</v>
      </c>
      <c r="J68" s="306">
        <f t="shared" si="1"/>
        <v>0</v>
      </c>
      <c r="K68" s="306">
        <f t="shared" si="2"/>
        <v>1</v>
      </c>
      <c r="L68" s="306">
        <f t="shared" si="3"/>
        <v>1</v>
      </c>
      <c r="M68" s="306">
        <f t="shared" si="4"/>
        <v>1</v>
      </c>
      <c r="N68" s="306">
        <f t="shared" si="6"/>
        <v>1</v>
      </c>
      <c r="O68" s="306">
        <f t="shared" si="7"/>
        <v>0</v>
      </c>
      <c r="Q68" s="306">
        <f t="shared" si="8"/>
        <v>0</v>
      </c>
    </row>
    <row r="69" spans="1:17" ht="128">
      <c r="A69" s="49">
        <f t="shared" si="9"/>
        <v>64</v>
      </c>
      <c r="B69" s="309" t="s">
        <v>892</v>
      </c>
      <c r="C69" s="314">
        <v>44657</v>
      </c>
      <c r="D69" s="310" t="s">
        <v>1074</v>
      </c>
      <c r="E69" s="310" t="s">
        <v>1095</v>
      </c>
      <c r="F69" s="311" t="s">
        <v>1206</v>
      </c>
      <c r="G69" s="315" t="s">
        <v>1207</v>
      </c>
      <c r="H69" s="312" t="str">
        <f t="shared" si="5"/>
        <v>Cumplido</v>
      </c>
      <c r="I69" s="306">
        <f t="shared" ref="I69:I132" si="10">IF(H69="Cumplido",1,IF(H69="En implementación",0.5,0))</f>
        <v>1</v>
      </c>
      <c r="J69" s="306">
        <f t="shared" ref="J69:J132" si="11">IF(I69=0,1,0)</f>
        <v>0</v>
      </c>
      <c r="K69" s="306">
        <f t="shared" ref="K69:K132" si="12">+I69-J69</f>
        <v>1</v>
      </c>
      <c r="L69" s="306">
        <f t="shared" ref="L69:L132" si="13">IF(K69&gt;0,1,0)</f>
        <v>1</v>
      </c>
      <c r="M69" s="306">
        <f t="shared" ref="M69:M132" si="14">IF(H69="Cumplido",1,IF(H69="En implementación",0.5,IF(H69="Vacia",9,0)))</f>
        <v>1</v>
      </c>
      <c r="N69" s="306">
        <f t="shared" si="6"/>
        <v>1</v>
      </c>
      <c r="O69" s="306">
        <f t="shared" si="7"/>
        <v>0</v>
      </c>
      <c r="Q69" s="306">
        <f t="shared" si="8"/>
        <v>0</v>
      </c>
    </row>
    <row r="70" spans="1:17" ht="128">
      <c r="A70" s="49">
        <f t="shared" si="9"/>
        <v>65</v>
      </c>
      <c r="B70" s="309" t="s">
        <v>893</v>
      </c>
      <c r="C70" s="314">
        <v>44657</v>
      </c>
      <c r="D70" s="310" t="s">
        <v>1074</v>
      </c>
      <c r="E70" s="310" t="s">
        <v>1095</v>
      </c>
      <c r="F70" s="311" t="s">
        <v>1206</v>
      </c>
      <c r="G70" s="315" t="s">
        <v>1207</v>
      </c>
      <c r="H70" s="312" t="str">
        <f t="shared" ref="H70:H133" si="15">IF(E70="si","Cumplido",IF(E70="no","Incumplido",0))</f>
        <v>Cumplido</v>
      </c>
      <c r="I70" s="306">
        <f t="shared" si="10"/>
        <v>1</v>
      </c>
      <c r="J70" s="306">
        <f t="shared" si="11"/>
        <v>0</v>
      </c>
      <c r="K70" s="306">
        <f t="shared" si="12"/>
        <v>1</v>
      </c>
      <c r="L70" s="306">
        <f t="shared" si="13"/>
        <v>1</v>
      </c>
      <c r="M70" s="306">
        <f t="shared" si="14"/>
        <v>1</v>
      </c>
      <c r="N70" s="306">
        <f t="shared" ref="N70:N133" si="16">IF(H70="Cumplido",1,0)</f>
        <v>1</v>
      </c>
      <c r="O70" s="306">
        <f t="shared" ref="O70:O133" si="17">IF(H70="Incumplido",1,0)</f>
        <v>0</v>
      </c>
      <c r="Q70" s="306">
        <f t="shared" ref="Q70:Q133" si="18">IF(H70=0,1,0)</f>
        <v>0</v>
      </c>
    </row>
    <row r="71" spans="1:17" ht="128">
      <c r="A71" s="49">
        <f t="shared" si="9"/>
        <v>66</v>
      </c>
      <c r="B71" s="309" t="s">
        <v>894</v>
      </c>
      <c r="C71" s="314">
        <v>44657</v>
      </c>
      <c r="D71" s="310" t="s">
        <v>1074</v>
      </c>
      <c r="E71" s="310" t="s">
        <v>1095</v>
      </c>
      <c r="F71" s="311" t="s">
        <v>1206</v>
      </c>
      <c r="G71" s="315" t="s">
        <v>1207</v>
      </c>
      <c r="H71" s="312" t="str">
        <f t="shared" si="15"/>
        <v>Cumplido</v>
      </c>
      <c r="I71" s="306">
        <f t="shared" si="10"/>
        <v>1</v>
      </c>
      <c r="J71" s="306">
        <f t="shared" si="11"/>
        <v>0</v>
      </c>
      <c r="K71" s="306">
        <f t="shared" si="12"/>
        <v>1</v>
      </c>
      <c r="L71" s="306">
        <f t="shared" si="13"/>
        <v>1</v>
      </c>
      <c r="M71" s="306">
        <f t="shared" si="14"/>
        <v>1</v>
      </c>
      <c r="N71" s="306">
        <f t="shared" si="16"/>
        <v>1</v>
      </c>
      <c r="O71" s="306">
        <f t="shared" si="17"/>
        <v>0</v>
      </c>
      <c r="Q71" s="306">
        <f t="shared" si="18"/>
        <v>0</v>
      </c>
    </row>
    <row r="72" spans="1:17" ht="128">
      <c r="A72" s="49">
        <f t="shared" ref="A72:A135" si="19">+A71+1</f>
        <v>67</v>
      </c>
      <c r="B72" s="309" t="s">
        <v>895</v>
      </c>
      <c r="C72" s="314">
        <v>44657</v>
      </c>
      <c r="D72" s="310" t="s">
        <v>1074</v>
      </c>
      <c r="E72" s="310" t="s">
        <v>1095</v>
      </c>
      <c r="F72" s="311" t="s">
        <v>1206</v>
      </c>
      <c r="G72" s="315" t="s">
        <v>1207</v>
      </c>
      <c r="H72" s="312" t="str">
        <f t="shared" si="15"/>
        <v>Cumplido</v>
      </c>
      <c r="I72" s="306">
        <f t="shared" si="10"/>
        <v>1</v>
      </c>
      <c r="J72" s="306">
        <f t="shared" si="11"/>
        <v>0</v>
      </c>
      <c r="K72" s="306">
        <f t="shared" si="12"/>
        <v>1</v>
      </c>
      <c r="L72" s="306">
        <f t="shared" si="13"/>
        <v>1</v>
      </c>
      <c r="M72" s="306">
        <f t="shared" si="14"/>
        <v>1</v>
      </c>
      <c r="N72" s="306">
        <f t="shared" si="16"/>
        <v>1</v>
      </c>
      <c r="O72" s="306">
        <f t="shared" si="17"/>
        <v>0</v>
      </c>
      <c r="Q72" s="306">
        <f t="shared" si="18"/>
        <v>0</v>
      </c>
    </row>
    <row r="73" spans="1:17" ht="128">
      <c r="A73" s="49">
        <f t="shared" si="19"/>
        <v>68</v>
      </c>
      <c r="B73" s="309" t="s">
        <v>896</v>
      </c>
      <c r="C73" s="314">
        <v>44657</v>
      </c>
      <c r="D73" s="310" t="s">
        <v>1074</v>
      </c>
      <c r="E73" s="310" t="s">
        <v>1095</v>
      </c>
      <c r="F73" s="311" t="s">
        <v>1206</v>
      </c>
      <c r="G73" s="315" t="s">
        <v>1207</v>
      </c>
      <c r="H73" s="312" t="str">
        <f t="shared" si="15"/>
        <v>Cumplido</v>
      </c>
      <c r="I73" s="306">
        <f t="shared" si="10"/>
        <v>1</v>
      </c>
      <c r="J73" s="306">
        <f t="shared" si="11"/>
        <v>0</v>
      </c>
      <c r="K73" s="306">
        <f t="shared" si="12"/>
        <v>1</v>
      </c>
      <c r="L73" s="306">
        <f t="shared" si="13"/>
        <v>1</v>
      </c>
      <c r="M73" s="306">
        <f t="shared" si="14"/>
        <v>1</v>
      </c>
      <c r="N73" s="306">
        <f t="shared" si="16"/>
        <v>1</v>
      </c>
      <c r="O73" s="306">
        <f t="shared" si="17"/>
        <v>0</v>
      </c>
      <c r="Q73" s="306">
        <f t="shared" si="18"/>
        <v>0</v>
      </c>
    </row>
    <row r="74" spans="1:17" ht="128">
      <c r="A74" s="49">
        <f t="shared" si="19"/>
        <v>69</v>
      </c>
      <c r="B74" s="309" t="s">
        <v>897</v>
      </c>
      <c r="C74" s="314">
        <v>44657</v>
      </c>
      <c r="D74" s="310" t="s">
        <v>1074</v>
      </c>
      <c r="E74" s="310" t="s">
        <v>1095</v>
      </c>
      <c r="F74" s="311" t="s">
        <v>1206</v>
      </c>
      <c r="G74" s="315" t="s">
        <v>1207</v>
      </c>
      <c r="H74" s="312" t="str">
        <f t="shared" si="15"/>
        <v>Cumplido</v>
      </c>
      <c r="I74" s="306">
        <f t="shared" si="10"/>
        <v>1</v>
      </c>
      <c r="J74" s="306">
        <f t="shared" si="11"/>
        <v>0</v>
      </c>
      <c r="K74" s="306">
        <f t="shared" si="12"/>
        <v>1</v>
      </c>
      <c r="L74" s="306">
        <f t="shared" si="13"/>
        <v>1</v>
      </c>
      <c r="M74" s="306">
        <f t="shared" si="14"/>
        <v>1</v>
      </c>
      <c r="N74" s="306">
        <f t="shared" si="16"/>
        <v>1</v>
      </c>
      <c r="O74" s="306">
        <f t="shared" si="17"/>
        <v>0</v>
      </c>
      <c r="Q74" s="306">
        <f t="shared" si="18"/>
        <v>0</v>
      </c>
    </row>
    <row r="75" spans="1:17" ht="128">
      <c r="A75" s="49">
        <f t="shared" si="19"/>
        <v>70</v>
      </c>
      <c r="B75" s="309" t="s">
        <v>898</v>
      </c>
      <c r="C75" s="314">
        <v>44657</v>
      </c>
      <c r="D75" s="310" t="s">
        <v>1074</v>
      </c>
      <c r="E75" s="310" t="s">
        <v>1095</v>
      </c>
      <c r="F75" s="311" t="s">
        <v>1206</v>
      </c>
      <c r="G75" s="315" t="s">
        <v>1207</v>
      </c>
      <c r="H75" s="312" t="str">
        <f t="shared" si="15"/>
        <v>Cumplido</v>
      </c>
      <c r="I75" s="306">
        <f t="shared" si="10"/>
        <v>1</v>
      </c>
      <c r="J75" s="306">
        <f t="shared" si="11"/>
        <v>0</v>
      </c>
      <c r="K75" s="306">
        <f t="shared" si="12"/>
        <v>1</v>
      </c>
      <c r="L75" s="306">
        <f t="shared" si="13"/>
        <v>1</v>
      </c>
      <c r="M75" s="306">
        <f t="shared" si="14"/>
        <v>1</v>
      </c>
      <c r="N75" s="306">
        <f t="shared" si="16"/>
        <v>1</v>
      </c>
      <c r="O75" s="306">
        <f t="shared" si="17"/>
        <v>0</v>
      </c>
      <c r="Q75" s="306">
        <f t="shared" si="18"/>
        <v>0</v>
      </c>
    </row>
    <row r="76" spans="1:17" ht="128">
      <c r="A76" s="49">
        <f t="shared" si="19"/>
        <v>71</v>
      </c>
      <c r="B76" s="309" t="s">
        <v>899</v>
      </c>
      <c r="C76" s="314">
        <v>44657</v>
      </c>
      <c r="D76" s="310" t="s">
        <v>1074</v>
      </c>
      <c r="E76" s="310" t="s">
        <v>1095</v>
      </c>
      <c r="F76" s="311" t="s">
        <v>1206</v>
      </c>
      <c r="G76" s="315" t="s">
        <v>1207</v>
      </c>
      <c r="H76" s="312" t="str">
        <f t="shared" si="15"/>
        <v>Cumplido</v>
      </c>
      <c r="I76" s="306">
        <f t="shared" si="10"/>
        <v>1</v>
      </c>
      <c r="J76" s="306">
        <f t="shared" si="11"/>
        <v>0</v>
      </c>
      <c r="K76" s="306">
        <f t="shared" si="12"/>
        <v>1</v>
      </c>
      <c r="L76" s="306">
        <f t="shared" si="13"/>
        <v>1</v>
      </c>
      <c r="M76" s="306">
        <f t="shared" si="14"/>
        <v>1</v>
      </c>
      <c r="N76" s="306">
        <f t="shared" si="16"/>
        <v>1</v>
      </c>
      <c r="O76" s="306">
        <f t="shared" si="17"/>
        <v>0</v>
      </c>
      <c r="Q76" s="306">
        <f t="shared" si="18"/>
        <v>0</v>
      </c>
    </row>
    <row r="77" spans="1:17" ht="128">
      <c r="A77" s="49">
        <f t="shared" si="19"/>
        <v>72</v>
      </c>
      <c r="B77" s="309" t="s">
        <v>900</v>
      </c>
      <c r="C77" s="314">
        <v>44657</v>
      </c>
      <c r="D77" s="310" t="s">
        <v>1074</v>
      </c>
      <c r="E77" s="310" t="s">
        <v>1095</v>
      </c>
      <c r="F77" s="311" t="s">
        <v>1206</v>
      </c>
      <c r="G77" s="315" t="s">
        <v>1207</v>
      </c>
      <c r="H77" s="312" t="str">
        <f t="shared" si="15"/>
        <v>Cumplido</v>
      </c>
      <c r="I77" s="306">
        <f t="shared" si="10"/>
        <v>1</v>
      </c>
      <c r="J77" s="306">
        <f t="shared" si="11"/>
        <v>0</v>
      </c>
      <c r="K77" s="306">
        <f t="shared" si="12"/>
        <v>1</v>
      </c>
      <c r="L77" s="306">
        <f t="shared" si="13"/>
        <v>1</v>
      </c>
      <c r="M77" s="306">
        <f t="shared" si="14"/>
        <v>1</v>
      </c>
      <c r="N77" s="306">
        <f t="shared" si="16"/>
        <v>1</v>
      </c>
      <c r="O77" s="306">
        <f t="shared" si="17"/>
        <v>0</v>
      </c>
      <c r="Q77" s="306">
        <f t="shared" si="18"/>
        <v>0</v>
      </c>
    </row>
    <row r="78" spans="1:17" ht="128">
      <c r="A78" s="49">
        <f t="shared" si="19"/>
        <v>73</v>
      </c>
      <c r="B78" s="309" t="s">
        <v>901</v>
      </c>
      <c r="C78" s="314">
        <v>44657</v>
      </c>
      <c r="D78" s="310" t="s">
        <v>1074</v>
      </c>
      <c r="E78" s="310" t="s">
        <v>1095</v>
      </c>
      <c r="F78" s="311" t="s">
        <v>1206</v>
      </c>
      <c r="G78" s="315" t="s">
        <v>1207</v>
      </c>
      <c r="H78" s="312" t="str">
        <f t="shared" si="15"/>
        <v>Cumplido</v>
      </c>
      <c r="I78" s="306">
        <f t="shared" si="10"/>
        <v>1</v>
      </c>
      <c r="J78" s="306">
        <f t="shared" si="11"/>
        <v>0</v>
      </c>
      <c r="K78" s="306">
        <f t="shared" si="12"/>
        <v>1</v>
      </c>
      <c r="L78" s="306">
        <f t="shared" si="13"/>
        <v>1</v>
      </c>
      <c r="M78" s="306">
        <f t="shared" si="14"/>
        <v>1</v>
      </c>
      <c r="N78" s="306">
        <f t="shared" si="16"/>
        <v>1</v>
      </c>
      <c r="O78" s="306">
        <f t="shared" si="17"/>
        <v>0</v>
      </c>
      <c r="Q78" s="306">
        <f t="shared" si="18"/>
        <v>0</v>
      </c>
    </row>
    <row r="79" spans="1:17" ht="128">
      <c r="A79" s="49">
        <f t="shared" si="19"/>
        <v>74</v>
      </c>
      <c r="B79" s="309" t="s">
        <v>902</v>
      </c>
      <c r="C79" s="314">
        <v>44657</v>
      </c>
      <c r="D79" s="310" t="s">
        <v>1074</v>
      </c>
      <c r="E79" s="310" t="s">
        <v>1095</v>
      </c>
      <c r="F79" s="311" t="s">
        <v>1206</v>
      </c>
      <c r="G79" s="315" t="s">
        <v>1207</v>
      </c>
      <c r="H79" s="312" t="str">
        <f t="shared" si="15"/>
        <v>Cumplido</v>
      </c>
      <c r="I79" s="306">
        <f t="shared" si="10"/>
        <v>1</v>
      </c>
      <c r="J79" s="306">
        <f t="shared" si="11"/>
        <v>0</v>
      </c>
      <c r="K79" s="306">
        <f t="shared" si="12"/>
        <v>1</v>
      </c>
      <c r="L79" s="306">
        <f t="shared" si="13"/>
        <v>1</v>
      </c>
      <c r="M79" s="306">
        <f t="shared" si="14"/>
        <v>1</v>
      </c>
      <c r="N79" s="306">
        <f t="shared" si="16"/>
        <v>1</v>
      </c>
      <c r="O79" s="306">
        <f t="shared" si="17"/>
        <v>0</v>
      </c>
      <c r="Q79" s="306">
        <f t="shared" si="18"/>
        <v>0</v>
      </c>
    </row>
    <row r="80" spans="1:17">
      <c r="A80" s="49">
        <f t="shared" si="19"/>
        <v>75</v>
      </c>
      <c r="B80" s="313" t="s">
        <v>903</v>
      </c>
      <c r="C80" s="309"/>
      <c r="D80" s="310"/>
      <c r="E80" s="310"/>
      <c r="F80" s="311"/>
      <c r="G80" s="315"/>
      <c r="H80" s="312">
        <f t="shared" si="15"/>
        <v>0</v>
      </c>
      <c r="I80" s="306">
        <f t="shared" si="10"/>
        <v>0</v>
      </c>
      <c r="J80" s="306">
        <f t="shared" si="11"/>
        <v>1</v>
      </c>
      <c r="K80" s="306">
        <f t="shared" si="12"/>
        <v>-1</v>
      </c>
      <c r="L80" s="306">
        <f t="shared" si="13"/>
        <v>0</v>
      </c>
      <c r="M80" s="306">
        <f t="shared" si="14"/>
        <v>0</v>
      </c>
      <c r="N80" s="306">
        <f t="shared" si="16"/>
        <v>0</v>
      </c>
      <c r="O80" s="306">
        <f t="shared" si="17"/>
        <v>0</v>
      </c>
      <c r="Q80" s="306">
        <f t="shared" si="18"/>
        <v>1</v>
      </c>
    </row>
    <row r="81" spans="1:17" ht="128">
      <c r="A81" s="49">
        <f t="shared" si="19"/>
        <v>76</v>
      </c>
      <c r="B81" s="309" t="s">
        <v>904</v>
      </c>
      <c r="C81" s="314">
        <v>44657</v>
      </c>
      <c r="D81" s="310" t="s">
        <v>1074</v>
      </c>
      <c r="E81" s="310" t="s">
        <v>1095</v>
      </c>
      <c r="F81" s="311" t="s">
        <v>1206</v>
      </c>
      <c r="G81" s="315" t="s">
        <v>1207</v>
      </c>
      <c r="H81" s="312" t="str">
        <f t="shared" si="15"/>
        <v>Cumplido</v>
      </c>
      <c r="I81" s="306">
        <f t="shared" si="10"/>
        <v>1</v>
      </c>
      <c r="J81" s="306">
        <f t="shared" si="11"/>
        <v>0</v>
      </c>
      <c r="K81" s="306">
        <f t="shared" si="12"/>
        <v>1</v>
      </c>
      <c r="L81" s="306">
        <f t="shared" si="13"/>
        <v>1</v>
      </c>
      <c r="M81" s="306">
        <f t="shared" si="14"/>
        <v>1</v>
      </c>
      <c r="N81" s="306">
        <f t="shared" si="16"/>
        <v>1</v>
      </c>
      <c r="O81" s="306">
        <f t="shared" si="17"/>
        <v>0</v>
      </c>
      <c r="Q81" s="306">
        <f t="shared" si="18"/>
        <v>0</v>
      </c>
    </row>
    <row r="82" spans="1:17" ht="128">
      <c r="A82" s="49">
        <f t="shared" si="19"/>
        <v>77</v>
      </c>
      <c r="B82" s="309" t="s">
        <v>905</v>
      </c>
      <c r="C82" s="314">
        <v>44657</v>
      </c>
      <c r="D82" s="310" t="s">
        <v>1074</v>
      </c>
      <c r="E82" s="310" t="s">
        <v>1095</v>
      </c>
      <c r="F82" s="311" t="s">
        <v>1206</v>
      </c>
      <c r="G82" s="315" t="s">
        <v>1207</v>
      </c>
      <c r="H82" s="312" t="str">
        <f t="shared" si="15"/>
        <v>Cumplido</v>
      </c>
      <c r="I82" s="306">
        <f t="shared" si="10"/>
        <v>1</v>
      </c>
      <c r="J82" s="306">
        <f t="shared" si="11"/>
        <v>0</v>
      </c>
      <c r="K82" s="306">
        <f t="shared" si="12"/>
        <v>1</v>
      </c>
      <c r="L82" s="306">
        <f t="shared" si="13"/>
        <v>1</v>
      </c>
      <c r="M82" s="306">
        <f t="shared" si="14"/>
        <v>1</v>
      </c>
      <c r="N82" s="306">
        <f t="shared" si="16"/>
        <v>1</v>
      </c>
      <c r="O82" s="306">
        <f t="shared" si="17"/>
        <v>0</v>
      </c>
      <c r="Q82" s="306">
        <f t="shared" si="18"/>
        <v>0</v>
      </c>
    </row>
    <row r="83" spans="1:17" ht="128">
      <c r="A83" s="49">
        <f t="shared" si="19"/>
        <v>78</v>
      </c>
      <c r="B83" s="309" t="s">
        <v>906</v>
      </c>
      <c r="C83" s="314">
        <v>44657</v>
      </c>
      <c r="D83" s="310" t="s">
        <v>1074</v>
      </c>
      <c r="E83" s="310" t="s">
        <v>1095</v>
      </c>
      <c r="F83" s="311" t="s">
        <v>1206</v>
      </c>
      <c r="G83" s="315" t="s">
        <v>1207</v>
      </c>
      <c r="H83" s="312" t="str">
        <f t="shared" si="15"/>
        <v>Cumplido</v>
      </c>
      <c r="I83" s="306">
        <f t="shared" si="10"/>
        <v>1</v>
      </c>
      <c r="J83" s="306">
        <f t="shared" si="11"/>
        <v>0</v>
      </c>
      <c r="K83" s="306">
        <f t="shared" si="12"/>
        <v>1</v>
      </c>
      <c r="L83" s="306">
        <f t="shared" si="13"/>
        <v>1</v>
      </c>
      <c r="M83" s="306">
        <f t="shared" si="14"/>
        <v>1</v>
      </c>
      <c r="N83" s="306">
        <f t="shared" si="16"/>
        <v>1</v>
      </c>
      <c r="O83" s="306">
        <f t="shared" si="17"/>
        <v>0</v>
      </c>
      <c r="Q83" s="306">
        <f t="shared" si="18"/>
        <v>0</v>
      </c>
    </row>
    <row r="84" spans="1:17" ht="128">
      <c r="A84" s="49">
        <f t="shared" si="19"/>
        <v>79</v>
      </c>
      <c r="B84" s="309" t="s">
        <v>907</v>
      </c>
      <c r="C84" s="314">
        <v>44657</v>
      </c>
      <c r="D84" s="310" t="s">
        <v>1074</v>
      </c>
      <c r="E84" s="310" t="s">
        <v>1095</v>
      </c>
      <c r="F84" s="311" t="s">
        <v>1206</v>
      </c>
      <c r="G84" s="315" t="s">
        <v>1207</v>
      </c>
      <c r="H84" s="312" t="str">
        <f t="shared" si="15"/>
        <v>Cumplido</v>
      </c>
      <c r="I84" s="306">
        <f t="shared" si="10"/>
        <v>1</v>
      </c>
      <c r="J84" s="306">
        <f t="shared" si="11"/>
        <v>0</v>
      </c>
      <c r="K84" s="306">
        <f t="shared" si="12"/>
        <v>1</v>
      </c>
      <c r="L84" s="306">
        <f t="shared" si="13"/>
        <v>1</v>
      </c>
      <c r="M84" s="306">
        <f t="shared" si="14"/>
        <v>1</v>
      </c>
      <c r="N84" s="306">
        <f t="shared" si="16"/>
        <v>1</v>
      </c>
      <c r="O84" s="306">
        <f t="shared" si="17"/>
        <v>0</v>
      </c>
      <c r="Q84" s="306">
        <f t="shared" si="18"/>
        <v>0</v>
      </c>
    </row>
    <row r="85" spans="1:17" ht="128">
      <c r="A85" s="49">
        <f t="shared" si="19"/>
        <v>80</v>
      </c>
      <c r="B85" s="309" t="s">
        <v>908</v>
      </c>
      <c r="C85" s="314">
        <v>44657</v>
      </c>
      <c r="D85" s="310" t="s">
        <v>1074</v>
      </c>
      <c r="E85" s="310" t="s">
        <v>1095</v>
      </c>
      <c r="F85" s="311" t="s">
        <v>1206</v>
      </c>
      <c r="G85" s="315" t="s">
        <v>1207</v>
      </c>
      <c r="H85" s="312" t="str">
        <f t="shared" si="15"/>
        <v>Cumplido</v>
      </c>
      <c r="I85" s="306">
        <f t="shared" si="10"/>
        <v>1</v>
      </c>
      <c r="J85" s="306">
        <f t="shared" si="11"/>
        <v>0</v>
      </c>
      <c r="K85" s="306">
        <f t="shared" si="12"/>
        <v>1</v>
      </c>
      <c r="L85" s="306">
        <f t="shared" si="13"/>
        <v>1</v>
      </c>
      <c r="M85" s="306">
        <f t="shared" si="14"/>
        <v>1</v>
      </c>
      <c r="N85" s="306">
        <f t="shared" si="16"/>
        <v>1</v>
      </c>
      <c r="O85" s="306">
        <f t="shared" si="17"/>
        <v>0</v>
      </c>
      <c r="Q85" s="306">
        <f t="shared" si="18"/>
        <v>0</v>
      </c>
    </row>
    <row r="86" spans="1:17" ht="128">
      <c r="A86" s="49">
        <f t="shared" si="19"/>
        <v>81</v>
      </c>
      <c r="B86" s="309" t="s">
        <v>909</v>
      </c>
      <c r="C86" s="314">
        <v>44657</v>
      </c>
      <c r="D86" s="310" t="s">
        <v>1074</v>
      </c>
      <c r="E86" s="310" t="s">
        <v>1095</v>
      </c>
      <c r="F86" s="311" t="s">
        <v>1206</v>
      </c>
      <c r="G86" s="315" t="s">
        <v>1207</v>
      </c>
      <c r="H86" s="312" t="str">
        <f t="shared" si="15"/>
        <v>Cumplido</v>
      </c>
      <c r="I86" s="306">
        <f t="shared" si="10"/>
        <v>1</v>
      </c>
      <c r="J86" s="306">
        <f t="shared" si="11"/>
        <v>0</v>
      </c>
      <c r="K86" s="306">
        <f t="shared" si="12"/>
        <v>1</v>
      </c>
      <c r="L86" s="306">
        <f t="shared" si="13"/>
        <v>1</v>
      </c>
      <c r="M86" s="306">
        <f t="shared" si="14"/>
        <v>1</v>
      </c>
      <c r="N86" s="306">
        <f t="shared" si="16"/>
        <v>1</v>
      </c>
      <c r="O86" s="306">
        <f t="shared" si="17"/>
        <v>0</v>
      </c>
      <c r="Q86" s="306">
        <f t="shared" si="18"/>
        <v>0</v>
      </c>
    </row>
    <row r="87" spans="1:17" ht="128">
      <c r="A87" s="49">
        <f t="shared" si="19"/>
        <v>82</v>
      </c>
      <c r="B87" s="309" t="s">
        <v>910</v>
      </c>
      <c r="C87" s="314">
        <v>44657</v>
      </c>
      <c r="D87" s="310" t="s">
        <v>1074</v>
      </c>
      <c r="E87" s="310" t="s">
        <v>1095</v>
      </c>
      <c r="F87" s="311" t="s">
        <v>1206</v>
      </c>
      <c r="G87" s="315" t="s">
        <v>1207</v>
      </c>
      <c r="H87" s="312" t="str">
        <f t="shared" si="15"/>
        <v>Cumplido</v>
      </c>
      <c r="I87" s="306">
        <f t="shared" si="10"/>
        <v>1</v>
      </c>
      <c r="J87" s="306">
        <f t="shared" si="11"/>
        <v>0</v>
      </c>
      <c r="K87" s="306">
        <f t="shared" si="12"/>
        <v>1</v>
      </c>
      <c r="L87" s="306">
        <f t="shared" si="13"/>
        <v>1</v>
      </c>
      <c r="M87" s="306">
        <f t="shared" si="14"/>
        <v>1</v>
      </c>
      <c r="N87" s="306">
        <f t="shared" si="16"/>
        <v>1</v>
      </c>
      <c r="O87" s="306">
        <f t="shared" si="17"/>
        <v>0</v>
      </c>
      <c r="Q87" s="306">
        <f t="shared" si="18"/>
        <v>0</v>
      </c>
    </row>
    <row r="88" spans="1:17" ht="128">
      <c r="A88" s="49">
        <f t="shared" si="19"/>
        <v>83</v>
      </c>
      <c r="B88" s="309" t="s">
        <v>911</v>
      </c>
      <c r="C88" s="314">
        <v>44657</v>
      </c>
      <c r="D88" s="310" t="s">
        <v>1074</v>
      </c>
      <c r="E88" s="310" t="s">
        <v>1095</v>
      </c>
      <c r="F88" s="311" t="s">
        <v>1206</v>
      </c>
      <c r="G88" s="315" t="s">
        <v>1207</v>
      </c>
      <c r="H88" s="312" t="str">
        <f t="shared" si="15"/>
        <v>Cumplido</v>
      </c>
      <c r="I88" s="306">
        <f t="shared" si="10"/>
        <v>1</v>
      </c>
      <c r="J88" s="306">
        <f t="shared" si="11"/>
        <v>0</v>
      </c>
      <c r="K88" s="306">
        <f t="shared" si="12"/>
        <v>1</v>
      </c>
      <c r="L88" s="306">
        <f t="shared" si="13"/>
        <v>1</v>
      </c>
      <c r="M88" s="306">
        <f t="shared" si="14"/>
        <v>1</v>
      </c>
      <c r="N88" s="306">
        <f t="shared" si="16"/>
        <v>1</v>
      </c>
      <c r="O88" s="306">
        <f t="shared" si="17"/>
        <v>0</v>
      </c>
      <c r="Q88" s="306">
        <f t="shared" si="18"/>
        <v>0</v>
      </c>
    </row>
    <row r="89" spans="1:17" ht="128">
      <c r="A89" s="49">
        <f t="shared" si="19"/>
        <v>84</v>
      </c>
      <c r="B89" s="309" t="s">
        <v>912</v>
      </c>
      <c r="C89" s="314">
        <v>44657</v>
      </c>
      <c r="D89" s="310" t="s">
        <v>1074</v>
      </c>
      <c r="E89" s="310" t="s">
        <v>1095</v>
      </c>
      <c r="F89" s="311" t="s">
        <v>1206</v>
      </c>
      <c r="G89" s="315" t="s">
        <v>1207</v>
      </c>
      <c r="H89" s="312" t="str">
        <f t="shared" si="15"/>
        <v>Cumplido</v>
      </c>
      <c r="I89" s="306">
        <f t="shared" si="10"/>
        <v>1</v>
      </c>
      <c r="J89" s="306">
        <f t="shared" si="11"/>
        <v>0</v>
      </c>
      <c r="K89" s="306">
        <f t="shared" si="12"/>
        <v>1</v>
      </c>
      <c r="L89" s="306">
        <f t="shared" si="13"/>
        <v>1</v>
      </c>
      <c r="M89" s="306">
        <f t="shared" si="14"/>
        <v>1</v>
      </c>
      <c r="N89" s="306">
        <f t="shared" si="16"/>
        <v>1</v>
      </c>
      <c r="O89" s="306">
        <f t="shared" si="17"/>
        <v>0</v>
      </c>
      <c r="Q89" s="306">
        <f t="shared" si="18"/>
        <v>0</v>
      </c>
    </row>
    <row r="90" spans="1:17">
      <c r="A90" s="49">
        <f t="shared" si="19"/>
        <v>85</v>
      </c>
      <c r="B90" s="313" t="s">
        <v>913</v>
      </c>
      <c r="C90" s="309"/>
      <c r="D90" s="310"/>
      <c r="E90" s="310"/>
      <c r="F90" s="311"/>
      <c r="G90" s="316"/>
      <c r="H90" s="312">
        <f t="shared" si="15"/>
        <v>0</v>
      </c>
      <c r="I90" s="306">
        <f t="shared" si="10"/>
        <v>0</v>
      </c>
      <c r="J90" s="306">
        <f t="shared" si="11"/>
        <v>1</v>
      </c>
      <c r="K90" s="306">
        <f t="shared" si="12"/>
        <v>-1</v>
      </c>
      <c r="L90" s="306">
        <f t="shared" si="13"/>
        <v>0</v>
      </c>
      <c r="M90" s="306">
        <f t="shared" si="14"/>
        <v>0</v>
      </c>
      <c r="N90" s="306">
        <f t="shared" si="16"/>
        <v>0</v>
      </c>
      <c r="O90" s="306">
        <f t="shared" si="17"/>
        <v>0</v>
      </c>
      <c r="Q90" s="306">
        <f t="shared" si="18"/>
        <v>1</v>
      </c>
    </row>
    <row r="91" spans="1:17" ht="128">
      <c r="A91" s="49">
        <f t="shared" si="19"/>
        <v>86</v>
      </c>
      <c r="B91" s="309" t="s">
        <v>914</v>
      </c>
      <c r="C91" s="314">
        <v>44657</v>
      </c>
      <c r="D91" s="310" t="s">
        <v>1074</v>
      </c>
      <c r="E91" s="310" t="s">
        <v>1095</v>
      </c>
      <c r="F91" s="311" t="s">
        <v>1206</v>
      </c>
      <c r="G91" s="315" t="s">
        <v>1207</v>
      </c>
      <c r="H91" s="312" t="str">
        <f t="shared" si="15"/>
        <v>Cumplido</v>
      </c>
      <c r="I91" s="306">
        <f t="shared" si="10"/>
        <v>1</v>
      </c>
      <c r="J91" s="306">
        <f t="shared" si="11"/>
        <v>0</v>
      </c>
      <c r="K91" s="306">
        <f t="shared" si="12"/>
        <v>1</v>
      </c>
      <c r="L91" s="306">
        <f t="shared" si="13"/>
        <v>1</v>
      </c>
      <c r="M91" s="306">
        <f t="shared" si="14"/>
        <v>1</v>
      </c>
      <c r="N91" s="306">
        <f t="shared" si="16"/>
        <v>1</v>
      </c>
      <c r="O91" s="306">
        <f t="shared" si="17"/>
        <v>0</v>
      </c>
      <c r="Q91" s="306">
        <f t="shared" si="18"/>
        <v>0</v>
      </c>
    </row>
    <row r="92" spans="1:17" ht="128">
      <c r="A92" s="49">
        <f t="shared" si="19"/>
        <v>87</v>
      </c>
      <c r="B92" s="309" t="s">
        <v>915</v>
      </c>
      <c r="C92" s="314">
        <v>44657</v>
      </c>
      <c r="D92" s="310" t="s">
        <v>1074</v>
      </c>
      <c r="E92" s="310" t="s">
        <v>1095</v>
      </c>
      <c r="F92" s="311" t="s">
        <v>1206</v>
      </c>
      <c r="G92" s="315" t="s">
        <v>1207</v>
      </c>
      <c r="H92" s="312" t="str">
        <f t="shared" si="15"/>
        <v>Cumplido</v>
      </c>
      <c r="I92" s="306">
        <f t="shared" si="10"/>
        <v>1</v>
      </c>
      <c r="J92" s="306">
        <f t="shared" si="11"/>
        <v>0</v>
      </c>
      <c r="K92" s="306">
        <f t="shared" si="12"/>
        <v>1</v>
      </c>
      <c r="L92" s="306">
        <f t="shared" si="13"/>
        <v>1</v>
      </c>
      <c r="M92" s="306">
        <f t="shared" si="14"/>
        <v>1</v>
      </c>
      <c r="N92" s="306">
        <f t="shared" si="16"/>
        <v>1</v>
      </c>
      <c r="O92" s="306">
        <f t="shared" si="17"/>
        <v>0</v>
      </c>
      <c r="Q92" s="306">
        <f t="shared" si="18"/>
        <v>0</v>
      </c>
    </row>
    <row r="93" spans="1:17" ht="128">
      <c r="A93" s="49">
        <f t="shared" si="19"/>
        <v>88</v>
      </c>
      <c r="B93" s="309" t="s">
        <v>916</v>
      </c>
      <c r="C93" s="314">
        <v>44657</v>
      </c>
      <c r="D93" s="310" t="s">
        <v>1074</v>
      </c>
      <c r="E93" s="310" t="s">
        <v>1095</v>
      </c>
      <c r="F93" s="311" t="s">
        <v>1206</v>
      </c>
      <c r="G93" s="315" t="s">
        <v>1207</v>
      </c>
      <c r="H93" s="312" t="str">
        <f t="shared" si="15"/>
        <v>Cumplido</v>
      </c>
      <c r="I93" s="306">
        <f t="shared" si="10"/>
        <v>1</v>
      </c>
      <c r="J93" s="306">
        <f t="shared" si="11"/>
        <v>0</v>
      </c>
      <c r="K93" s="306">
        <f t="shared" si="12"/>
        <v>1</v>
      </c>
      <c r="L93" s="306">
        <f t="shared" si="13"/>
        <v>1</v>
      </c>
      <c r="M93" s="306">
        <f t="shared" si="14"/>
        <v>1</v>
      </c>
      <c r="N93" s="306">
        <f t="shared" si="16"/>
        <v>1</v>
      </c>
      <c r="O93" s="306">
        <f t="shared" si="17"/>
        <v>0</v>
      </c>
      <c r="Q93" s="306">
        <f t="shared" si="18"/>
        <v>0</v>
      </c>
    </row>
    <row r="94" spans="1:17" ht="128">
      <c r="A94" s="49">
        <f t="shared" si="19"/>
        <v>89</v>
      </c>
      <c r="B94" s="309" t="s">
        <v>917</v>
      </c>
      <c r="C94" s="314">
        <v>44657</v>
      </c>
      <c r="D94" s="310" t="s">
        <v>1074</v>
      </c>
      <c r="E94" s="310" t="s">
        <v>1095</v>
      </c>
      <c r="F94" s="311" t="s">
        <v>1206</v>
      </c>
      <c r="G94" s="315" t="s">
        <v>1207</v>
      </c>
      <c r="H94" s="312" t="str">
        <f t="shared" si="15"/>
        <v>Cumplido</v>
      </c>
      <c r="I94" s="306">
        <f t="shared" si="10"/>
        <v>1</v>
      </c>
      <c r="J94" s="306">
        <f t="shared" si="11"/>
        <v>0</v>
      </c>
      <c r="K94" s="306">
        <f t="shared" si="12"/>
        <v>1</v>
      </c>
      <c r="L94" s="306">
        <f t="shared" si="13"/>
        <v>1</v>
      </c>
      <c r="M94" s="306">
        <f t="shared" si="14"/>
        <v>1</v>
      </c>
      <c r="N94" s="306">
        <f t="shared" si="16"/>
        <v>1</v>
      </c>
      <c r="O94" s="306">
        <f t="shared" si="17"/>
        <v>0</v>
      </c>
      <c r="Q94" s="306">
        <f t="shared" si="18"/>
        <v>0</v>
      </c>
    </row>
    <row r="95" spans="1:17" ht="128">
      <c r="A95" s="49">
        <f t="shared" si="19"/>
        <v>90</v>
      </c>
      <c r="B95" s="309" t="s">
        <v>918</v>
      </c>
      <c r="C95" s="314">
        <v>44657</v>
      </c>
      <c r="D95" s="310" t="s">
        <v>1074</v>
      </c>
      <c r="E95" s="310" t="s">
        <v>1095</v>
      </c>
      <c r="F95" s="311" t="s">
        <v>1206</v>
      </c>
      <c r="G95" s="315" t="s">
        <v>1207</v>
      </c>
      <c r="H95" s="312" t="str">
        <f t="shared" si="15"/>
        <v>Cumplido</v>
      </c>
      <c r="I95" s="306">
        <f t="shared" si="10"/>
        <v>1</v>
      </c>
      <c r="J95" s="306">
        <f t="shared" si="11"/>
        <v>0</v>
      </c>
      <c r="K95" s="306">
        <f t="shared" si="12"/>
        <v>1</v>
      </c>
      <c r="L95" s="306">
        <f t="shared" si="13"/>
        <v>1</v>
      </c>
      <c r="M95" s="306">
        <f t="shared" si="14"/>
        <v>1</v>
      </c>
      <c r="N95" s="306">
        <f t="shared" si="16"/>
        <v>1</v>
      </c>
      <c r="O95" s="306">
        <f t="shared" si="17"/>
        <v>0</v>
      </c>
      <c r="Q95" s="306">
        <f t="shared" si="18"/>
        <v>0</v>
      </c>
    </row>
    <row r="96" spans="1:17" ht="128">
      <c r="A96" s="49">
        <f t="shared" si="19"/>
        <v>91</v>
      </c>
      <c r="B96" s="309" t="s">
        <v>919</v>
      </c>
      <c r="C96" s="314">
        <v>44657</v>
      </c>
      <c r="D96" s="310" t="s">
        <v>1074</v>
      </c>
      <c r="E96" s="310" t="s">
        <v>1095</v>
      </c>
      <c r="F96" s="311" t="s">
        <v>1206</v>
      </c>
      <c r="G96" s="315" t="s">
        <v>1207</v>
      </c>
      <c r="H96" s="312" t="str">
        <f t="shared" si="15"/>
        <v>Cumplido</v>
      </c>
      <c r="I96" s="306">
        <f t="shared" si="10"/>
        <v>1</v>
      </c>
      <c r="J96" s="306">
        <f t="shared" si="11"/>
        <v>0</v>
      </c>
      <c r="K96" s="306">
        <f t="shared" si="12"/>
        <v>1</v>
      </c>
      <c r="L96" s="306">
        <f t="shared" si="13"/>
        <v>1</v>
      </c>
      <c r="M96" s="306">
        <f t="shared" si="14"/>
        <v>1</v>
      </c>
      <c r="N96" s="306">
        <f t="shared" si="16"/>
        <v>1</v>
      </c>
      <c r="O96" s="306">
        <f t="shared" si="17"/>
        <v>0</v>
      </c>
      <c r="Q96" s="306">
        <f t="shared" si="18"/>
        <v>0</v>
      </c>
    </row>
    <row r="97" spans="1:17" ht="128">
      <c r="A97" s="49">
        <f t="shared" si="19"/>
        <v>92</v>
      </c>
      <c r="B97" s="309" t="s">
        <v>920</v>
      </c>
      <c r="C97" s="314">
        <v>44657</v>
      </c>
      <c r="D97" s="310" t="s">
        <v>1074</v>
      </c>
      <c r="E97" s="310" t="s">
        <v>1095</v>
      </c>
      <c r="F97" s="311" t="s">
        <v>1206</v>
      </c>
      <c r="G97" s="315" t="s">
        <v>1207</v>
      </c>
      <c r="H97" s="312" t="str">
        <f t="shared" si="15"/>
        <v>Cumplido</v>
      </c>
      <c r="I97" s="306">
        <f t="shared" si="10"/>
        <v>1</v>
      </c>
      <c r="J97" s="306">
        <f t="shared" si="11"/>
        <v>0</v>
      </c>
      <c r="K97" s="306">
        <f t="shared" si="12"/>
        <v>1</v>
      </c>
      <c r="L97" s="306">
        <f t="shared" si="13"/>
        <v>1</v>
      </c>
      <c r="M97" s="306">
        <f t="shared" si="14"/>
        <v>1</v>
      </c>
      <c r="N97" s="306">
        <f t="shared" si="16"/>
        <v>1</v>
      </c>
      <c r="O97" s="306">
        <f t="shared" si="17"/>
        <v>0</v>
      </c>
      <c r="Q97" s="306">
        <f t="shared" si="18"/>
        <v>0</v>
      </c>
    </row>
    <row r="98" spans="1:17" ht="128">
      <c r="A98" s="49">
        <f t="shared" si="19"/>
        <v>93</v>
      </c>
      <c r="B98" s="309" t="s">
        <v>921</v>
      </c>
      <c r="C98" s="314">
        <v>44657</v>
      </c>
      <c r="D98" s="310" t="s">
        <v>1074</v>
      </c>
      <c r="E98" s="310" t="s">
        <v>1095</v>
      </c>
      <c r="F98" s="311" t="s">
        <v>1206</v>
      </c>
      <c r="G98" s="315" t="s">
        <v>1207</v>
      </c>
      <c r="H98" s="312" t="str">
        <f t="shared" si="15"/>
        <v>Cumplido</v>
      </c>
      <c r="I98" s="306">
        <f t="shared" si="10"/>
        <v>1</v>
      </c>
      <c r="J98" s="306">
        <f t="shared" si="11"/>
        <v>0</v>
      </c>
      <c r="K98" s="306">
        <f t="shared" si="12"/>
        <v>1</v>
      </c>
      <c r="L98" s="306">
        <f t="shared" si="13"/>
        <v>1</v>
      </c>
      <c r="M98" s="306">
        <f t="shared" si="14"/>
        <v>1</v>
      </c>
      <c r="N98" s="306">
        <f t="shared" si="16"/>
        <v>1</v>
      </c>
      <c r="O98" s="306">
        <f t="shared" si="17"/>
        <v>0</v>
      </c>
      <c r="Q98" s="306">
        <f t="shared" si="18"/>
        <v>0</v>
      </c>
    </row>
    <row r="99" spans="1:17" ht="128">
      <c r="A99" s="49">
        <f t="shared" si="19"/>
        <v>94</v>
      </c>
      <c r="B99" s="309" t="s">
        <v>922</v>
      </c>
      <c r="C99" s="314">
        <v>44657</v>
      </c>
      <c r="D99" s="310" t="s">
        <v>1074</v>
      </c>
      <c r="E99" s="310" t="s">
        <v>1095</v>
      </c>
      <c r="F99" s="311" t="s">
        <v>1206</v>
      </c>
      <c r="G99" s="315" t="s">
        <v>1207</v>
      </c>
      <c r="H99" s="312" t="str">
        <f t="shared" si="15"/>
        <v>Cumplido</v>
      </c>
      <c r="I99" s="306">
        <f t="shared" si="10"/>
        <v>1</v>
      </c>
      <c r="J99" s="306">
        <f t="shared" si="11"/>
        <v>0</v>
      </c>
      <c r="K99" s="306">
        <f t="shared" si="12"/>
        <v>1</v>
      </c>
      <c r="L99" s="306">
        <f t="shared" si="13"/>
        <v>1</v>
      </c>
      <c r="M99" s="306">
        <f t="shared" si="14"/>
        <v>1</v>
      </c>
      <c r="N99" s="306">
        <f t="shared" si="16"/>
        <v>1</v>
      </c>
      <c r="O99" s="306">
        <f t="shared" si="17"/>
        <v>0</v>
      </c>
      <c r="Q99" s="306">
        <f t="shared" si="18"/>
        <v>0</v>
      </c>
    </row>
    <row r="100" spans="1:17">
      <c r="A100" s="49">
        <f t="shared" si="19"/>
        <v>95</v>
      </c>
      <c r="B100" s="313" t="s">
        <v>923</v>
      </c>
      <c r="C100" s="309"/>
      <c r="D100" s="310"/>
      <c r="E100" s="310"/>
      <c r="F100" s="311"/>
      <c r="G100" s="316"/>
      <c r="H100" s="312">
        <f t="shared" si="15"/>
        <v>0</v>
      </c>
      <c r="I100" s="306">
        <f t="shared" si="10"/>
        <v>0</v>
      </c>
      <c r="J100" s="306">
        <f t="shared" si="11"/>
        <v>1</v>
      </c>
      <c r="K100" s="306">
        <f t="shared" si="12"/>
        <v>-1</v>
      </c>
      <c r="L100" s="306">
        <f t="shared" si="13"/>
        <v>0</v>
      </c>
      <c r="M100" s="306">
        <f t="shared" si="14"/>
        <v>0</v>
      </c>
      <c r="N100" s="306">
        <f t="shared" si="16"/>
        <v>0</v>
      </c>
      <c r="O100" s="306">
        <f t="shared" si="17"/>
        <v>0</v>
      </c>
      <c r="Q100" s="306">
        <f t="shared" si="18"/>
        <v>1</v>
      </c>
    </row>
    <row r="101" spans="1:17" ht="128">
      <c r="A101" s="49">
        <f t="shared" si="19"/>
        <v>96</v>
      </c>
      <c r="B101" s="309" t="s">
        <v>924</v>
      </c>
      <c r="C101" s="314">
        <v>44657</v>
      </c>
      <c r="D101" s="310" t="s">
        <v>1074</v>
      </c>
      <c r="E101" s="310" t="s">
        <v>1095</v>
      </c>
      <c r="F101" s="311" t="s">
        <v>1206</v>
      </c>
      <c r="G101" s="315" t="s">
        <v>1207</v>
      </c>
      <c r="H101" s="312" t="str">
        <f t="shared" si="15"/>
        <v>Cumplido</v>
      </c>
      <c r="I101" s="306">
        <f t="shared" si="10"/>
        <v>1</v>
      </c>
      <c r="J101" s="306">
        <f t="shared" si="11"/>
        <v>0</v>
      </c>
      <c r="K101" s="306">
        <f t="shared" si="12"/>
        <v>1</v>
      </c>
      <c r="L101" s="306">
        <f t="shared" si="13"/>
        <v>1</v>
      </c>
      <c r="M101" s="306">
        <f t="shared" si="14"/>
        <v>1</v>
      </c>
      <c r="N101" s="306">
        <f t="shared" si="16"/>
        <v>1</v>
      </c>
      <c r="O101" s="306">
        <f t="shared" si="17"/>
        <v>0</v>
      </c>
      <c r="Q101" s="306">
        <f t="shared" si="18"/>
        <v>0</v>
      </c>
    </row>
    <row r="102" spans="1:17" ht="128">
      <c r="A102" s="49">
        <f t="shared" si="19"/>
        <v>97</v>
      </c>
      <c r="B102" s="309" t="s">
        <v>925</v>
      </c>
      <c r="C102" s="314">
        <v>44657</v>
      </c>
      <c r="D102" s="310" t="s">
        <v>1074</v>
      </c>
      <c r="E102" s="310" t="s">
        <v>1095</v>
      </c>
      <c r="F102" s="311" t="s">
        <v>1206</v>
      </c>
      <c r="G102" s="315" t="s">
        <v>1207</v>
      </c>
      <c r="H102" s="312" t="str">
        <f t="shared" si="15"/>
        <v>Cumplido</v>
      </c>
      <c r="I102" s="306">
        <f t="shared" si="10"/>
        <v>1</v>
      </c>
      <c r="J102" s="306">
        <f t="shared" si="11"/>
        <v>0</v>
      </c>
      <c r="K102" s="306">
        <f t="shared" si="12"/>
        <v>1</v>
      </c>
      <c r="L102" s="306">
        <f t="shared" si="13"/>
        <v>1</v>
      </c>
      <c r="M102" s="306">
        <f t="shared" si="14"/>
        <v>1</v>
      </c>
      <c r="N102" s="306">
        <f t="shared" si="16"/>
        <v>1</v>
      </c>
      <c r="O102" s="306">
        <f t="shared" si="17"/>
        <v>0</v>
      </c>
      <c r="Q102" s="306">
        <f t="shared" si="18"/>
        <v>0</v>
      </c>
    </row>
    <row r="103" spans="1:17" ht="128">
      <c r="A103" s="49">
        <f t="shared" si="19"/>
        <v>98</v>
      </c>
      <c r="B103" s="309" t="s">
        <v>926</v>
      </c>
      <c r="C103" s="314">
        <v>44657</v>
      </c>
      <c r="D103" s="310" t="s">
        <v>1074</v>
      </c>
      <c r="E103" s="310" t="s">
        <v>1095</v>
      </c>
      <c r="F103" s="311" t="s">
        <v>1206</v>
      </c>
      <c r="G103" s="315" t="s">
        <v>1207</v>
      </c>
      <c r="H103" s="312" t="str">
        <f t="shared" si="15"/>
        <v>Cumplido</v>
      </c>
      <c r="I103" s="306">
        <f t="shared" si="10"/>
        <v>1</v>
      </c>
      <c r="J103" s="306">
        <f t="shared" si="11"/>
        <v>0</v>
      </c>
      <c r="K103" s="306">
        <f t="shared" si="12"/>
        <v>1</v>
      </c>
      <c r="L103" s="306">
        <f t="shared" si="13"/>
        <v>1</v>
      </c>
      <c r="M103" s="306">
        <f t="shared" si="14"/>
        <v>1</v>
      </c>
      <c r="N103" s="306">
        <f t="shared" si="16"/>
        <v>1</v>
      </c>
      <c r="O103" s="306">
        <f t="shared" si="17"/>
        <v>0</v>
      </c>
      <c r="Q103" s="306">
        <f t="shared" si="18"/>
        <v>0</v>
      </c>
    </row>
    <row r="104" spans="1:17" ht="128">
      <c r="A104" s="49">
        <f t="shared" si="19"/>
        <v>99</v>
      </c>
      <c r="B104" s="309" t="s">
        <v>927</v>
      </c>
      <c r="C104" s="314">
        <v>44657</v>
      </c>
      <c r="D104" s="310" t="s">
        <v>1074</v>
      </c>
      <c r="E104" s="310" t="s">
        <v>1095</v>
      </c>
      <c r="F104" s="311" t="s">
        <v>1206</v>
      </c>
      <c r="G104" s="315" t="s">
        <v>1207</v>
      </c>
      <c r="H104" s="312" t="str">
        <f t="shared" si="15"/>
        <v>Cumplido</v>
      </c>
      <c r="I104" s="306">
        <f t="shared" si="10"/>
        <v>1</v>
      </c>
      <c r="J104" s="306">
        <f t="shared" si="11"/>
        <v>0</v>
      </c>
      <c r="K104" s="306">
        <f t="shared" si="12"/>
        <v>1</v>
      </c>
      <c r="L104" s="306">
        <f t="shared" si="13"/>
        <v>1</v>
      </c>
      <c r="M104" s="306">
        <f t="shared" si="14"/>
        <v>1</v>
      </c>
      <c r="N104" s="306">
        <f t="shared" si="16"/>
        <v>1</v>
      </c>
      <c r="O104" s="306">
        <f t="shared" si="17"/>
        <v>0</v>
      </c>
      <c r="Q104" s="306">
        <f t="shared" si="18"/>
        <v>0</v>
      </c>
    </row>
    <row r="105" spans="1:17" ht="128">
      <c r="A105" s="49">
        <f t="shared" si="19"/>
        <v>100</v>
      </c>
      <c r="B105" s="309" t="s">
        <v>928</v>
      </c>
      <c r="C105" s="314">
        <v>44657</v>
      </c>
      <c r="D105" s="310" t="s">
        <v>1074</v>
      </c>
      <c r="E105" s="310" t="s">
        <v>1095</v>
      </c>
      <c r="F105" s="311" t="s">
        <v>1206</v>
      </c>
      <c r="G105" s="315" t="s">
        <v>1207</v>
      </c>
      <c r="H105" s="312" t="str">
        <f t="shared" si="15"/>
        <v>Cumplido</v>
      </c>
      <c r="I105" s="306">
        <f t="shared" si="10"/>
        <v>1</v>
      </c>
      <c r="J105" s="306">
        <f t="shared" si="11"/>
        <v>0</v>
      </c>
      <c r="K105" s="306">
        <f t="shared" si="12"/>
        <v>1</v>
      </c>
      <c r="L105" s="306">
        <f t="shared" si="13"/>
        <v>1</v>
      </c>
      <c r="M105" s="306">
        <f t="shared" si="14"/>
        <v>1</v>
      </c>
      <c r="N105" s="306">
        <f t="shared" si="16"/>
        <v>1</v>
      </c>
      <c r="O105" s="306">
        <f t="shared" si="17"/>
        <v>0</v>
      </c>
      <c r="Q105" s="306">
        <f t="shared" si="18"/>
        <v>0</v>
      </c>
    </row>
    <row r="106" spans="1:17" ht="128">
      <c r="A106" s="49">
        <f t="shared" si="19"/>
        <v>101</v>
      </c>
      <c r="B106" s="309" t="s">
        <v>929</v>
      </c>
      <c r="C106" s="314">
        <v>44657</v>
      </c>
      <c r="D106" s="310" t="s">
        <v>1074</v>
      </c>
      <c r="E106" s="310" t="s">
        <v>1095</v>
      </c>
      <c r="F106" s="311" t="s">
        <v>1206</v>
      </c>
      <c r="G106" s="315" t="s">
        <v>1207</v>
      </c>
      <c r="H106" s="312" t="str">
        <f t="shared" si="15"/>
        <v>Cumplido</v>
      </c>
      <c r="I106" s="306">
        <f t="shared" si="10"/>
        <v>1</v>
      </c>
      <c r="J106" s="306">
        <f t="shared" si="11"/>
        <v>0</v>
      </c>
      <c r="K106" s="306">
        <f t="shared" si="12"/>
        <v>1</v>
      </c>
      <c r="L106" s="306">
        <f t="shared" si="13"/>
        <v>1</v>
      </c>
      <c r="M106" s="306">
        <f t="shared" si="14"/>
        <v>1</v>
      </c>
      <c r="N106" s="306">
        <f t="shared" si="16"/>
        <v>1</v>
      </c>
      <c r="O106" s="306">
        <f t="shared" si="17"/>
        <v>0</v>
      </c>
      <c r="Q106" s="306">
        <f t="shared" si="18"/>
        <v>0</v>
      </c>
    </row>
    <row r="107" spans="1:17">
      <c r="A107" s="49">
        <f t="shared" si="19"/>
        <v>102</v>
      </c>
      <c r="B107" s="313" t="s">
        <v>930</v>
      </c>
      <c r="C107" s="309"/>
      <c r="D107" s="310"/>
      <c r="E107" s="310"/>
      <c r="F107" s="311"/>
      <c r="H107" s="312">
        <f t="shared" si="15"/>
        <v>0</v>
      </c>
      <c r="I107" s="306">
        <f t="shared" si="10"/>
        <v>0</v>
      </c>
      <c r="J107" s="306">
        <f t="shared" si="11"/>
        <v>1</v>
      </c>
      <c r="K107" s="306">
        <f t="shared" si="12"/>
        <v>-1</v>
      </c>
      <c r="L107" s="306">
        <f t="shared" si="13"/>
        <v>0</v>
      </c>
      <c r="M107" s="306">
        <f t="shared" si="14"/>
        <v>0</v>
      </c>
      <c r="N107" s="306">
        <f t="shared" si="16"/>
        <v>0</v>
      </c>
      <c r="O107" s="306">
        <f t="shared" si="17"/>
        <v>0</v>
      </c>
      <c r="Q107" s="306">
        <f t="shared" si="18"/>
        <v>1</v>
      </c>
    </row>
    <row r="108" spans="1:17" ht="128">
      <c r="A108" s="49">
        <f t="shared" si="19"/>
        <v>103</v>
      </c>
      <c r="B108" s="309" t="s">
        <v>931</v>
      </c>
      <c r="C108" s="314">
        <v>44657</v>
      </c>
      <c r="D108" s="310" t="s">
        <v>1074</v>
      </c>
      <c r="E108" s="310" t="s">
        <v>1095</v>
      </c>
      <c r="F108" s="311" t="s">
        <v>1206</v>
      </c>
      <c r="G108" s="315" t="s">
        <v>1207</v>
      </c>
      <c r="H108" s="312" t="str">
        <f t="shared" si="15"/>
        <v>Cumplido</v>
      </c>
      <c r="I108" s="306">
        <f t="shared" si="10"/>
        <v>1</v>
      </c>
      <c r="J108" s="306">
        <f t="shared" si="11"/>
        <v>0</v>
      </c>
      <c r="K108" s="306">
        <f t="shared" si="12"/>
        <v>1</v>
      </c>
      <c r="L108" s="306">
        <f t="shared" si="13"/>
        <v>1</v>
      </c>
      <c r="M108" s="306">
        <f t="shared" si="14"/>
        <v>1</v>
      </c>
      <c r="N108" s="306">
        <f t="shared" si="16"/>
        <v>1</v>
      </c>
      <c r="O108" s="306">
        <f t="shared" si="17"/>
        <v>0</v>
      </c>
      <c r="Q108" s="306">
        <f t="shared" si="18"/>
        <v>0</v>
      </c>
    </row>
    <row r="109" spans="1:17" ht="128">
      <c r="A109" s="49">
        <f t="shared" si="19"/>
        <v>104</v>
      </c>
      <c r="B109" s="309" t="s">
        <v>932</v>
      </c>
      <c r="C109" s="314">
        <v>44657</v>
      </c>
      <c r="D109" s="310" t="s">
        <v>1074</v>
      </c>
      <c r="E109" s="310" t="s">
        <v>1095</v>
      </c>
      <c r="F109" s="311" t="s">
        <v>1206</v>
      </c>
      <c r="G109" s="315" t="s">
        <v>1207</v>
      </c>
      <c r="H109" s="312" t="str">
        <f t="shared" si="15"/>
        <v>Cumplido</v>
      </c>
      <c r="I109" s="306">
        <f t="shared" si="10"/>
        <v>1</v>
      </c>
      <c r="J109" s="306">
        <f t="shared" si="11"/>
        <v>0</v>
      </c>
      <c r="K109" s="306">
        <f t="shared" si="12"/>
        <v>1</v>
      </c>
      <c r="L109" s="306">
        <f t="shared" si="13"/>
        <v>1</v>
      </c>
      <c r="M109" s="306">
        <f t="shared" si="14"/>
        <v>1</v>
      </c>
      <c r="N109" s="306">
        <f t="shared" si="16"/>
        <v>1</v>
      </c>
      <c r="O109" s="306">
        <f t="shared" si="17"/>
        <v>0</v>
      </c>
      <c r="Q109" s="306">
        <f t="shared" si="18"/>
        <v>0</v>
      </c>
    </row>
    <row r="110" spans="1:17" ht="128">
      <c r="A110" s="49">
        <f t="shared" si="19"/>
        <v>105</v>
      </c>
      <c r="B110" s="309" t="s">
        <v>933</v>
      </c>
      <c r="C110" s="314">
        <v>44657</v>
      </c>
      <c r="D110" s="310" t="s">
        <v>1074</v>
      </c>
      <c r="E110" s="310" t="s">
        <v>1095</v>
      </c>
      <c r="F110" s="311" t="s">
        <v>1206</v>
      </c>
      <c r="G110" s="315" t="s">
        <v>1207</v>
      </c>
      <c r="H110" s="312" t="str">
        <f t="shared" si="15"/>
        <v>Cumplido</v>
      </c>
      <c r="I110" s="306">
        <f t="shared" si="10"/>
        <v>1</v>
      </c>
      <c r="J110" s="306">
        <f t="shared" si="11"/>
        <v>0</v>
      </c>
      <c r="K110" s="306">
        <f t="shared" si="12"/>
        <v>1</v>
      </c>
      <c r="L110" s="306">
        <f t="shared" si="13"/>
        <v>1</v>
      </c>
      <c r="M110" s="306">
        <f t="shared" si="14"/>
        <v>1</v>
      </c>
      <c r="N110" s="306">
        <f t="shared" si="16"/>
        <v>1</v>
      </c>
      <c r="O110" s="306">
        <f t="shared" si="17"/>
        <v>0</v>
      </c>
      <c r="Q110" s="306">
        <f t="shared" si="18"/>
        <v>0</v>
      </c>
    </row>
    <row r="111" spans="1:17" ht="128">
      <c r="A111" s="49">
        <f t="shared" si="19"/>
        <v>106</v>
      </c>
      <c r="B111" s="309" t="s">
        <v>934</v>
      </c>
      <c r="C111" s="314">
        <v>44657</v>
      </c>
      <c r="D111" s="310" t="s">
        <v>1074</v>
      </c>
      <c r="E111" s="310" t="s">
        <v>1095</v>
      </c>
      <c r="F111" s="311" t="s">
        <v>1206</v>
      </c>
      <c r="G111" s="315" t="s">
        <v>1207</v>
      </c>
      <c r="H111" s="312" t="str">
        <f t="shared" si="15"/>
        <v>Cumplido</v>
      </c>
      <c r="I111" s="306">
        <f t="shared" si="10"/>
        <v>1</v>
      </c>
      <c r="J111" s="306">
        <f t="shared" si="11"/>
        <v>0</v>
      </c>
      <c r="K111" s="306">
        <f t="shared" si="12"/>
        <v>1</v>
      </c>
      <c r="L111" s="306">
        <f t="shared" si="13"/>
        <v>1</v>
      </c>
      <c r="M111" s="306">
        <f t="shared" si="14"/>
        <v>1</v>
      </c>
      <c r="N111" s="306">
        <f t="shared" si="16"/>
        <v>1</v>
      </c>
      <c r="O111" s="306">
        <f t="shared" si="17"/>
        <v>0</v>
      </c>
      <c r="Q111" s="306">
        <f t="shared" si="18"/>
        <v>0</v>
      </c>
    </row>
    <row r="112" spans="1:17" ht="128">
      <c r="A112" s="49">
        <f t="shared" si="19"/>
        <v>107</v>
      </c>
      <c r="B112" s="309" t="s">
        <v>935</v>
      </c>
      <c r="C112" s="314">
        <v>44657</v>
      </c>
      <c r="D112" s="310" t="s">
        <v>1074</v>
      </c>
      <c r="E112" s="310" t="s">
        <v>1095</v>
      </c>
      <c r="F112" s="311" t="s">
        <v>1206</v>
      </c>
      <c r="G112" s="315" t="s">
        <v>1207</v>
      </c>
      <c r="H112" s="312" t="str">
        <f t="shared" si="15"/>
        <v>Cumplido</v>
      </c>
      <c r="I112" s="306">
        <f t="shared" si="10"/>
        <v>1</v>
      </c>
      <c r="J112" s="306">
        <f t="shared" si="11"/>
        <v>0</v>
      </c>
      <c r="K112" s="306">
        <f t="shared" si="12"/>
        <v>1</v>
      </c>
      <c r="L112" s="306">
        <f t="shared" si="13"/>
        <v>1</v>
      </c>
      <c r="M112" s="306">
        <f t="shared" si="14"/>
        <v>1</v>
      </c>
      <c r="N112" s="306">
        <f t="shared" si="16"/>
        <v>1</v>
      </c>
      <c r="O112" s="306">
        <f t="shared" si="17"/>
        <v>0</v>
      </c>
      <c r="Q112" s="306">
        <f t="shared" si="18"/>
        <v>0</v>
      </c>
    </row>
    <row r="113" spans="1:17" ht="128">
      <c r="A113" s="49">
        <f t="shared" si="19"/>
        <v>108</v>
      </c>
      <c r="B113" s="309" t="s">
        <v>936</v>
      </c>
      <c r="C113" s="314">
        <v>44657</v>
      </c>
      <c r="D113" s="310" t="s">
        <v>1074</v>
      </c>
      <c r="E113" s="310" t="s">
        <v>1095</v>
      </c>
      <c r="F113" s="311" t="s">
        <v>1206</v>
      </c>
      <c r="G113" s="315" t="s">
        <v>1207</v>
      </c>
      <c r="H113" s="312" t="str">
        <f t="shared" si="15"/>
        <v>Cumplido</v>
      </c>
      <c r="I113" s="306">
        <f t="shared" si="10"/>
        <v>1</v>
      </c>
      <c r="J113" s="306">
        <f t="shared" si="11"/>
        <v>0</v>
      </c>
      <c r="K113" s="306">
        <f t="shared" si="12"/>
        <v>1</v>
      </c>
      <c r="L113" s="306">
        <f t="shared" si="13"/>
        <v>1</v>
      </c>
      <c r="M113" s="306">
        <f t="shared" si="14"/>
        <v>1</v>
      </c>
      <c r="N113" s="306">
        <f t="shared" si="16"/>
        <v>1</v>
      </c>
      <c r="O113" s="306">
        <f t="shared" si="17"/>
        <v>0</v>
      </c>
      <c r="Q113" s="306">
        <f t="shared" si="18"/>
        <v>0</v>
      </c>
    </row>
    <row r="114" spans="1:17">
      <c r="A114" s="49">
        <f t="shared" si="19"/>
        <v>109</v>
      </c>
      <c r="B114" s="313" t="s">
        <v>937</v>
      </c>
      <c r="C114" s="309"/>
      <c r="D114" s="310"/>
      <c r="E114" s="310"/>
      <c r="F114" s="311"/>
      <c r="H114" s="312">
        <f t="shared" si="15"/>
        <v>0</v>
      </c>
      <c r="I114" s="306">
        <f t="shared" si="10"/>
        <v>0</v>
      </c>
      <c r="J114" s="306">
        <f t="shared" si="11"/>
        <v>1</v>
      </c>
      <c r="K114" s="306">
        <f t="shared" si="12"/>
        <v>-1</v>
      </c>
      <c r="L114" s="306">
        <f t="shared" si="13"/>
        <v>0</v>
      </c>
      <c r="M114" s="306">
        <f t="shared" si="14"/>
        <v>0</v>
      </c>
      <c r="N114" s="306">
        <f t="shared" si="16"/>
        <v>0</v>
      </c>
      <c r="O114" s="306">
        <f t="shared" si="17"/>
        <v>0</v>
      </c>
      <c r="Q114" s="306">
        <f t="shared" si="18"/>
        <v>1</v>
      </c>
    </row>
    <row r="115" spans="1:17" ht="128">
      <c r="A115" s="49">
        <f t="shared" si="19"/>
        <v>110</v>
      </c>
      <c r="B115" s="309" t="s">
        <v>938</v>
      </c>
      <c r="C115" s="314">
        <v>44657</v>
      </c>
      <c r="D115" s="310" t="s">
        <v>1074</v>
      </c>
      <c r="E115" s="310" t="s">
        <v>1095</v>
      </c>
      <c r="F115" s="311" t="s">
        <v>1206</v>
      </c>
      <c r="G115" s="315" t="s">
        <v>1207</v>
      </c>
      <c r="H115" s="312" t="str">
        <f t="shared" si="15"/>
        <v>Cumplido</v>
      </c>
      <c r="I115" s="306">
        <f t="shared" si="10"/>
        <v>1</v>
      </c>
      <c r="J115" s="306">
        <f t="shared" si="11"/>
        <v>0</v>
      </c>
      <c r="K115" s="306">
        <f t="shared" si="12"/>
        <v>1</v>
      </c>
      <c r="L115" s="306">
        <f t="shared" si="13"/>
        <v>1</v>
      </c>
      <c r="M115" s="306">
        <f t="shared" si="14"/>
        <v>1</v>
      </c>
      <c r="N115" s="306">
        <f t="shared" si="16"/>
        <v>1</v>
      </c>
      <c r="O115" s="306">
        <f t="shared" si="17"/>
        <v>0</v>
      </c>
      <c r="Q115" s="306">
        <f t="shared" si="18"/>
        <v>0</v>
      </c>
    </row>
    <row r="116" spans="1:17" ht="128">
      <c r="A116" s="49">
        <f t="shared" si="19"/>
        <v>111</v>
      </c>
      <c r="B116" s="309" t="s">
        <v>939</v>
      </c>
      <c r="C116" s="314">
        <v>44657</v>
      </c>
      <c r="D116" s="310" t="s">
        <v>1074</v>
      </c>
      <c r="E116" s="310" t="s">
        <v>1095</v>
      </c>
      <c r="F116" s="311" t="s">
        <v>1206</v>
      </c>
      <c r="G116" s="315" t="s">
        <v>1207</v>
      </c>
      <c r="H116" s="312" t="str">
        <f t="shared" si="15"/>
        <v>Cumplido</v>
      </c>
      <c r="I116" s="306">
        <f t="shared" si="10"/>
        <v>1</v>
      </c>
      <c r="J116" s="306">
        <f t="shared" si="11"/>
        <v>0</v>
      </c>
      <c r="K116" s="306">
        <f t="shared" si="12"/>
        <v>1</v>
      </c>
      <c r="L116" s="306">
        <f t="shared" si="13"/>
        <v>1</v>
      </c>
      <c r="M116" s="306">
        <f t="shared" si="14"/>
        <v>1</v>
      </c>
      <c r="N116" s="306">
        <f t="shared" si="16"/>
        <v>1</v>
      </c>
      <c r="O116" s="306">
        <f t="shared" si="17"/>
        <v>0</v>
      </c>
      <c r="Q116" s="306">
        <f t="shared" si="18"/>
        <v>0</v>
      </c>
    </row>
    <row r="117" spans="1:17" ht="128">
      <c r="A117" s="49">
        <f t="shared" si="19"/>
        <v>112</v>
      </c>
      <c r="B117" s="309" t="s">
        <v>940</v>
      </c>
      <c r="C117" s="314">
        <v>44657</v>
      </c>
      <c r="D117" s="310" t="s">
        <v>1074</v>
      </c>
      <c r="E117" s="310" t="s">
        <v>1095</v>
      </c>
      <c r="F117" s="311" t="s">
        <v>1206</v>
      </c>
      <c r="G117" s="315" t="s">
        <v>1207</v>
      </c>
      <c r="H117" s="312" t="str">
        <f t="shared" si="15"/>
        <v>Cumplido</v>
      </c>
      <c r="I117" s="306">
        <f t="shared" si="10"/>
        <v>1</v>
      </c>
      <c r="J117" s="306">
        <f t="shared" si="11"/>
        <v>0</v>
      </c>
      <c r="K117" s="306">
        <f t="shared" si="12"/>
        <v>1</v>
      </c>
      <c r="L117" s="306">
        <f t="shared" si="13"/>
        <v>1</v>
      </c>
      <c r="M117" s="306">
        <f t="shared" si="14"/>
        <v>1</v>
      </c>
      <c r="N117" s="306">
        <f t="shared" si="16"/>
        <v>1</v>
      </c>
      <c r="O117" s="306">
        <f t="shared" si="17"/>
        <v>0</v>
      </c>
      <c r="Q117" s="306">
        <f t="shared" si="18"/>
        <v>0</v>
      </c>
    </row>
    <row r="118" spans="1:17" ht="30">
      <c r="A118" s="49">
        <f t="shared" si="19"/>
        <v>113</v>
      </c>
      <c r="B118" s="313" t="s">
        <v>941</v>
      </c>
      <c r="C118" s="309"/>
      <c r="D118" s="310"/>
      <c r="E118" s="310"/>
      <c r="F118" s="311"/>
      <c r="H118" s="312">
        <f t="shared" si="15"/>
        <v>0</v>
      </c>
      <c r="I118" s="306">
        <f t="shared" si="10"/>
        <v>0</v>
      </c>
      <c r="J118" s="306">
        <f t="shared" si="11"/>
        <v>1</v>
      </c>
      <c r="K118" s="306">
        <f t="shared" si="12"/>
        <v>-1</v>
      </c>
      <c r="L118" s="306">
        <f t="shared" si="13"/>
        <v>0</v>
      </c>
      <c r="M118" s="306">
        <f t="shared" si="14"/>
        <v>0</v>
      </c>
      <c r="N118" s="306">
        <f t="shared" si="16"/>
        <v>0</v>
      </c>
      <c r="O118" s="306">
        <f t="shared" si="17"/>
        <v>0</v>
      </c>
      <c r="Q118" s="306">
        <f t="shared" si="18"/>
        <v>1</v>
      </c>
    </row>
    <row r="119" spans="1:17" ht="128">
      <c r="A119" s="49">
        <f t="shared" si="19"/>
        <v>114</v>
      </c>
      <c r="B119" s="309" t="s">
        <v>942</v>
      </c>
      <c r="C119" s="314">
        <v>44657</v>
      </c>
      <c r="D119" s="310" t="s">
        <v>1074</v>
      </c>
      <c r="E119" s="310" t="s">
        <v>1095</v>
      </c>
      <c r="F119" s="311" t="s">
        <v>1206</v>
      </c>
      <c r="G119" s="315" t="s">
        <v>1207</v>
      </c>
      <c r="H119" s="312" t="str">
        <f t="shared" si="15"/>
        <v>Cumplido</v>
      </c>
      <c r="I119" s="306">
        <f t="shared" si="10"/>
        <v>1</v>
      </c>
      <c r="J119" s="306">
        <f t="shared" si="11"/>
        <v>0</v>
      </c>
      <c r="K119" s="306">
        <f t="shared" si="12"/>
        <v>1</v>
      </c>
      <c r="L119" s="306">
        <f t="shared" si="13"/>
        <v>1</v>
      </c>
      <c r="M119" s="306">
        <f t="shared" si="14"/>
        <v>1</v>
      </c>
      <c r="N119" s="306">
        <f t="shared" si="16"/>
        <v>1</v>
      </c>
      <c r="O119" s="306">
        <f t="shared" si="17"/>
        <v>0</v>
      </c>
      <c r="Q119" s="306">
        <f t="shared" si="18"/>
        <v>0</v>
      </c>
    </row>
    <row r="120" spans="1:17" ht="128">
      <c r="A120" s="49">
        <f t="shared" si="19"/>
        <v>115</v>
      </c>
      <c r="B120" s="309" t="s">
        <v>943</v>
      </c>
      <c r="C120" s="314">
        <v>44657</v>
      </c>
      <c r="D120" s="310" t="s">
        <v>1074</v>
      </c>
      <c r="E120" s="310" t="s">
        <v>1095</v>
      </c>
      <c r="F120" s="311" t="s">
        <v>1206</v>
      </c>
      <c r="G120" s="315" t="s">
        <v>1207</v>
      </c>
      <c r="H120" s="312" t="str">
        <f t="shared" si="15"/>
        <v>Cumplido</v>
      </c>
      <c r="I120" s="306">
        <f t="shared" si="10"/>
        <v>1</v>
      </c>
      <c r="J120" s="306">
        <f t="shared" si="11"/>
        <v>0</v>
      </c>
      <c r="K120" s="306">
        <f t="shared" si="12"/>
        <v>1</v>
      </c>
      <c r="L120" s="306">
        <f t="shared" si="13"/>
        <v>1</v>
      </c>
      <c r="M120" s="306">
        <f t="shared" si="14"/>
        <v>1</v>
      </c>
      <c r="N120" s="306">
        <f t="shared" si="16"/>
        <v>1</v>
      </c>
      <c r="O120" s="306">
        <f t="shared" si="17"/>
        <v>0</v>
      </c>
      <c r="Q120" s="306">
        <f t="shared" si="18"/>
        <v>0</v>
      </c>
    </row>
    <row r="121" spans="1:17">
      <c r="A121" s="49">
        <f t="shared" si="19"/>
        <v>116</v>
      </c>
      <c r="B121" s="309" t="s">
        <v>944</v>
      </c>
      <c r="C121" s="314">
        <v>44657</v>
      </c>
      <c r="D121" s="310" t="s">
        <v>1074</v>
      </c>
      <c r="E121" s="310" t="s">
        <v>1211</v>
      </c>
      <c r="F121" s="311"/>
      <c r="G121" s="315"/>
      <c r="H121" s="312" t="str">
        <f t="shared" si="15"/>
        <v>Incumplido</v>
      </c>
      <c r="I121" s="306">
        <f t="shared" si="10"/>
        <v>0</v>
      </c>
      <c r="J121" s="306">
        <f t="shared" si="11"/>
        <v>1</v>
      </c>
      <c r="K121" s="306">
        <f t="shared" si="12"/>
        <v>-1</v>
      </c>
      <c r="L121" s="306">
        <f t="shared" si="13"/>
        <v>0</v>
      </c>
      <c r="M121" s="306">
        <f t="shared" si="14"/>
        <v>0</v>
      </c>
      <c r="N121" s="306">
        <f t="shared" si="16"/>
        <v>0</v>
      </c>
      <c r="O121" s="306">
        <f t="shared" si="17"/>
        <v>1</v>
      </c>
      <c r="Q121" s="306">
        <f t="shared" si="18"/>
        <v>0</v>
      </c>
    </row>
    <row r="122" spans="1:17" ht="30">
      <c r="A122" s="49">
        <f t="shared" si="19"/>
        <v>117</v>
      </c>
      <c r="B122" s="313" t="s">
        <v>945</v>
      </c>
      <c r="C122" s="309"/>
      <c r="D122" s="310"/>
      <c r="E122" s="310"/>
      <c r="F122" s="311"/>
      <c r="H122" s="312">
        <f t="shared" si="15"/>
        <v>0</v>
      </c>
      <c r="I122" s="306">
        <f t="shared" si="10"/>
        <v>0</v>
      </c>
      <c r="J122" s="306">
        <f t="shared" si="11"/>
        <v>1</v>
      </c>
      <c r="K122" s="306">
        <f t="shared" si="12"/>
        <v>-1</v>
      </c>
      <c r="L122" s="306">
        <f t="shared" si="13"/>
        <v>0</v>
      </c>
      <c r="M122" s="306">
        <f t="shared" si="14"/>
        <v>0</v>
      </c>
      <c r="N122" s="306">
        <f t="shared" si="16"/>
        <v>0</v>
      </c>
      <c r="O122" s="306">
        <f t="shared" si="17"/>
        <v>0</v>
      </c>
      <c r="Q122" s="306">
        <f t="shared" si="18"/>
        <v>1</v>
      </c>
    </row>
    <row r="123" spans="1:17" ht="75">
      <c r="A123" s="49">
        <f t="shared" si="19"/>
        <v>118</v>
      </c>
      <c r="B123" s="309" t="s">
        <v>946</v>
      </c>
      <c r="C123" s="314">
        <v>44657</v>
      </c>
      <c r="D123" s="310" t="s">
        <v>1074</v>
      </c>
      <c r="E123" s="310" t="s">
        <v>1095</v>
      </c>
      <c r="F123" s="311" t="s">
        <v>1206</v>
      </c>
      <c r="H123" s="312" t="str">
        <f t="shared" si="15"/>
        <v>Cumplido</v>
      </c>
      <c r="I123" s="306">
        <f t="shared" si="10"/>
        <v>1</v>
      </c>
      <c r="J123" s="306">
        <f t="shared" si="11"/>
        <v>0</v>
      </c>
      <c r="K123" s="306">
        <f t="shared" si="12"/>
        <v>1</v>
      </c>
      <c r="L123" s="306">
        <f t="shared" si="13"/>
        <v>1</v>
      </c>
      <c r="M123" s="306">
        <f t="shared" si="14"/>
        <v>1</v>
      </c>
      <c r="N123" s="306">
        <f t="shared" si="16"/>
        <v>1</v>
      </c>
      <c r="O123" s="306">
        <f t="shared" si="17"/>
        <v>0</v>
      </c>
      <c r="Q123" s="306">
        <f t="shared" si="18"/>
        <v>0</v>
      </c>
    </row>
    <row r="124" spans="1:17">
      <c r="A124" s="49">
        <f t="shared" si="19"/>
        <v>119</v>
      </c>
      <c r="B124" s="309" t="s">
        <v>947</v>
      </c>
      <c r="C124" s="309"/>
      <c r="D124" s="310"/>
      <c r="E124" s="310"/>
      <c r="F124" s="311"/>
      <c r="H124" s="312">
        <f t="shared" si="15"/>
        <v>0</v>
      </c>
      <c r="I124" s="306">
        <f t="shared" si="10"/>
        <v>0</v>
      </c>
      <c r="J124" s="306">
        <f t="shared" si="11"/>
        <v>1</v>
      </c>
      <c r="K124" s="306">
        <f t="shared" si="12"/>
        <v>-1</v>
      </c>
      <c r="L124" s="306">
        <f t="shared" si="13"/>
        <v>0</v>
      </c>
      <c r="M124" s="306">
        <f t="shared" si="14"/>
        <v>0</v>
      </c>
      <c r="N124" s="306">
        <f t="shared" si="16"/>
        <v>0</v>
      </c>
      <c r="O124" s="306">
        <f t="shared" si="17"/>
        <v>0</v>
      </c>
      <c r="Q124" s="306">
        <f t="shared" si="18"/>
        <v>1</v>
      </c>
    </row>
    <row r="125" spans="1:17">
      <c r="A125" s="49">
        <f t="shared" si="19"/>
        <v>120</v>
      </c>
      <c r="B125" s="309" t="s">
        <v>948</v>
      </c>
      <c r="C125" s="309"/>
      <c r="D125" s="310"/>
      <c r="E125" s="310"/>
      <c r="F125" s="311"/>
      <c r="H125" s="312">
        <f t="shared" si="15"/>
        <v>0</v>
      </c>
      <c r="I125" s="306">
        <f t="shared" si="10"/>
        <v>0</v>
      </c>
      <c r="J125" s="306">
        <f t="shared" si="11"/>
        <v>1</v>
      </c>
      <c r="K125" s="306">
        <f t="shared" si="12"/>
        <v>-1</v>
      </c>
      <c r="L125" s="306">
        <f t="shared" si="13"/>
        <v>0</v>
      </c>
      <c r="M125" s="306">
        <f t="shared" si="14"/>
        <v>0</v>
      </c>
      <c r="N125" s="306">
        <f t="shared" si="16"/>
        <v>0</v>
      </c>
      <c r="O125" s="306">
        <f t="shared" si="17"/>
        <v>0</v>
      </c>
      <c r="Q125" s="306">
        <f t="shared" si="18"/>
        <v>1</v>
      </c>
    </row>
    <row r="126" spans="1:17" ht="75">
      <c r="A126" s="49">
        <f t="shared" si="19"/>
        <v>121</v>
      </c>
      <c r="B126" s="309" t="s">
        <v>949</v>
      </c>
      <c r="C126" s="314">
        <v>44657</v>
      </c>
      <c r="D126" s="310" t="s">
        <v>1074</v>
      </c>
      <c r="E126" s="310" t="s">
        <v>1095</v>
      </c>
      <c r="F126" s="311" t="s">
        <v>1206</v>
      </c>
      <c r="H126" s="312" t="str">
        <f t="shared" si="15"/>
        <v>Cumplido</v>
      </c>
      <c r="I126" s="306">
        <f t="shared" si="10"/>
        <v>1</v>
      </c>
      <c r="J126" s="306">
        <f t="shared" si="11"/>
        <v>0</v>
      </c>
      <c r="K126" s="306">
        <f t="shared" si="12"/>
        <v>1</v>
      </c>
      <c r="L126" s="306">
        <f t="shared" si="13"/>
        <v>1</v>
      </c>
      <c r="M126" s="306">
        <f t="shared" si="14"/>
        <v>1</v>
      </c>
      <c r="N126" s="306">
        <f t="shared" si="16"/>
        <v>1</v>
      </c>
      <c r="O126" s="306">
        <f t="shared" si="17"/>
        <v>0</v>
      </c>
      <c r="Q126" s="306">
        <f t="shared" si="18"/>
        <v>0</v>
      </c>
    </row>
    <row r="127" spans="1:17" ht="75">
      <c r="A127" s="49">
        <f t="shared" si="19"/>
        <v>122</v>
      </c>
      <c r="B127" s="309" t="s">
        <v>950</v>
      </c>
      <c r="C127" s="314">
        <v>44657</v>
      </c>
      <c r="D127" s="310" t="s">
        <v>1074</v>
      </c>
      <c r="E127" s="310" t="s">
        <v>1095</v>
      </c>
      <c r="F127" s="311" t="s">
        <v>1206</v>
      </c>
      <c r="H127" s="312" t="str">
        <f t="shared" si="15"/>
        <v>Cumplido</v>
      </c>
      <c r="I127" s="306">
        <f t="shared" si="10"/>
        <v>1</v>
      </c>
      <c r="J127" s="306">
        <f t="shared" si="11"/>
        <v>0</v>
      </c>
      <c r="K127" s="306">
        <f t="shared" si="12"/>
        <v>1</v>
      </c>
      <c r="L127" s="306">
        <f t="shared" si="13"/>
        <v>1</v>
      </c>
      <c r="M127" s="306">
        <f t="shared" si="14"/>
        <v>1</v>
      </c>
      <c r="N127" s="306">
        <f t="shared" si="16"/>
        <v>1</v>
      </c>
      <c r="O127" s="306">
        <f t="shared" si="17"/>
        <v>0</v>
      </c>
      <c r="Q127" s="306">
        <f t="shared" si="18"/>
        <v>0</v>
      </c>
    </row>
    <row r="128" spans="1:17" ht="30">
      <c r="A128" s="49">
        <f t="shared" si="19"/>
        <v>123</v>
      </c>
      <c r="B128" s="313" t="s">
        <v>951</v>
      </c>
      <c r="C128" s="309"/>
      <c r="D128" s="310"/>
      <c r="E128" s="310"/>
      <c r="F128" s="311"/>
      <c r="H128" s="312">
        <f t="shared" si="15"/>
        <v>0</v>
      </c>
      <c r="I128" s="306">
        <f t="shared" si="10"/>
        <v>0</v>
      </c>
      <c r="J128" s="306">
        <f t="shared" si="11"/>
        <v>1</v>
      </c>
      <c r="K128" s="306">
        <f t="shared" si="12"/>
        <v>-1</v>
      </c>
      <c r="L128" s="306">
        <f t="shared" si="13"/>
        <v>0</v>
      </c>
      <c r="M128" s="306">
        <f t="shared" si="14"/>
        <v>0</v>
      </c>
      <c r="N128" s="306">
        <f t="shared" si="16"/>
        <v>0</v>
      </c>
      <c r="O128" s="306">
        <f t="shared" si="17"/>
        <v>0</v>
      </c>
      <c r="Q128" s="306">
        <f t="shared" si="18"/>
        <v>1</v>
      </c>
    </row>
    <row r="129" spans="1:17" ht="75">
      <c r="A129" s="49">
        <f t="shared" si="19"/>
        <v>124</v>
      </c>
      <c r="B129" s="309" t="s">
        <v>946</v>
      </c>
      <c r="C129" s="314">
        <v>44657</v>
      </c>
      <c r="D129" s="310" t="s">
        <v>1074</v>
      </c>
      <c r="E129" s="310" t="s">
        <v>1095</v>
      </c>
      <c r="F129" s="311" t="s">
        <v>1206</v>
      </c>
      <c r="H129" s="312" t="str">
        <f t="shared" si="15"/>
        <v>Cumplido</v>
      </c>
      <c r="I129" s="306">
        <f t="shared" si="10"/>
        <v>1</v>
      </c>
      <c r="J129" s="306">
        <f t="shared" si="11"/>
        <v>0</v>
      </c>
      <c r="K129" s="306">
        <f t="shared" si="12"/>
        <v>1</v>
      </c>
      <c r="L129" s="306">
        <f t="shared" si="13"/>
        <v>1</v>
      </c>
      <c r="M129" s="306">
        <f t="shared" si="14"/>
        <v>1</v>
      </c>
      <c r="N129" s="306">
        <f t="shared" si="16"/>
        <v>1</v>
      </c>
      <c r="O129" s="306">
        <f t="shared" si="17"/>
        <v>0</v>
      </c>
      <c r="Q129" s="306">
        <f t="shared" si="18"/>
        <v>0</v>
      </c>
    </row>
    <row r="130" spans="1:17" ht="75">
      <c r="A130" s="49">
        <f t="shared" si="19"/>
        <v>125</v>
      </c>
      <c r="B130" s="309" t="s">
        <v>947</v>
      </c>
      <c r="C130" s="314">
        <v>44657</v>
      </c>
      <c r="D130" s="310" t="s">
        <v>1074</v>
      </c>
      <c r="E130" s="310" t="s">
        <v>1095</v>
      </c>
      <c r="F130" s="311" t="s">
        <v>1206</v>
      </c>
      <c r="H130" s="312" t="str">
        <f t="shared" si="15"/>
        <v>Cumplido</v>
      </c>
      <c r="I130" s="306">
        <f t="shared" si="10"/>
        <v>1</v>
      </c>
      <c r="J130" s="306">
        <f t="shared" si="11"/>
        <v>0</v>
      </c>
      <c r="K130" s="306">
        <f t="shared" si="12"/>
        <v>1</v>
      </c>
      <c r="L130" s="306">
        <f t="shared" si="13"/>
        <v>1</v>
      </c>
      <c r="M130" s="306">
        <f t="shared" si="14"/>
        <v>1</v>
      </c>
      <c r="N130" s="306">
        <f t="shared" si="16"/>
        <v>1</v>
      </c>
      <c r="O130" s="306">
        <f t="shared" si="17"/>
        <v>0</v>
      </c>
      <c r="Q130" s="306">
        <f t="shared" si="18"/>
        <v>0</v>
      </c>
    </row>
    <row r="131" spans="1:17" ht="75">
      <c r="A131" s="49">
        <f t="shared" si="19"/>
        <v>126</v>
      </c>
      <c r="B131" s="309" t="s">
        <v>948</v>
      </c>
      <c r="C131" s="314">
        <v>44657</v>
      </c>
      <c r="D131" s="310" t="s">
        <v>1074</v>
      </c>
      <c r="E131" s="310" t="s">
        <v>1095</v>
      </c>
      <c r="F131" s="311" t="s">
        <v>1206</v>
      </c>
      <c r="H131" s="312" t="str">
        <f t="shared" si="15"/>
        <v>Cumplido</v>
      </c>
      <c r="I131" s="306">
        <f t="shared" si="10"/>
        <v>1</v>
      </c>
      <c r="J131" s="306">
        <f t="shared" si="11"/>
        <v>0</v>
      </c>
      <c r="K131" s="306">
        <f t="shared" si="12"/>
        <v>1</v>
      </c>
      <c r="L131" s="306">
        <f t="shared" si="13"/>
        <v>1</v>
      </c>
      <c r="M131" s="306">
        <f t="shared" si="14"/>
        <v>1</v>
      </c>
      <c r="N131" s="306">
        <f t="shared" si="16"/>
        <v>1</v>
      </c>
      <c r="O131" s="306">
        <f t="shared" si="17"/>
        <v>0</v>
      </c>
      <c r="Q131" s="306">
        <f t="shared" si="18"/>
        <v>0</v>
      </c>
    </row>
    <row r="132" spans="1:17" ht="75">
      <c r="A132" s="49">
        <f t="shared" si="19"/>
        <v>127</v>
      </c>
      <c r="B132" s="309" t="s">
        <v>952</v>
      </c>
      <c r="C132" s="314">
        <v>44657</v>
      </c>
      <c r="D132" s="310" t="s">
        <v>1074</v>
      </c>
      <c r="E132" s="310" t="s">
        <v>1095</v>
      </c>
      <c r="F132" s="311" t="s">
        <v>1206</v>
      </c>
      <c r="H132" s="312" t="str">
        <f t="shared" si="15"/>
        <v>Cumplido</v>
      </c>
      <c r="I132" s="306">
        <f t="shared" si="10"/>
        <v>1</v>
      </c>
      <c r="J132" s="306">
        <f t="shared" si="11"/>
        <v>0</v>
      </c>
      <c r="K132" s="306">
        <f t="shared" si="12"/>
        <v>1</v>
      </c>
      <c r="L132" s="306">
        <f t="shared" si="13"/>
        <v>1</v>
      </c>
      <c r="M132" s="306">
        <f t="shared" si="14"/>
        <v>1</v>
      </c>
      <c r="N132" s="306">
        <f t="shared" si="16"/>
        <v>1</v>
      </c>
      <c r="O132" s="306">
        <f t="shared" si="17"/>
        <v>0</v>
      </c>
      <c r="Q132" s="306">
        <f t="shared" si="18"/>
        <v>0</v>
      </c>
    </row>
    <row r="133" spans="1:17" ht="75">
      <c r="A133" s="49">
        <f t="shared" si="19"/>
        <v>128</v>
      </c>
      <c r="B133" s="309" t="s">
        <v>953</v>
      </c>
      <c r="C133" s="314">
        <v>44657</v>
      </c>
      <c r="D133" s="310" t="s">
        <v>1074</v>
      </c>
      <c r="E133" s="310" t="s">
        <v>1095</v>
      </c>
      <c r="F133" s="311" t="s">
        <v>1206</v>
      </c>
      <c r="H133" s="312" t="str">
        <f t="shared" si="15"/>
        <v>Cumplido</v>
      </c>
      <c r="I133" s="306">
        <f t="shared" ref="I133:I171" si="20">IF(H133="Cumplido",1,IF(H133="En implementación",0.5,0))</f>
        <v>1</v>
      </c>
      <c r="J133" s="306">
        <f t="shared" ref="J133:J171" si="21">IF(I133=0,1,0)</f>
        <v>0</v>
      </c>
      <c r="K133" s="306">
        <f t="shared" ref="K133:K171" si="22">+I133-J133</f>
        <v>1</v>
      </c>
      <c r="L133" s="306">
        <f t="shared" ref="L133:L171" si="23">IF(K133&gt;0,1,0)</f>
        <v>1</v>
      </c>
      <c r="M133" s="306">
        <f t="shared" ref="M133:M171" si="24">IF(H133="Cumplido",1,IF(H133="En implementación",0.5,IF(H133="Vacia",9,0)))</f>
        <v>1</v>
      </c>
      <c r="N133" s="306">
        <f t="shared" si="16"/>
        <v>1</v>
      </c>
      <c r="O133" s="306">
        <f t="shared" si="17"/>
        <v>0</v>
      </c>
      <c r="Q133" s="306">
        <f t="shared" si="18"/>
        <v>0</v>
      </c>
    </row>
    <row r="134" spans="1:17" ht="30">
      <c r="A134" s="49">
        <f t="shared" si="19"/>
        <v>129</v>
      </c>
      <c r="B134" s="313" t="s">
        <v>954</v>
      </c>
      <c r="C134" s="309"/>
      <c r="D134" s="310"/>
      <c r="E134" s="310"/>
      <c r="F134" s="311"/>
      <c r="H134" s="312">
        <f t="shared" ref="H134:H171" si="25">IF(E134="si","Cumplido",IF(E134="no","Incumplido",0))</f>
        <v>0</v>
      </c>
      <c r="I134" s="306">
        <f t="shared" si="20"/>
        <v>0</v>
      </c>
      <c r="J134" s="306">
        <f t="shared" si="21"/>
        <v>1</v>
      </c>
      <c r="K134" s="306">
        <f t="shared" si="22"/>
        <v>-1</v>
      </c>
      <c r="L134" s="306">
        <f t="shared" si="23"/>
        <v>0</v>
      </c>
      <c r="M134" s="306">
        <f t="shared" si="24"/>
        <v>0</v>
      </c>
      <c r="N134" s="306">
        <f t="shared" ref="N134:N171" si="26">IF(H134="Cumplido",1,0)</f>
        <v>0</v>
      </c>
      <c r="O134" s="306">
        <f t="shared" ref="O134:O171" si="27">IF(H134="Incumplido",1,0)</f>
        <v>0</v>
      </c>
      <c r="Q134" s="306">
        <f t="shared" ref="Q134:Q171" si="28">IF(H134=0,1,0)</f>
        <v>1</v>
      </c>
    </row>
    <row r="135" spans="1:17" ht="30">
      <c r="A135" s="49">
        <f t="shared" si="19"/>
        <v>130</v>
      </c>
      <c r="B135" s="309" t="s">
        <v>946</v>
      </c>
      <c r="C135" s="314">
        <v>44657</v>
      </c>
      <c r="D135" s="310" t="s">
        <v>1074</v>
      </c>
      <c r="E135" s="310" t="s">
        <v>1212</v>
      </c>
      <c r="F135" s="311"/>
      <c r="H135" s="312" t="str">
        <f t="shared" si="25"/>
        <v>Incumplido</v>
      </c>
      <c r="I135" s="306">
        <f t="shared" si="20"/>
        <v>0</v>
      </c>
      <c r="J135" s="306">
        <f t="shared" si="21"/>
        <v>1</v>
      </c>
      <c r="K135" s="306">
        <f t="shared" si="22"/>
        <v>-1</v>
      </c>
      <c r="L135" s="306">
        <f t="shared" si="23"/>
        <v>0</v>
      </c>
      <c r="M135" s="306">
        <f t="shared" si="24"/>
        <v>0</v>
      </c>
      <c r="N135" s="306">
        <f t="shared" si="26"/>
        <v>0</v>
      </c>
      <c r="O135" s="306">
        <f t="shared" si="27"/>
        <v>1</v>
      </c>
      <c r="Q135" s="306">
        <f t="shared" si="28"/>
        <v>0</v>
      </c>
    </row>
    <row r="136" spans="1:17">
      <c r="A136" s="49">
        <f t="shared" ref="A136:A171" si="29">+A135+1</f>
        <v>131</v>
      </c>
      <c r="B136" s="309" t="s">
        <v>955</v>
      </c>
      <c r="C136" s="314">
        <v>44657</v>
      </c>
      <c r="D136" s="310" t="s">
        <v>1074</v>
      </c>
      <c r="E136" s="310" t="s">
        <v>1212</v>
      </c>
      <c r="F136" s="311"/>
      <c r="H136" s="312" t="str">
        <f t="shared" si="25"/>
        <v>Incumplido</v>
      </c>
      <c r="I136" s="306">
        <f t="shared" si="20"/>
        <v>0</v>
      </c>
      <c r="J136" s="306">
        <f t="shared" si="21"/>
        <v>1</v>
      </c>
      <c r="K136" s="306">
        <f t="shared" si="22"/>
        <v>-1</v>
      </c>
      <c r="L136" s="306">
        <f t="shared" si="23"/>
        <v>0</v>
      </c>
      <c r="M136" s="306">
        <f t="shared" si="24"/>
        <v>0</v>
      </c>
      <c r="N136" s="306">
        <f t="shared" si="26"/>
        <v>0</v>
      </c>
      <c r="O136" s="306">
        <f t="shared" si="27"/>
        <v>1</v>
      </c>
      <c r="Q136" s="306">
        <f t="shared" si="28"/>
        <v>0</v>
      </c>
    </row>
    <row r="137" spans="1:17">
      <c r="A137" s="49">
        <f t="shared" si="29"/>
        <v>132</v>
      </c>
      <c r="B137" s="309" t="s">
        <v>948</v>
      </c>
      <c r="C137" s="314">
        <v>44657</v>
      </c>
      <c r="D137" s="310" t="s">
        <v>1074</v>
      </c>
      <c r="E137" s="310" t="s">
        <v>1212</v>
      </c>
      <c r="F137" s="311"/>
      <c r="H137" s="312" t="str">
        <f t="shared" si="25"/>
        <v>Incumplido</v>
      </c>
      <c r="I137" s="306">
        <f t="shared" si="20"/>
        <v>0</v>
      </c>
      <c r="J137" s="306">
        <f t="shared" si="21"/>
        <v>1</v>
      </c>
      <c r="K137" s="306">
        <f t="shared" si="22"/>
        <v>-1</v>
      </c>
      <c r="L137" s="306">
        <f t="shared" si="23"/>
        <v>0</v>
      </c>
      <c r="M137" s="306">
        <f t="shared" si="24"/>
        <v>0</v>
      </c>
      <c r="N137" s="306">
        <f t="shared" si="26"/>
        <v>0</v>
      </c>
      <c r="O137" s="306">
        <f t="shared" si="27"/>
        <v>1</v>
      </c>
      <c r="Q137" s="306">
        <f t="shared" si="28"/>
        <v>0</v>
      </c>
    </row>
    <row r="138" spans="1:17">
      <c r="A138" s="49">
        <f t="shared" si="29"/>
        <v>133</v>
      </c>
      <c r="B138" s="309" t="s">
        <v>952</v>
      </c>
      <c r="C138" s="314">
        <v>44657</v>
      </c>
      <c r="D138" s="310" t="s">
        <v>1074</v>
      </c>
      <c r="E138" s="310" t="s">
        <v>1212</v>
      </c>
      <c r="F138" s="311"/>
      <c r="H138" s="312" t="str">
        <f t="shared" si="25"/>
        <v>Incumplido</v>
      </c>
      <c r="I138" s="306">
        <f t="shared" si="20"/>
        <v>0</v>
      </c>
      <c r="J138" s="306">
        <f t="shared" si="21"/>
        <v>1</v>
      </c>
      <c r="K138" s="306">
        <f t="shared" si="22"/>
        <v>-1</v>
      </c>
      <c r="L138" s="306">
        <f t="shared" si="23"/>
        <v>0</v>
      </c>
      <c r="M138" s="306">
        <f t="shared" si="24"/>
        <v>0</v>
      </c>
      <c r="N138" s="306">
        <f t="shared" si="26"/>
        <v>0</v>
      </c>
      <c r="O138" s="306">
        <f t="shared" si="27"/>
        <v>1</v>
      </c>
      <c r="Q138" s="306">
        <f t="shared" si="28"/>
        <v>0</v>
      </c>
    </row>
    <row r="139" spans="1:17">
      <c r="A139" s="49">
        <f t="shared" si="29"/>
        <v>134</v>
      </c>
      <c r="B139" s="309" t="s">
        <v>950</v>
      </c>
      <c r="C139" s="314">
        <v>44657</v>
      </c>
      <c r="D139" s="310" t="s">
        <v>1074</v>
      </c>
      <c r="E139" s="310" t="s">
        <v>1212</v>
      </c>
      <c r="F139" s="311"/>
      <c r="H139" s="312" t="str">
        <f t="shared" si="25"/>
        <v>Incumplido</v>
      </c>
      <c r="I139" s="306">
        <f t="shared" si="20"/>
        <v>0</v>
      </c>
      <c r="J139" s="306">
        <f t="shared" si="21"/>
        <v>1</v>
      </c>
      <c r="K139" s="306">
        <f t="shared" si="22"/>
        <v>-1</v>
      </c>
      <c r="L139" s="306">
        <f t="shared" si="23"/>
        <v>0</v>
      </c>
      <c r="M139" s="306">
        <f t="shared" si="24"/>
        <v>0</v>
      </c>
      <c r="N139" s="306">
        <f t="shared" si="26"/>
        <v>0</v>
      </c>
      <c r="O139" s="306">
        <f t="shared" si="27"/>
        <v>1</v>
      </c>
      <c r="Q139" s="306">
        <f t="shared" si="28"/>
        <v>0</v>
      </c>
    </row>
    <row r="140" spans="1:17">
      <c r="A140" s="49">
        <f t="shared" si="29"/>
        <v>135</v>
      </c>
      <c r="B140" s="313" t="s">
        <v>956</v>
      </c>
      <c r="C140" s="309"/>
      <c r="D140" s="310"/>
      <c r="E140" s="310"/>
      <c r="F140" s="311"/>
      <c r="H140" s="312">
        <f t="shared" si="25"/>
        <v>0</v>
      </c>
      <c r="I140" s="306">
        <f t="shared" si="20"/>
        <v>0</v>
      </c>
      <c r="J140" s="306">
        <f t="shared" si="21"/>
        <v>1</v>
      </c>
      <c r="K140" s="306">
        <f t="shared" si="22"/>
        <v>-1</v>
      </c>
      <c r="L140" s="306">
        <f t="shared" si="23"/>
        <v>0</v>
      </c>
      <c r="M140" s="306">
        <f t="shared" si="24"/>
        <v>0</v>
      </c>
      <c r="N140" s="306">
        <f t="shared" si="26"/>
        <v>0</v>
      </c>
      <c r="O140" s="306">
        <f t="shared" si="27"/>
        <v>0</v>
      </c>
      <c r="Q140" s="306">
        <f t="shared" si="28"/>
        <v>1</v>
      </c>
    </row>
    <row r="141" spans="1:17" ht="75">
      <c r="A141" s="49">
        <f t="shared" si="29"/>
        <v>136</v>
      </c>
      <c r="B141" s="309" t="s">
        <v>957</v>
      </c>
      <c r="C141" s="314">
        <v>44657</v>
      </c>
      <c r="D141" s="310" t="s">
        <v>1074</v>
      </c>
      <c r="E141" s="310" t="s">
        <v>1095</v>
      </c>
      <c r="F141" s="311" t="s">
        <v>1206</v>
      </c>
      <c r="H141" s="312" t="str">
        <f t="shared" si="25"/>
        <v>Cumplido</v>
      </c>
      <c r="I141" s="306">
        <f t="shared" si="20"/>
        <v>1</v>
      </c>
      <c r="J141" s="306">
        <f t="shared" si="21"/>
        <v>0</v>
      </c>
      <c r="K141" s="306">
        <f t="shared" si="22"/>
        <v>1</v>
      </c>
      <c r="L141" s="306">
        <f t="shared" si="23"/>
        <v>1</v>
      </c>
      <c r="M141" s="306">
        <f t="shared" si="24"/>
        <v>1</v>
      </c>
      <c r="N141" s="306">
        <f t="shared" si="26"/>
        <v>1</v>
      </c>
      <c r="O141" s="306">
        <f t="shared" si="27"/>
        <v>0</v>
      </c>
      <c r="Q141" s="306">
        <f t="shared" si="28"/>
        <v>0</v>
      </c>
    </row>
    <row r="142" spans="1:17" ht="75">
      <c r="A142" s="49">
        <f t="shared" si="29"/>
        <v>137</v>
      </c>
      <c r="B142" s="309" t="s">
        <v>958</v>
      </c>
      <c r="C142" s="314">
        <v>44657</v>
      </c>
      <c r="D142" s="310" t="s">
        <v>1074</v>
      </c>
      <c r="E142" s="310" t="s">
        <v>1095</v>
      </c>
      <c r="F142" s="311" t="s">
        <v>1206</v>
      </c>
      <c r="H142" s="312" t="str">
        <f t="shared" si="25"/>
        <v>Cumplido</v>
      </c>
      <c r="I142" s="306">
        <f t="shared" si="20"/>
        <v>1</v>
      </c>
      <c r="J142" s="306">
        <f t="shared" si="21"/>
        <v>0</v>
      </c>
      <c r="K142" s="306">
        <f t="shared" si="22"/>
        <v>1</v>
      </c>
      <c r="L142" s="306">
        <f t="shared" si="23"/>
        <v>1</v>
      </c>
      <c r="M142" s="306">
        <f t="shared" si="24"/>
        <v>1</v>
      </c>
      <c r="N142" s="306">
        <f t="shared" si="26"/>
        <v>1</v>
      </c>
      <c r="O142" s="306">
        <f t="shared" si="27"/>
        <v>0</v>
      </c>
      <c r="Q142" s="306">
        <f t="shared" si="28"/>
        <v>0</v>
      </c>
    </row>
    <row r="143" spans="1:17" ht="75">
      <c r="A143" s="49">
        <f t="shared" si="29"/>
        <v>138</v>
      </c>
      <c r="B143" s="309" t="s">
        <v>959</v>
      </c>
      <c r="C143" s="314">
        <v>44657</v>
      </c>
      <c r="D143" s="310" t="s">
        <v>1074</v>
      </c>
      <c r="E143" s="310" t="s">
        <v>1095</v>
      </c>
      <c r="F143" s="311" t="s">
        <v>1206</v>
      </c>
      <c r="H143" s="312" t="str">
        <f t="shared" si="25"/>
        <v>Cumplido</v>
      </c>
      <c r="I143" s="306">
        <f t="shared" si="20"/>
        <v>1</v>
      </c>
      <c r="J143" s="306">
        <f t="shared" si="21"/>
        <v>0</v>
      </c>
      <c r="K143" s="306">
        <f t="shared" si="22"/>
        <v>1</v>
      </c>
      <c r="L143" s="306">
        <f t="shared" si="23"/>
        <v>1</v>
      </c>
      <c r="M143" s="306">
        <f t="shared" si="24"/>
        <v>1</v>
      </c>
      <c r="N143" s="306">
        <f t="shared" si="26"/>
        <v>1</v>
      </c>
      <c r="O143" s="306">
        <f t="shared" si="27"/>
        <v>0</v>
      </c>
      <c r="Q143" s="306">
        <f t="shared" si="28"/>
        <v>0</v>
      </c>
    </row>
    <row r="144" spans="1:17" ht="75">
      <c r="A144" s="49">
        <f t="shared" si="29"/>
        <v>139</v>
      </c>
      <c r="B144" s="309" t="s">
        <v>960</v>
      </c>
      <c r="C144" s="314">
        <v>44657</v>
      </c>
      <c r="D144" s="310" t="s">
        <v>1074</v>
      </c>
      <c r="E144" s="310" t="s">
        <v>1095</v>
      </c>
      <c r="F144" s="311" t="s">
        <v>1206</v>
      </c>
      <c r="H144" s="312" t="str">
        <f t="shared" si="25"/>
        <v>Cumplido</v>
      </c>
      <c r="I144" s="306">
        <f t="shared" si="20"/>
        <v>1</v>
      </c>
      <c r="J144" s="306">
        <f t="shared" si="21"/>
        <v>0</v>
      </c>
      <c r="K144" s="306">
        <f t="shared" si="22"/>
        <v>1</v>
      </c>
      <c r="L144" s="306">
        <f t="shared" si="23"/>
        <v>1</v>
      </c>
      <c r="M144" s="306">
        <f t="shared" si="24"/>
        <v>1</v>
      </c>
      <c r="N144" s="306">
        <f t="shared" si="26"/>
        <v>1</v>
      </c>
      <c r="O144" s="306">
        <f t="shared" si="27"/>
        <v>0</v>
      </c>
      <c r="Q144" s="306">
        <f t="shared" si="28"/>
        <v>0</v>
      </c>
    </row>
    <row r="145" spans="1:17" ht="75">
      <c r="A145" s="49">
        <f t="shared" si="29"/>
        <v>140</v>
      </c>
      <c r="B145" s="309" t="s">
        <v>961</v>
      </c>
      <c r="C145" s="314">
        <v>44657</v>
      </c>
      <c r="D145" s="310" t="s">
        <v>1074</v>
      </c>
      <c r="E145" s="310" t="s">
        <v>1095</v>
      </c>
      <c r="F145" s="311" t="s">
        <v>1206</v>
      </c>
      <c r="H145" s="312" t="str">
        <f t="shared" si="25"/>
        <v>Cumplido</v>
      </c>
      <c r="I145" s="306">
        <f t="shared" si="20"/>
        <v>1</v>
      </c>
      <c r="J145" s="306">
        <f t="shared" si="21"/>
        <v>0</v>
      </c>
      <c r="K145" s="306">
        <f t="shared" si="22"/>
        <v>1</v>
      </c>
      <c r="L145" s="306">
        <f t="shared" si="23"/>
        <v>1</v>
      </c>
      <c r="M145" s="306">
        <f t="shared" si="24"/>
        <v>1</v>
      </c>
      <c r="N145" s="306">
        <f t="shared" si="26"/>
        <v>1</v>
      </c>
      <c r="O145" s="306">
        <f t="shared" si="27"/>
        <v>0</v>
      </c>
      <c r="Q145" s="306">
        <f t="shared" si="28"/>
        <v>0</v>
      </c>
    </row>
    <row r="146" spans="1:17" ht="75">
      <c r="A146" s="49">
        <f t="shared" si="29"/>
        <v>141</v>
      </c>
      <c r="B146" s="309" t="s">
        <v>962</v>
      </c>
      <c r="C146" s="314">
        <v>44657</v>
      </c>
      <c r="D146" s="310" t="s">
        <v>1074</v>
      </c>
      <c r="E146" s="310" t="s">
        <v>1095</v>
      </c>
      <c r="F146" s="311" t="s">
        <v>1206</v>
      </c>
      <c r="H146" s="312" t="str">
        <f t="shared" si="25"/>
        <v>Cumplido</v>
      </c>
      <c r="I146" s="306">
        <f t="shared" si="20"/>
        <v>1</v>
      </c>
      <c r="J146" s="306">
        <f t="shared" si="21"/>
        <v>0</v>
      </c>
      <c r="K146" s="306">
        <f t="shared" si="22"/>
        <v>1</v>
      </c>
      <c r="L146" s="306">
        <f t="shared" si="23"/>
        <v>1</v>
      </c>
      <c r="M146" s="306">
        <f t="shared" si="24"/>
        <v>1</v>
      </c>
      <c r="N146" s="306">
        <f t="shared" si="26"/>
        <v>1</v>
      </c>
      <c r="O146" s="306">
        <f t="shared" si="27"/>
        <v>0</v>
      </c>
      <c r="Q146" s="306">
        <f t="shared" si="28"/>
        <v>0</v>
      </c>
    </row>
    <row r="147" spans="1:17" ht="75">
      <c r="A147" s="49">
        <f t="shared" si="29"/>
        <v>142</v>
      </c>
      <c r="B147" s="309" t="s">
        <v>963</v>
      </c>
      <c r="C147" s="314">
        <v>44657</v>
      </c>
      <c r="D147" s="310" t="s">
        <v>1074</v>
      </c>
      <c r="E147" s="310" t="s">
        <v>1095</v>
      </c>
      <c r="F147" s="311" t="s">
        <v>1206</v>
      </c>
      <c r="H147" s="312" t="str">
        <f t="shared" si="25"/>
        <v>Cumplido</v>
      </c>
      <c r="I147" s="306">
        <f t="shared" si="20"/>
        <v>1</v>
      </c>
      <c r="J147" s="306">
        <f t="shared" si="21"/>
        <v>0</v>
      </c>
      <c r="K147" s="306">
        <f t="shared" si="22"/>
        <v>1</v>
      </c>
      <c r="L147" s="306">
        <f t="shared" si="23"/>
        <v>1</v>
      </c>
      <c r="M147" s="306">
        <f t="shared" si="24"/>
        <v>1</v>
      </c>
      <c r="N147" s="306">
        <f t="shared" si="26"/>
        <v>1</v>
      </c>
      <c r="O147" s="306">
        <f t="shared" si="27"/>
        <v>0</v>
      </c>
      <c r="Q147" s="306">
        <f t="shared" si="28"/>
        <v>0</v>
      </c>
    </row>
    <row r="148" spans="1:17" ht="75">
      <c r="A148" s="49">
        <f t="shared" si="29"/>
        <v>143</v>
      </c>
      <c r="B148" s="309" t="s">
        <v>964</v>
      </c>
      <c r="C148" s="314">
        <v>44657</v>
      </c>
      <c r="D148" s="310" t="s">
        <v>1074</v>
      </c>
      <c r="E148" s="310" t="s">
        <v>1095</v>
      </c>
      <c r="F148" s="311" t="s">
        <v>1206</v>
      </c>
      <c r="H148" s="312" t="str">
        <f t="shared" si="25"/>
        <v>Cumplido</v>
      </c>
      <c r="I148" s="306">
        <f t="shared" si="20"/>
        <v>1</v>
      </c>
      <c r="J148" s="306">
        <f t="shared" si="21"/>
        <v>0</v>
      </c>
      <c r="K148" s="306">
        <f t="shared" si="22"/>
        <v>1</v>
      </c>
      <c r="L148" s="306">
        <f t="shared" si="23"/>
        <v>1</v>
      </c>
      <c r="M148" s="306">
        <f t="shared" si="24"/>
        <v>1</v>
      </c>
      <c r="N148" s="306">
        <f t="shared" si="26"/>
        <v>1</v>
      </c>
      <c r="O148" s="306">
        <f t="shared" si="27"/>
        <v>0</v>
      </c>
      <c r="Q148" s="306">
        <f t="shared" si="28"/>
        <v>0</v>
      </c>
    </row>
    <row r="149" spans="1:17">
      <c r="A149" s="49">
        <f t="shared" si="29"/>
        <v>144</v>
      </c>
      <c r="B149" s="313" t="s">
        <v>965</v>
      </c>
      <c r="C149" s="309"/>
      <c r="D149" s="310"/>
      <c r="E149" s="310"/>
      <c r="F149" s="311"/>
      <c r="H149" s="312">
        <f t="shared" si="25"/>
        <v>0</v>
      </c>
      <c r="I149" s="306">
        <f t="shared" si="20"/>
        <v>0</v>
      </c>
      <c r="J149" s="306">
        <f t="shared" si="21"/>
        <v>1</v>
      </c>
      <c r="K149" s="306">
        <f t="shared" si="22"/>
        <v>-1</v>
      </c>
      <c r="L149" s="306">
        <f t="shared" si="23"/>
        <v>0</v>
      </c>
      <c r="M149" s="306">
        <f t="shared" si="24"/>
        <v>0</v>
      </c>
      <c r="N149" s="306">
        <f t="shared" si="26"/>
        <v>0</v>
      </c>
      <c r="O149" s="306">
        <f t="shared" si="27"/>
        <v>0</v>
      </c>
      <c r="Q149" s="306">
        <f t="shared" si="28"/>
        <v>1</v>
      </c>
    </row>
    <row r="150" spans="1:17" ht="75">
      <c r="A150" s="49">
        <f t="shared" si="29"/>
        <v>145</v>
      </c>
      <c r="B150" s="309" t="s">
        <v>966</v>
      </c>
      <c r="C150" s="314">
        <v>44657</v>
      </c>
      <c r="D150" s="310" t="s">
        <v>1074</v>
      </c>
      <c r="E150" s="310" t="s">
        <v>1095</v>
      </c>
      <c r="F150" s="311" t="s">
        <v>1206</v>
      </c>
      <c r="H150" s="312" t="str">
        <f t="shared" si="25"/>
        <v>Cumplido</v>
      </c>
      <c r="I150" s="306">
        <f t="shared" si="20"/>
        <v>1</v>
      </c>
      <c r="J150" s="306">
        <f t="shared" si="21"/>
        <v>0</v>
      </c>
      <c r="K150" s="306">
        <f t="shared" si="22"/>
        <v>1</v>
      </c>
      <c r="L150" s="306">
        <f t="shared" si="23"/>
        <v>1</v>
      </c>
      <c r="M150" s="306">
        <f t="shared" si="24"/>
        <v>1</v>
      </c>
      <c r="N150" s="306">
        <f t="shared" si="26"/>
        <v>1</v>
      </c>
      <c r="O150" s="306">
        <f t="shared" si="27"/>
        <v>0</v>
      </c>
      <c r="Q150" s="306">
        <f t="shared" si="28"/>
        <v>0</v>
      </c>
    </row>
    <row r="151" spans="1:17" ht="75">
      <c r="A151" s="49">
        <f t="shared" si="29"/>
        <v>146</v>
      </c>
      <c r="B151" s="309" t="s">
        <v>967</v>
      </c>
      <c r="C151" s="314">
        <v>44657</v>
      </c>
      <c r="D151" s="310" t="s">
        <v>1074</v>
      </c>
      <c r="E151" s="310" t="s">
        <v>1095</v>
      </c>
      <c r="F151" s="311" t="s">
        <v>1206</v>
      </c>
      <c r="H151" s="312" t="str">
        <f t="shared" si="25"/>
        <v>Cumplido</v>
      </c>
      <c r="I151" s="306">
        <f t="shared" si="20"/>
        <v>1</v>
      </c>
      <c r="J151" s="306">
        <f t="shared" si="21"/>
        <v>0</v>
      </c>
      <c r="K151" s="306">
        <f t="shared" si="22"/>
        <v>1</v>
      </c>
      <c r="L151" s="306">
        <f t="shared" si="23"/>
        <v>1</v>
      </c>
      <c r="M151" s="306">
        <f t="shared" si="24"/>
        <v>1</v>
      </c>
      <c r="N151" s="306">
        <f t="shared" si="26"/>
        <v>1</v>
      </c>
      <c r="O151" s="306">
        <f t="shared" si="27"/>
        <v>0</v>
      </c>
      <c r="Q151" s="306">
        <f t="shared" si="28"/>
        <v>0</v>
      </c>
    </row>
    <row r="152" spans="1:17" ht="75">
      <c r="A152" s="49">
        <f t="shared" si="29"/>
        <v>147</v>
      </c>
      <c r="B152" s="309" t="s">
        <v>968</v>
      </c>
      <c r="C152" s="314">
        <v>44657</v>
      </c>
      <c r="D152" s="310" t="s">
        <v>1074</v>
      </c>
      <c r="E152" s="310" t="s">
        <v>1095</v>
      </c>
      <c r="F152" s="311" t="s">
        <v>1206</v>
      </c>
      <c r="H152" s="312" t="str">
        <f t="shared" si="25"/>
        <v>Cumplido</v>
      </c>
      <c r="I152" s="306">
        <f t="shared" si="20"/>
        <v>1</v>
      </c>
      <c r="J152" s="306">
        <f t="shared" si="21"/>
        <v>0</v>
      </c>
      <c r="K152" s="306">
        <f t="shared" si="22"/>
        <v>1</v>
      </c>
      <c r="L152" s="306">
        <f t="shared" si="23"/>
        <v>1</v>
      </c>
      <c r="M152" s="306">
        <f t="shared" si="24"/>
        <v>1</v>
      </c>
      <c r="N152" s="306">
        <f t="shared" si="26"/>
        <v>1</v>
      </c>
      <c r="O152" s="306">
        <f t="shared" si="27"/>
        <v>0</v>
      </c>
      <c r="Q152" s="306">
        <f t="shared" si="28"/>
        <v>0</v>
      </c>
    </row>
    <row r="153" spans="1:17" ht="75">
      <c r="A153" s="49">
        <f t="shared" si="29"/>
        <v>148</v>
      </c>
      <c r="B153" s="309" t="s">
        <v>969</v>
      </c>
      <c r="C153" s="314">
        <v>44657</v>
      </c>
      <c r="D153" s="310" t="s">
        <v>1074</v>
      </c>
      <c r="E153" s="310" t="s">
        <v>1095</v>
      </c>
      <c r="F153" s="311" t="s">
        <v>1206</v>
      </c>
      <c r="H153" s="312" t="str">
        <f t="shared" si="25"/>
        <v>Cumplido</v>
      </c>
      <c r="I153" s="306">
        <f t="shared" si="20"/>
        <v>1</v>
      </c>
      <c r="J153" s="306">
        <f t="shared" si="21"/>
        <v>0</v>
      </c>
      <c r="K153" s="306">
        <f t="shared" si="22"/>
        <v>1</v>
      </c>
      <c r="L153" s="306">
        <f t="shared" si="23"/>
        <v>1</v>
      </c>
      <c r="M153" s="306">
        <f t="shared" si="24"/>
        <v>1</v>
      </c>
      <c r="N153" s="306">
        <f t="shared" si="26"/>
        <v>1</v>
      </c>
      <c r="O153" s="306">
        <f t="shared" si="27"/>
        <v>0</v>
      </c>
      <c r="Q153" s="306">
        <f t="shared" si="28"/>
        <v>0</v>
      </c>
    </row>
    <row r="154" spans="1:17">
      <c r="A154" s="49">
        <f t="shared" si="29"/>
        <v>149</v>
      </c>
      <c r="B154" s="313" t="s">
        <v>970</v>
      </c>
      <c r="C154" s="309"/>
      <c r="D154" s="310"/>
      <c r="E154" s="310"/>
      <c r="F154" s="311"/>
      <c r="H154" s="312">
        <f t="shared" si="25"/>
        <v>0</v>
      </c>
      <c r="I154" s="306">
        <f t="shared" si="20"/>
        <v>0</v>
      </c>
      <c r="J154" s="306">
        <f t="shared" si="21"/>
        <v>1</v>
      </c>
      <c r="K154" s="306">
        <f t="shared" si="22"/>
        <v>-1</v>
      </c>
      <c r="L154" s="306">
        <f t="shared" si="23"/>
        <v>0</v>
      </c>
      <c r="M154" s="306">
        <f t="shared" si="24"/>
        <v>0</v>
      </c>
      <c r="N154" s="306">
        <f t="shared" si="26"/>
        <v>0</v>
      </c>
      <c r="O154" s="306">
        <f t="shared" si="27"/>
        <v>0</v>
      </c>
      <c r="Q154" s="306">
        <f t="shared" si="28"/>
        <v>1</v>
      </c>
    </row>
    <row r="155" spans="1:17" ht="75">
      <c r="A155" s="49">
        <f t="shared" si="29"/>
        <v>150</v>
      </c>
      <c r="B155" s="309" t="s">
        <v>914</v>
      </c>
      <c r="C155" s="314">
        <v>44657</v>
      </c>
      <c r="D155" s="310" t="s">
        <v>1074</v>
      </c>
      <c r="E155" s="310" t="s">
        <v>1095</v>
      </c>
      <c r="F155" s="311" t="s">
        <v>1206</v>
      </c>
      <c r="H155" s="312" t="str">
        <f t="shared" si="25"/>
        <v>Cumplido</v>
      </c>
      <c r="I155" s="306">
        <f t="shared" si="20"/>
        <v>1</v>
      </c>
      <c r="J155" s="306">
        <f t="shared" si="21"/>
        <v>0</v>
      </c>
      <c r="K155" s="306">
        <f t="shared" si="22"/>
        <v>1</v>
      </c>
      <c r="L155" s="306">
        <f t="shared" si="23"/>
        <v>1</v>
      </c>
      <c r="M155" s="306">
        <f t="shared" si="24"/>
        <v>1</v>
      </c>
      <c r="N155" s="306">
        <f t="shared" si="26"/>
        <v>1</v>
      </c>
      <c r="O155" s="306">
        <f t="shared" si="27"/>
        <v>0</v>
      </c>
      <c r="Q155" s="306">
        <f t="shared" si="28"/>
        <v>0</v>
      </c>
    </row>
    <row r="156" spans="1:17" ht="75">
      <c r="A156" s="49">
        <f t="shared" si="29"/>
        <v>151</v>
      </c>
      <c r="B156" s="309" t="s">
        <v>915</v>
      </c>
      <c r="C156" s="314">
        <v>44657</v>
      </c>
      <c r="D156" s="310" t="s">
        <v>1074</v>
      </c>
      <c r="E156" s="310" t="s">
        <v>1095</v>
      </c>
      <c r="F156" s="311" t="s">
        <v>1206</v>
      </c>
      <c r="H156" s="312" t="str">
        <f t="shared" si="25"/>
        <v>Cumplido</v>
      </c>
      <c r="I156" s="306">
        <f t="shared" si="20"/>
        <v>1</v>
      </c>
      <c r="J156" s="306">
        <f t="shared" si="21"/>
        <v>0</v>
      </c>
      <c r="K156" s="306">
        <f t="shared" si="22"/>
        <v>1</v>
      </c>
      <c r="L156" s="306">
        <f t="shared" si="23"/>
        <v>1</v>
      </c>
      <c r="M156" s="306">
        <f t="shared" si="24"/>
        <v>1</v>
      </c>
      <c r="N156" s="306">
        <f t="shared" si="26"/>
        <v>1</v>
      </c>
      <c r="O156" s="306">
        <f t="shared" si="27"/>
        <v>0</v>
      </c>
      <c r="Q156" s="306">
        <f t="shared" si="28"/>
        <v>0</v>
      </c>
    </row>
    <row r="157" spans="1:17" ht="75">
      <c r="A157" s="49">
        <f t="shared" si="29"/>
        <v>152</v>
      </c>
      <c r="B157" s="309" t="s">
        <v>916</v>
      </c>
      <c r="C157" s="314">
        <v>44657</v>
      </c>
      <c r="D157" s="310" t="s">
        <v>1074</v>
      </c>
      <c r="E157" s="310" t="s">
        <v>1095</v>
      </c>
      <c r="F157" s="311" t="s">
        <v>1206</v>
      </c>
      <c r="H157" s="312" t="str">
        <f t="shared" si="25"/>
        <v>Cumplido</v>
      </c>
      <c r="I157" s="306">
        <f t="shared" si="20"/>
        <v>1</v>
      </c>
      <c r="J157" s="306">
        <f t="shared" si="21"/>
        <v>0</v>
      </c>
      <c r="K157" s="306">
        <f t="shared" si="22"/>
        <v>1</v>
      </c>
      <c r="L157" s="306">
        <f t="shared" si="23"/>
        <v>1</v>
      </c>
      <c r="M157" s="306">
        <f t="shared" si="24"/>
        <v>1</v>
      </c>
      <c r="N157" s="306">
        <f t="shared" si="26"/>
        <v>1</v>
      </c>
      <c r="O157" s="306">
        <f t="shared" si="27"/>
        <v>0</v>
      </c>
      <c r="Q157" s="306">
        <f t="shared" si="28"/>
        <v>0</v>
      </c>
    </row>
    <row r="158" spans="1:17" ht="75">
      <c r="A158" s="49">
        <f t="shared" si="29"/>
        <v>153</v>
      </c>
      <c r="B158" s="309" t="s">
        <v>917</v>
      </c>
      <c r="C158" s="314">
        <v>44657</v>
      </c>
      <c r="D158" s="310" t="s">
        <v>1074</v>
      </c>
      <c r="E158" s="310" t="s">
        <v>1095</v>
      </c>
      <c r="F158" s="311" t="s">
        <v>1206</v>
      </c>
      <c r="H158" s="312" t="str">
        <f t="shared" si="25"/>
        <v>Cumplido</v>
      </c>
      <c r="I158" s="306">
        <f t="shared" si="20"/>
        <v>1</v>
      </c>
      <c r="J158" s="306">
        <f t="shared" si="21"/>
        <v>0</v>
      </c>
      <c r="K158" s="306">
        <f t="shared" si="22"/>
        <v>1</v>
      </c>
      <c r="L158" s="306">
        <f t="shared" si="23"/>
        <v>1</v>
      </c>
      <c r="M158" s="306">
        <f t="shared" si="24"/>
        <v>1</v>
      </c>
      <c r="N158" s="306">
        <f t="shared" si="26"/>
        <v>1</v>
      </c>
      <c r="O158" s="306">
        <f t="shared" si="27"/>
        <v>0</v>
      </c>
      <c r="Q158" s="306">
        <f t="shared" si="28"/>
        <v>0</v>
      </c>
    </row>
    <row r="159" spans="1:17" ht="75">
      <c r="A159" s="49">
        <f t="shared" si="29"/>
        <v>154</v>
      </c>
      <c r="B159" s="309" t="s">
        <v>918</v>
      </c>
      <c r="C159" s="314">
        <v>44657</v>
      </c>
      <c r="D159" s="310" t="s">
        <v>1074</v>
      </c>
      <c r="E159" s="310" t="s">
        <v>1095</v>
      </c>
      <c r="F159" s="311" t="s">
        <v>1206</v>
      </c>
      <c r="H159" s="312" t="str">
        <f t="shared" si="25"/>
        <v>Cumplido</v>
      </c>
      <c r="I159" s="306">
        <f t="shared" si="20"/>
        <v>1</v>
      </c>
      <c r="J159" s="306">
        <f t="shared" si="21"/>
        <v>0</v>
      </c>
      <c r="K159" s="306">
        <f t="shared" si="22"/>
        <v>1</v>
      </c>
      <c r="L159" s="306">
        <f t="shared" si="23"/>
        <v>1</v>
      </c>
      <c r="M159" s="306">
        <f t="shared" si="24"/>
        <v>1</v>
      </c>
      <c r="N159" s="306">
        <f t="shared" si="26"/>
        <v>1</v>
      </c>
      <c r="O159" s="306">
        <f t="shared" si="27"/>
        <v>0</v>
      </c>
      <c r="Q159" s="306">
        <f t="shared" si="28"/>
        <v>0</v>
      </c>
    </row>
    <row r="160" spans="1:17" ht="75">
      <c r="A160" s="49">
        <f t="shared" si="29"/>
        <v>155</v>
      </c>
      <c r="B160" s="309" t="s">
        <v>971</v>
      </c>
      <c r="C160" s="314">
        <v>44657</v>
      </c>
      <c r="D160" s="310" t="s">
        <v>1074</v>
      </c>
      <c r="E160" s="310" t="s">
        <v>1095</v>
      </c>
      <c r="F160" s="311" t="s">
        <v>1206</v>
      </c>
      <c r="H160" s="312" t="str">
        <f t="shared" si="25"/>
        <v>Cumplido</v>
      </c>
      <c r="I160" s="306">
        <f t="shared" si="20"/>
        <v>1</v>
      </c>
      <c r="J160" s="306">
        <f t="shared" si="21"/>
        <v>0</v>
      </c>
      <c r="K160" s="306">
        <f t="shared" si="22"/>
        <v>1</v>
      </c>
      <c r="L160" s="306">
        <f t="shared" si="23"/>
        <v>1</v>
      </c>
      <c r="M160" s="306">
        <f t="shared" si="24"/>
        <v>1</v>
      </c>
      <c r="N160" s="306">
        <f t="shared" si="26"/>
        <v>1</v>
      </c>
      <c r="O160" s="306">
        <f t="shared" si="27"/>
        <v>0</v>
      </c>
      <c r="Q160" s="306">
        <f t="shared" si="28"/>
        <v>0</v>
      </c>
    </row>
    <row r="161" spans="1:18" ht="75">
      <c r="A161" s="49">
        <f t="shared" si="29"/>
        <v>156</v>
      </c>
      <c r="B161" s="309" t="s">
        <v>920</v>
      </c>
      <c r="C161" s="314">
        <v>44657</v>
      </c>
      <c r="D161" s="310" t="s">
        <v>1074</v>
      </c>
      <c r="E161" s="310" t="s">
        <v>1095</v>
      </c>
      <c r="F161" s="311" t="s">
        <v>1206</v>
      </c>
      <c r="H161" s="312" t="str">
        <f t="shared" si="25"/>
        <v>Cumplido</v>
      </c>
      <c r="I161" s="306">
        <f t="shared" si="20"/>
        <v>1</v>
      </c>
      <c r="J161" s="306">
        <f t="shared" si="21"/>
        <v>0</v>
      </c>
      <c r="K161" s="306">
        <f t="shared" si="22"/>
        <v>1</v>
      </c>
      <c r="L161" s="306">
        <f t="shared" si="23"/>
        <v>1</v>
      </c>
      <c r="M161" s="306">
        <f t="shared" si="24"/>
        <v>1</v>
      </c>
      <c r="N161" s="306">
        <f t="shared" si="26"/>
        <v>1</v>
      </c>
      <c r="O161" s="306">
        <f t="shared" si="27"/>
        <v>0</v>
      </c>
      <c r="Q161" s="306">
        <f t="shared" si="28"/>
        <v>0</v>
      </c>
    </row>
    <row r="162" spans="1:18" ht="75">
      <c r="A162" s="49">
        <f t="shared" si="29"/>
        <v>157</v>
      </c>
      <c r="B162" s="309" t="s">
        <v>921</v>
      </c>
      <c r="C162" s="314">
        <v>44657</v>
      </c>
      <c r="D162" s="310" t="s">
        <v>1074</v>
      </c>
      <c r="E162" s="310" t="s">
        <v>1095</v>
      </c>
      <c r="F162" s="311" t="s">
        <v>1206</v>
      </c>
      <c r="H162" s="312" t="str">
        <f t="shared" si="25"/>
        <v>Cumplido</v>
      </c>
      <c r="I162" s="306">
        <f t="shared" si="20"/>
        <v>1</v>
      </c>
      <c r="J162" s="306">
        <f t="shared" si="21"/>
        <v>0</v>
      </c>
      <c r="K162" s="306">
        <f t="shared" si="22"/>
        <v>1</v>
      </c>
      <c r="L162" s="306">
        <f t="shared" si="23"/>
        <v>1</v>
      </c>
      <c r="M162" s="306">
        <f t="shared" si="24"/>
        <v>1</v>
      </c>
      <c r="N162" s="306">
        <f t="shared" si="26"/>
        <v>1</v>
      </c>
      <c r="O162" s="306">
        <f t="shared" si="27"/>
        <v>0</v>
      </c>
      <c r="Q162" s="306">
        <f t="shared" si="28"/>
        <v>0</v>
      </c>
    </row>
    <row r="163" spans="1:18" ht="75">
      <c r="A163" s="49">
        <f t="shared" si="29"/>
        <v>158</v>
      </c>
      <c r="B163" s="309" t="s">
        <v>922</v>
      </c>
      <c r="C163" s="314">
        <v>44657</v>
      </c>
      <c r="D163" s="310" t="s">
        <v>1074</v>
      </c>
      <c r="E163" s="310" t="s">
        <v>1095</v>
      </c>
      <c r="F163" s="311" t="s">
        <v>1206</v>
      </c>
      <c r="H163" s="312" t="str">
        <f t="shared" si="25"/>
        <v>Cumplido</v>
      </c>
      <c r="I163" s="306">
        <f t="shared" si="20"/>
        <v>1</v>
      </c>
      <c r="J163" s="306">
        <f t="shared" si="21"/>
        <v>0</v>
      </c>
      <c r="K163" s="306">
        <f t="shared" si="22"/>
        <v>1</v>
      </c>
      <c r="L163" s="306">
        <f t="shared" si="23"/>
        <v>1</v>
      </c>
      <c r="M163" s="306">
        <f t="shared" si="24"/>
        <v>1</v>
      </c>
      <c r="N163" s="306">
        <f t="shared" si="26"/>
        <v>1</v>
      </c>
      <c r="O163" s="306">
        <f t="shared" si="27"/>
        <v>0</v>
      </c>
      <c r="Q163" s="306">
        <f t="shared" si="28"/>
        <v>0</v>
      </c>
    </row>
    <row r="164" spans="1:18">
      <c r="A164" s="49">
        <f t="shared" si="29"/>
        <v>159</v>
      </c>
      <c r="B164" s="313" t="s">
        <v>972</v>
      </c>
      <c r="C164" s="309"/>
      <c r="D164" s="310"/>
      <c r="E164" s="310"/>
      <c r="F164" s="311"/>
      <c r="H164" s="312">
        <f t="shared" si="25"/>
        <v>0</v>
      </c>
      <c r="I164" s="306">
        <f t="shared" si="20"/>
        <v>0</v>
      </c>
      <c r="J164" s="306">
        <f t="shared" si="21"/>
        <v>1</v>
      </c>
      <c r="K164" s="306">
        <f t="shared" si="22"/>
        <v>-1</v>
      </c>
      <c r="L164" s="306">
        <f t="shared" si="23"/>
        <v>0</v>
      </c>
      <c r="M164" s="306">
        <f t="shared" si="24"/>
        <v>0</v>
      </c>
      <c r="N164" s="306">
        <f t="shared" si="26"/>
        <v>0</v>
      </c>
      <c r="O164" s="306">
        <f t="shared" si="27"/>
        <v>0</v>
      </c>
      <c r="Q164" s="306">
        <f t="shared" si="28"/>
        <v>1</v>
      </c>
    </row>
    <row r="165" spans="1:18" ht="75">
      <c r="A165" s="49">
        <f t="shared" si="29"/>
        <v>160</v>
      </c>
      <c r="B165" s="309" t="s">
        <v>973</v>
      </c>
      <c r="C165" s="314">
        <v>44657</v>
      </c>
      <c r="D165" s="310" t="s">
        <v>1074</v>
      </c>
      <c r="E165" s="310" t="s">
        <v>1095</v>
      </c>
      <c r="F165" s="311" t="s">
        <v>1206</v>
      </c>
      <c r="H165" s="312" t="str">
        <f t="shared" si="25"/>
        <v>Cumplido</v>
      </c>
      <c r="I165" s="306">
        <f t="shared" si="20"/>
        <v>1</v>
      </c>
      <c r="J165" s="306">
        <f t="shared" si="21"/>
        <v>0</v>
      </c>
      <c r="K165" s="306">
        <f t="shared" si="22"/>
        <v>1</v>
      </c>
      <c r="L165" s="306">
        <f t="shared" si="23"/>
        <v>1</v>
      </c>
      <c r="M165" s="306">
        <f t="shared" si="24"/>
        <v>1</v>
      </c>
      <c r="N165" s="306">
        <f t="shared" si="26"/>
        <v>1</v>
      </c>
      <c r="O165" s="306">
        <f t="shared" si="27"/>
        <v>0</v>
      </c>
      <c r="Q165" s="306">
        <f t="shared" si="28"/>
        <v>0</v>
      </c>
    </row>
    <row r="166" spans="1:18" ht="75">
      <c r="A166" s="49">
        <f t="shared" si="29"/>
        <v>161</v>
      </c>
      <c r="B166" s="309" t="s">
        <v>974</v>
      </c>
      <c r="C166" s="314">
        <v>44657</v>
      </c>
      <c r="D166" s="310" t="s">
        <v>1074</v>
      </c>
      <c r="E166" s="310" t="s">
        <v>1095</v>
      </c>
      <c r="F166" s="311" t="s">
        <v>1206</v>
      </c>
      <c r="H166" s="312" t="str">
        <f t="shared" si="25"/>
        <v>Cumplido</v>
      </c>
      <c r="I166" s="306">
        <f t="shared" si="20"/>
        <v>1</v>
      </c>
      <c r="J166" s="306">
        <f t="shared" si="21"/>
        <v>0</v>
      </c>
      <c r="K166" s="306">
        <f t="shared" si="22"/>
        <v>1</v>
      </c>
      <c r="L166" s="306">
        <f t="shared" si="23"/>
        <v>1</v>
      </c>
      <c r="M166" s="306">
        <f t="shared" si="24"/>
        <v>1</v>
      </c>
      <c r="N166" s="306">
        <f t="shared" si="26"/>
        <v>1</v>
      </c>
      <c r="O166" s="306">
        <f t="shared" si="27"/>
        <v>0</v>
      </c>
      <c r="Q166" s="306">
        <f t="shared" si="28"/>
        <v>0</v>
      </c>
    </row>
    <row r="167" spans="1:18" ht="75">
      <c r="A167" s="49">
        <f t="shared" si="29"/>
        <v>162</v>
      </c>
      <c r="B167" s="309" t="s">
        <v>975</v>
      </c>
      <c r="C167" s="314">
        <v>44657</v>
      </c>
      <c r="D167" s="310" t="s">
        <v>1074</v>
      </c>
      <c r="E167" s="310" t="s">
        <v>1095</v>
      </c>
      <c r="F167" s="311" t="s">
        <v>1206</v>
      </c>
      <c r="H167" s="312" t="str">
        <f t="shared" si="25"/>
        <v>Cumplido</v>
      </c>
      <c r="I167" s="306">
        <f t="shared" si="20"/>
        <v>1</v>
      </c>
      <c r="J167" s="306">
        <f t="shared" si="21"/>
        <v>0</v>
      </c>
      <c r="K167" s="306">
        <f t="shared" si="22"/>
        <v>1</v>
      </c>
      <c r="L167" s="306">
        <f t="shared" si="23"/>
        <v>1</v>
      </c>
      <c r="M167" s="306">
        <f t="shared" si="24"/>
        <v>1</v>
      </c>
      <c r="N167" s="306">
        <f t="shared" si="26"/>
        <v>1</v>
      </c>
      <c r="O167" s="306">
        <f t="shared" si="27"/>
        <v>0</v>
      </c>
      <c r="Q167" s="306">
        <f t="shared" si="28"/>
        <v>0</v>
      </c>
    </row>
    <row r="168" spans="1:18">
      <c r="A168" s="49">
        <f t="shared" si="29"/>
        <v>163</v>
      </c>
      <c r="B168" s="313" t="s">
        <v>976</v>
      </c>
      <c r="C168" s="309"/>
      <c r="D168" s="310"/>
      <c r="E168" s="310"/>
      <c r="F168" s="311"/>
      <c r="H168" s="312">
        <f t="shared" si="25"/>
        <v>0</v>
      </c>
      <c r="I168" s="306">
        <f t="shared" si="20"/>
        <v>0</v>
      </c>
      <c r="J168" s="306">
        <f t="shared" si="21"/>
        <v>1</v>
      </c>
      <c r="K168" s="306">
        <f t="shared" si="22"/>
        <v>-1</v>
      </c>
      <c r="L168" s="306">
        <f t="shared" si="23"/>
        <v>0</v>
      </c>
      <c r="M168" s="306">
        <f t="shared" si="24"/>
        <v>0</v>
      </c>
      <c r="N168" s="306">
        <f t="shared" si="26"/>
        <v>0</v>
      </c>
      <c r="O168" s="306">
        <f t="shared" si="27"/>
        <v>0</v>
      </c>
      <c r="Q168" s="306">
        <f t="shared" si="28"/>
        <v>1</v>
      </c>
    </row>
    <row r="169" spans="1:18" ht="75">
      <c r="A169" s="49">
        <f t="shared" si="29"/>
        <v>164</v>
      </c>
      <c r="B169" s="309" t="s">
        <v>977</v>
      </c>
      <c r="C169" s="314">
        <v>44657</v>
      </c>
      <c r="D169" s="310" t="s">
        <v>1074</v>
      </c>
      <c r="E169" s="310" t="s">
        <v>1095</v>
      </c>
      <c r="F169" s="311" t="s">
        <v>1206</v>
      </c>
      <c r="H169" s="312" t="str">
        <f t="shared" si="25"/>
        <v>Cumplido</v>
      </c>
      <c r="I169" s="306">
        <f t="shared" si="20"/>
        <v>1</v>
      </c>
      <c r="J169" s="306">
        <f t="shared" si="21"/>
        <v>0</v>
      </c>
      <c r="K169" s="306">
        <f t="shared" si="22"/>
        <v>1</v>
      </c>
      <c r="L169" s="306">
        <f t="shared" si="23"/>
        <v>1</v>
      </c>
      <c r="M169" s="306">
        <f t="shared" si="24"/>
        <v>1</v>
      </c>
      <c r="N169" s="306">
        <f t="shared" si="26"/>
        <v>1</v>
      </c>
      <c r="O169" s="306">
        <f t="shared" si="27"/>
        <v>0</v>
      </c>
      <c r="Q169" s="306">
        <f t="shared" si="28"/>
        <v>0</v>
      </c>
    </row>
    <row r="170" spans="1:18" ht="75">
      <c r="A170" s="49">
        <f t="shared" si="29"/>
        <v>165</v>
      </c>
      <c r="B170" s="309" t="s">
        <v>978</v>
      </c>
      <c r="C170" s="314">
        <v>44657</v>
      </c>
      <c r="D170" s="310" t="s">
        <v>1074</v>
      </c>
      <c r="E170" s="310" t="s">
        <v>1095</v>
      </c>
      <c r="F170" s="311" t="s">
        <v>1206</v>
      </c>
      <c r="H170" s="312" t="str">
        <f t="shared" si="25"/>
        <v>Cumplido</v>
      </c>
      <c r="I170" s="306">
        <f t="shared" si="20"/>
        <v>1</v>
      </c>
      <c r="J170" s="306">
        <f t="shared" si="21"/>
        <v>0</v>
      </c>
      <c r="K170" s="306">
        <f t="shared" si="22"/>
        <v>1</v>
      </c>
      <c r="L170" s="306">
        <f t="shared" si="23"/>
        <v>1</v>
      </c>
      <c r="M170" s="306">
        <f t="shared" si="24"/>
        <v>1</v>
      </c>
      <c r="N170" s="306">
        <f t="shared" si="26"/>
        <v>1</v>
      </c>
      <c r="O170" s="306">
        <f t="shared" si="27"/>
        <v>0</v>
      </c>
      <c r="Q170" s="306">
        <f t="shared" si="28"/>
        <v>0</v>
      </c>
    </row>
    <row r="171" spans="1:18" ht="76" thickBot="1">
      <c r="A171" s="49">
        <f t="shared" si="29"/>
        <v>166</v>
      </c>
      <c r="B171" s="324" t="s">
        <v>979</v>
      </c>
      <c r="C171" s="314">
        <v>44657</v>
      </c>
      <c r="D171" s="310" t="s">
        <v>1074</v>
      </c>
      <c r="E171" s="310" t="s">
        <v>1095</v>
      </c>
      <c r="F171" s="311" t="s">
        <v>1206</v>
      </c>
      <c r="H171" s="312" t="str">
        <f t="shared" si="25"/>
        <v>Cumplido</v>
      </c>
      <c r="I171" s="306">
        <f t="shared" si="20"/>
        <v>1</v>
      </c>
      <c r="J171" s="306">
        <f t="shared" si="21"/>
        <v>0</v>
      </c>
      <c r="K171" s="306">
        <f t="shared" si="22"/>
        <v>1</v>
      </c>
      <c r="L171" s="306">
        <f t="shared" si="23"/>
        <v>1</v>
      </c>
      <c r="M171" s="306">
        <f t="shared" si="24"/>
        <v>1</v>
      </c>
      <c r="N171" s="306">
        <f t="shared" si="26"/>
        <v>1</v>
      </c>
      <c r="O171" s="306">
        <f t="shared" si="27"/>
        <v>0</v>
      </c>
      <c r="Q171" s="306">
        <f t="shared" si="28"/>
        <v>0</v>
      </c>
    </row>
    <row r="172" spans="1:18">
      <c r="H172" s="261">
        <f>+M172/L172</f>
        <v>1</v>
      </c>
      <c r="I172" s="3">
        <f>COUNT(I67:I171)</f>
        <v>105</v>
      </c>
      <c r="J172" s="3">
        <f t="shared" ref="J172:O172" si="30">SUM(J67:J171)</f>
        <v>22</v>
      </c>
      <c r="K172" s="3">
        <f t="shared" si="30"/>
        <v>61</v>
      </c>
      <c r="L172" s="3">
        <f t="shared" si="30"/>
        <v>83</v>
      </c>
      <c r="M172" s="3">
        <f t="shared" si="30"/>
        <v>83</v>
      </c>
      <c r="N172" s="3">
        <f t="shared" si="30"/>
        <v>83</v>
      </c>
      <c r="O172" s="3">
        <f t="shared" si="30"/>
        <v>6</v>
      </c>
      <c r="P172" s="3">
        <f>+N172+O172</f>
        <v>89</v>
      </c>
      <c r="Q172" s="3">
        <f>SUM(Q67:Q171)</f>
        <v>16</v>
      </c>
      <c r="R172" s="262">
        <f>SUM(N172:O172)+Q172</f>
        <v>105</v>
      </c>
    </row>
    <row r="173" spans="1:18">
      <c r="H173" s="264">
        <f>+N172/P172</f>
        <v>0.93258426966292129</v>
      </c>
      <c r="I173" s="305"/>
      <c r="J173" s="3"/>
      <c r="K173" s="3"/>
      <c r="L173" s="3"/>
      <c r="M173" s="3"/>
      <c r="N173" s="3"/>
      <c r="O173" s="3"/>
      <c r="P173" s="3"/>
      <c r="Q173" s="3"/>
      <c r="R173"/>
    </row>
    <row r="176" spans="1:18" ht="12.75" customHeight="1"/>
  </sheetData>
  <sheetProtection algorithmName="SHA-512" hashValue="Idu6nigOdovLhNzgqJ0QYQo0EildYl63Z/OA1g3hFLotqFv250gem74BwTokGU/BTrzUV62yy8TE/pbXOxpINQ==" saltValue="Ogi5WtPzxvJmKhrlVXU6HQ==" spinCount="100000" sheet="1" objects="1" scenarios="1" selectLockedCells="1" selectUnlockedCells="1"/>
  <mergeCells count="5">
    <mergeCell ref="F1:F4"/>
    <mergeCell ref="G1:G4"/>
    <mergeCell ref="D1:D4"/>
    <mergeCell ref="E1:E4"/>
    <mergeCell ref="C1:C3"/>
  </mergeCells>
  <conditionalFormatting sqref="A3">
    <cfRule type="cellIs" dxfId="126" priority="1" operator="equal">
      <formula>"NO"</formula>
    </cfRule>
    <cfRule type="cellIs" dxfId="125" priority="2" operator="equal">
      <formula>"SI"</formula>
    </cfRule>
  </conditionalFormatting>
  <conditionalFormatting sqref="A3">
    <cfRule type="cellIs" dxfId="124" priority="3" operator="equal">
      <formula>"x"</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030A0"/>
  </sheetPr>
  <dimension ref="A1:R72"/>
  <sheetViews>
    <sheetView tabSelected="1" workbookViewId="0">
      <selection activeCell="H1" sqref="H1:H1048576"/>
    </sheetView>
  </sheetViews>
  <sheetFormatPr baseColWidth="10" defaultRowHeight="15"/>
  <cols>
    <col min="1" max="1" width="4.5" style="234" customWidth="1"/>
    <col min="2" max="2" width="109" style="129" customWidth="1"/>
    <col min="3" max="3" width="18.1640625" style="130" customWidth="1"/>
    <col min="4" max="4" width="42.1640625" style="130" bestFit="1" customWidth="1"/>
    <col min="5" max="5" width="19.1640625" style="130" customWidth="1"/>
    <col min="6" max="6" width="14.1640625" style="329" bestFit="1" customWidth="1"/>
    <col min="7" max="7" width="11.5" style="130"/>
    <col min="8" max="8" width="0" hidden="1" customWidth="1"/>
    <col min="9" max="9" width="17" style="130" customWidth="1"/>
    <col min="10" max="10" width="45" style="131" bestFit="1" customWidth="1"/>
  </cols>
  <sheetData>
    <row r="1" spans="1:18" s="106" customFormat="1">
      <c r="B1" s="196" t="s">
        <v>95</v>
      </c>
      <c r="C1" s="468">
        <v>7</v>
      </c>
      <c r="D1" s="470"/>
      <c r="E1" s="470"/>
      <c r="F1" s="472"/>
      <c r="G1" s="120"/>
      <c r="I1" s="120"/>
      <c r="J1" s="186"/>
      <c r="K1" s="105"/>
      <c r="L1" s="105"/>
      <c r="M1" s="105"/>
      <c r="N1" s="105"/>
      <c r="O1" s="105"/>
      <c r="P1" s="105"/>
      <c r="Q1" s="105"/>
      <c r="R1" s="105"/>
    </row>
    <row r="2" spans="1:18">
      <c r="A2" s="106"/>
      <c r="B2" s="197" t="s">
        <v>96</v>
      </c>
      <c r="C2" s="469"/>
      <c r="D2" s="471"/>
      <c r="E2" s="471"/>
      <c r="F2" s="473"/>
      <c r="G2" s="120"/>
      <c r="I2" s="120"/>
      <c r="J2" s="186"/>
      <c r="K2" s="114"/>
      <c r="L2" s="114"/>
      <c r="M2" s="114"/>
      <c r="N2" s="114"/>
      <c r="O2" s="114"/>
      <c r="P2" s="114"/>
      <c r="Q2" s="114"/>
      <c r="R2" s="114"/>
    </row>
    <row r="3" spans="1:18">
      <c r="A3" s="376">
        <f>+H4</f>
        <v>0</v>
      </c>
      <c r="B3" s="370" t="s">
        <v>981</v>
      </c>
      <c r="C3" s="469"/>
      <c r="D3" s="471"/>
      <c r="E3" s="471"/>
      <c r="F3" s="473"/>
      <c r="G3" s="120"/>
      <c r="I3" s="120"/>
      <c r="J3" s="186"/>
      <c r="K3" s="114"/>
      <c r="L3" s="114"/>
      <c r="M3" s="114"/>
      <c r="N3" s="114"/>
      <c r="O3" s="114"/>
      <c r="P3" s="114"/>
      <c r="Q3" s="114"/>
      <c r="R3" s="114"/>
    </row>
    <row r="4" spans="1:18" ht="16">
      <c r="A4" s="198" t="s">
        <v>98</v>
      </c>
      <c r="B4" s="198"/>
      <c r="C4" s="199" t="s">
        <v>236</v>
      </c>
      <c r="D4" s="199" t="s">
        <v>237</v>
      </c>
      <c r="E4" s="199" t="s">
        <v>238</v>
      </c>
      <c r="F4" s="199" t="s">
        <v>239</v>
      </c>
      <c r="G4" s="199" t="s">
        <v>240</v>
      </c>
      <c r="I4" s="199" t="s">
        <v>241</v>
      </c>
      <c r="J4" s="200" t="s">
        <v>242</v>
      </c>
      <c r="K4" s="114"/>
      <c r="L4" s="114"/>
      <c r="M4" s="114"/>
      <c r="N4" s="114"/>
      <c r="O4" s="114"/>
      <c r="P4" s="114"/>
      <c r="Q4" s="114"/>
      <c r="R4" s="114"/>
    </row>
    <row r="5" spans="1:18" ht="64">
      <c r="A5" s="201">
        <v>1</v>
      </c>
      <c r="B5" s="202" t="s">
        <v>982</v>
      </c>
      <c r="C5" s="109" t="s">
        <v>244</v>
      </c>
      <c r="D5" s="109" t="s">
        <v>983</v>
      </c>
      <c r="E5" s="110">
        <v>44230</v>
      </c>
      <c r="F5" s="327" t="s">
        <v>246</v>
      </c>
      <c r="G5" s="110">
        <v>44453</v>
      </c>
      <c r="I5" s="112" t="s">
        <v>247</v>
      </c>
      <c r="J5" s="113"/>
      <c r="K5" s="114"/>
      <c r="L5" s="114"/>
      <c r="M5" s="114"/>
      <c r="N5" s="114"/>
      <c r="O5" s="114"/>
      <c r="P5" s="114"/>
      <c r="Q5" s="114"/>
      <c r="R5" s="114"/>
    </row>
    <row r="6" spans="1:18" ht="64">
      <c r="A6" s="201">
        <f>+A5+1</f>
        <v>2</v>
      </c>
      <c r="B6" s="202" t="s">
        <v>984</v>
      </c>
      <c r="C6" s="109" t="s">
        <v>244</v>
      </c>
      <c r="D6" s="109" t="s">
        <v>983</v>
      </c>
      <c r="E6" s="110">
        <v>44230</v>
      </c>
      <c r="F6" s="327" t="s">
        <v>246</v>
      </c>
      <c r="G6" s="110">
        <v>44453</v>
      </c>
      <c r="I6" s="112" t="s">
        <v>247</v>
      </c>
      <c r="J6" s="113"/>
      <c r="K6" s="114"/>
      <c r="L6" s="114"/>
      <c r="M6" s="114"/>
      <c r="N6" s="114"/>
      <c r="O6" s="114"/>
      <c r="P6" s="114"/>
      <c r="Q6" s="114"/>
      <c r="R6" s="114"/>
    </row>
    <row r="7" spans="1:18" ht="64">
      <c r="A7" s="201">
        <f t="shared" ref="A7:A43" si="0">+A6+1</f>
        <v>3</v>
      </c>
      <c r="B7" s="202" t="s">
        <v>985</v>
      </c>
      <c r="C7" s="109" t="s">
        <v>244</v>
      </c>
      <c r="D7" s="109" t="s">
        <v>983</v>
      </c>
      <c r="E7" s="110">
        <v>44230</v>
      </c>
      <c r="F7" s="176"/>
      <c r="G7" s="110">
        <v>44453</v>
      </c>
      <c r="I7" s="112" t="s">
        <v>247</v>
      </c>
      <c r="J7" s="115"/>
      <c r="K7" s="114"/>
      <c r="L7" s="114"/>
      <c r="M7" s="114"/>
      <c r="N7" s="114"/>
      <c r="O7" s="114"/>
      <c r="P7" s="114"/>
      <c r="Q7" s="114"/>
      <c r="R7" s="114"/>
    </row>
    <row r="8" spans="1:18" ht="16">
      <c r="A8" s="201">
        <f t="shared" si="0"/>
        <v>4</v>
      </c>
      <c r="B8" s="204" t="s">
        <v>986</v>
      </c>
      <c r="C8" s="117"/>
      <c r="D8" s="117"/>
      <c r="E8" s="118"/>
      <c r="F8" s="118"/>
      <c r="G8" s="118"/>
      <c r="I8" s="118"/>
      <c r="J8" s="119"/>
      <c r="K8" s="114"/>
      <c r="L8" s="114"/>
      <c r="M8" s="114"/>
      <c r="N8" s="114"/>
      <c r="O8" s="114"/>
      <c r="P8" s="114"/>
      <c r="Q8" s="114"/>
      <c r="R8" s="114"/>
    </row>
    <row r="9" spans="1:18" ht="64">
      <c r="A9" s="201">
        <f t="shared" si="0"/>
        <v>5</v>
      </c>
      <c r="B9" s="205" t="s">
        <v>987</v>
      </c>
      <c r="C9" s="109" t="s">
        <v>988</v>
      </c>
      <c r="D9" s="109" t="s">
        <v>983</v>
      </c>
      <c r="E9" s="110">
        <v>44230</v>
      </c>
      <c r="F9" s="328"/>
      <c r="G9" s="110"/>
      <c r="I9" s="111"/>
      <c r="J9" s="113"/>
      <c r="K9" s="114"/>
      <c r="L9" s="114"/>
      <c r="M9" s="114"/>
      <c r="N9" s="114"/>
      <c r="O9" s="114"/>
      <c r="P9" s="114"/>
      <c r="Q9" s="114"/>
      <c r="R9" s="114"/>
    </row>
    <row r="10" spans="1:18" ht="64">
      <c r="A10" s="201">
        <f t="shared" si="0"/>
        <v>6</v>
      </c>
      <c r="B10" s="202" t="s">
        <v>989</v>
      </c>
      <c r="C10" s="120" t="s">
        <v>253</v>
      </c>
      <c r="D10" s="109" t="s">
        <v>983</v>
      </c>
      <c r="E10" s="110">
        <v>44230</v>
      </c>
      <c r="F10" s="328" t="s">
        <v>246</v>
      </c>
      <c r="G10" s="110">
        <v>44110</v>
      </c>
      <c r="I10" s="112" t="s">
        <v>774</v>
      </c>
      <c r="J10" s="113"/>
      <c r="K10" s="114"/>
      <c r="L10" s="114"/>
      <c r="M10" s="114"/>
      <c r="N10" s="114"/>
      <c r="O10" s="114"/>
      <c r="P10" s="114"/>
      <c r="Q10" s="114"/>
      <c r="R10" s="114"/>
    </row>
    <row r="11" spans="1:18" ht="64">
      <c r="A11" s="201">
        <f t="shared" si="0"/>
        <v>7</v>
      </c>
      <c r="B11" s="202" t="s">
        <v>990</v>
      </c>
      <c r="C11" s="109" t="s">
        <v>253</v>
      </c>
      <c r="D11" s="109" t="s">
        <v>983</v>
      </c>
      <c r="E11" s="110">
        <v>44230</v>
      </c>
      <c r="F11" s="328" t="s">
        <v>246</v>
      </c>
      <c r="G11" s="110">
        <v>44230</v>
      </c>
      <c r="J11" s="113"/>
      <c r="K11" s="114"/>
      <c r="L11" s="114"/>
      <c r="M11" s="114"/>
      <c r="N11" s="114"/>
      <c r="O11" s="114"/>
      <c r="P11" s="114"/>
      <c r="Q11" s="114"/>
      <c r="R11" s="114"/>
    </row>
    <row r="12" spans="1:18" ht="64">
      <c r="A12" s="201"/>
      <c r="B12" s="202" t="s">
        <v>991</v>
      </c>
      <c r="C12" s="109" t="s">
        <v>253</v>
      </c>
      <c r="D12" s="109" t="s">
        <v>983</v>
      </c>
      <c r="E12" s="110">
        <v>44230</v>
      </c>
      <c r="F12" s="218"/>
      <c r="G12" s="110"/>
      <c r="I12" s="112"/>
      <c r="J12" s="113"/>
      <c r="K12" s="114"/>
      <c r="L12" s="114"/>
      <c r="M12" s="114"/>
      <c r="N12" s="114"/>
      <c r="O12" s="114"/>
      <c r="P12" s="114"/>
      <c r="Q12" s="114"/>
      <c r="R12" s="114"/>
    </row>
    <row r="13" spans="1:18" ht="64">
      <c r="A13" s="201">
        <f>+A11+1</f>
        <v>8</v>
      </c>
      <c r="B13" s="202" t="s">
        <v>992</v>
      </c>
      <c r="C13" s="120" t="s">
        <v>775</v>
      </c>
      <c r="D13" s="109" t="s">
        <v>983</v>
      </c>
      <c r="E13" s="110">
        <v>44230</v>
      </c>
      <c r="F13" s="328"/>
      <c r="G13" s="110"/>
      <c r="I13" s="112"/>
      <c r="J13" s="113"/>
      <c r="K13" s="114"/>
      <c r="L13" s="114"/>
      <c r="M13" s="114"/>
      <c r="N13" s="114"/>
      <c r="O13" s="114"/>
      <c r="P13" s="114"/>
      <c r="Q13" s="114"/>
      <c r="R13" s="114"/>
    </row>
    <row r="14" spans="1:18" ht="80">
      <c r="A14" s="201">
        <f t="shared" si="0"/>
        <v>9</v>
      </c>
      <c r="B14" s="202" t="s">
        <v>993</v>
      </c>
      <c r="C14" s="120" t="s">
        <v>253</v>
      </c>
      <c r="D14" s="109" t="s">
        <v>983</v>
      </c>
      <c r="E14" s="110">
        <v>44230</v>
      </c>
      <c r="F14" s="177"/>
      <c r="G14" s="110">
        <v>44230</v>
      </c>
      <c r="I14" s="112" t="s">
        <v>994</v>
      </c>
      <c r="J14" s="113"/>
      <c r="K14" s="114"/>
      <c r="L14" s="114"/>
      <c r="M14" s="114"/>
      <c r="N14" s="114"/>
      <c r="O14" s="114"/>
      <c r="P14" s="114"/>
      <c r="Q14" s="114"/>
      <c r="R14" s="114"/>
    </row>
    <row r="15" spans="1:18" ht="64">
      <c r="A15" s="201">
        <f t="shared" si="0"/>
        <v>10</v>
      </c>
      <c r="B15" s="202" t="s">
        <v>995</v>
      </c>
      <c r="C15" s="120" t="s">
        <v>775</v>
      </c>
      <c r="D15" s="109" t="s">
        <v>983</v>
      </c>
      <c r="E15" s="110">
        <v>44230</v>
      </c>
      <c r="F15" s="328"/>
      <c r="G15" s="110"/>
      <c r="I15" s="112"/>
      <c r="J15" s="113"/>
      <c r="K15" s="114"/>
      <c r="L15" s="114"/>
      <c r="M15" s="114"/>
      <c r="N15" s="114"/>
      <c r="O15" s="114"/>
      <c r="P15" s="114"/>
      <c r="Q15" s="114"/>
      <c r="R15" s="114"/>
    </row>
    <row r="16" spans="1:18" ht="64">
      <c r="A16" s="201">
        <f t="shared" si="0"/>
        <v>11</v>
      </c>
      <c r="B16" s="202" t="s">
        <v>996</v>
      </c>
      <c r="C16" s="109" t="s">
        <v>997</v>
      </c>
      <c r="D16" s="109" t="s">
        <v>983</v>
      </c>
      <c r="E16" s="110">
        <v>44230</v>
      </c>
      <c r="F16" s="328"/>
      <c r="G16" s="110"/>
      <c r="I16" s="112"/>
      <c r="J16" s="113"/>
      <c r="K16" s="114"/>
      <c r="L16" s="114"/>
      <c r="M16" s="114"/>
      <c r="N16" s="114"/>
      <c r="O16" s="114"/>
      <c r="P16" s="114"/>
      <c r="Q16" s="114"/>
      <c r="R16" s="114"/>
    </row>
    <row r="17" spans="1:18" ht="112">
      <c r="A17" s="201">
        <f t="shared" si="0"/>
        <v>12</v>
      </c>
      <c r="B17" s="202" t="s">
        <v>998</v>
      </c>
      <c r="C17" s="120" t="s">
        <v>253</v>
      </c>
      <c r="D17" s="109" t="s">
        <v>983</v>
      </c>
      <c r="E17" s="110">
        <v>44230</v>
      </c>
      <c r="F17" s="177" t="s">
        <v>999</v>
      </c>
      <c r="G17" s="206" t="s">
        <v>1000</v>
      </c>
      <c r="I17" s="112" t="s">
        <v>1001</v>
      </c>
      <c r="J17" s="113"/>
      <c r="K17" s="114"/>
      <c r="L17" s="114"/>
      <c r="M17" s="114"/>
      <c r="N17" s="114"/>
      <c r="O17" s="114"/>
      <c r="P17" s="114"/>
      <c r="Q17" s="114"/>
      <c r="R17" s="114"/>
    </row>
    <row r="18" spans="1:18" ht="16">
      <c r="A18" s="201">
        <f>+A17+1</f>
        <v>13</v>
      </c>
      <c r="B18" s="204" t="s">
        <v>1002</v>
      </c>
      <c r="C18" s="183"/>
      <c r="D18" s="207"/>
      <c r="E18" s="175"/>
      <c r="F18" s="177"/>
      <c r="G18" s="175"/>
      <c r="I18" s="208"/>
      <c r="J18" s="209"/>
      <c r="K18" s="114"/>
      <c r="L18" s="114"/>
      <c r="M18" s="114"/>
      <c r="N18" s="114"/>
      <c r="O18" s="114"/>
      <c r="P18" s="114"/>
      <c r="Q18" s="114"/>
      <c r="R18" s="114"/>
    </row>
    <row r="19" spans="1:18" ht="64">
      <c r="A19" s="201">
        <f t="shared" si="0"/>
        <v>14</v>
      </c>
      <c r="B19" s="129" t="s">
        <v>1003</v>
      </c>
      <c r="C19" s="120" t="s">
        <v>775</v>
      </c>
      <c r="D19" s="109" t="s">
        <v>983</v>
      </c>
      <c r="E19" s="110">
        <v>44230</v>
      </c>
      <c r="F19" s="328"/>
      <c r="G19" s="110"/>
      <c r="I19" s="112"/>
      <c r="J19" s="113"/>
      <c r="K19" s="114"/>
      <c r="L19" s="114"/>
      <c r="M19" s="114"/>
      <c r="N19" s="114"/>
      <c r="O19" s="114"/>
      <c r="P19" s="114"/>
      <c r="Q19" s="114"/>
      <c r="R19" s="114"/>
    </row>
    <row r="20" spans="1:18" ht="64">
      <c r="A20" s="201">
        <f t="shared" si="0"/>
        <v>15</v>
      </c>
      <c r="B20" s="202" t="s">
        <v>1004</v>
      </c>
      <c r="C20" s="120" t="s">
        <v>775</v>
      </c>
      <c r="D20" s="109" t="s">
        <v>983</v>
      </c>
      <c r="E20" s="110">
        <v>44230</v>
      </c>
      <c r="F20" s="328"/>
      <c r="G20" s="110"/>
      <c r="I20" s="112"/>
      <c r="J20" s="113"/>
      <c r="K20" s="114"/>
      <c r="L20" s="114"/>
      <c r="M20" s="114"/>
      <c r="N20" s="114"/>
      <c r="O20" s="114"/>
      <c r="P20" s="114"/>
      <c r="Q20" s="114"/>
      <c r="R20" s="114"/>
    </row>
    <row r="21" spans="1:18" ht="64">
      <c r="A21" s="201">
        <f t="shared" si="0"/>
        <v>16</v>
      </c>
      <c r="B21" s="202" t="s">
        <v>1005</v>
      </c>
      <c r="C21" s="120" t="s">
        <v>775</v>
      </c>
      <c r="D21" s="109" t="s">
        <v>983</v>
      </c>
      <c r="E21" s="110">
        <v>44230</v>
      </c>
      <c r="F21" s="328"/>
      <c r="G21" s="110"/>
      <c r="I21" s="112"/>
      <c r="J21" s="113"/>
      <c r="K21" s="114"/>
      <c r="L21" s="114"/>
      <c r="M21" s="114"/>
      <c r="N21" s="114"/>
      <c r="O21" s="114"/>
      <c r="P21" s="114"/>
      <c r="Q21" s="114"/>
      <c r="R21" s="114"/>
    </row>
    <row r="22" spans="1:18" ht="64">
      <c r="A22" s="201">
        <f t="shared" si="0"/>
        <v>17</v>
      </c>
      <c r="B22" s="202" t="s">
        <v>1006</v>
      </c>
      <c r="C22" s="120" t="s">
        <v>775</v>
      </c>
      <c r="D22" s="109" t="s">
        <v>983</v>
      </c>
      <c r="E22" s="110">
        <v>44230</v>
      </c>
      <c r="F22" s="328"/>
      <c r="G22" s="110"/>
      <c r="I22" s="112"/>
      <c r="J22" s="113"/>
      <c r="K22" s="114"/>
      <c r="L22" s="114"/>
      <c r="M22" s="114"/>
      <c r="N22" s="114"/>
      <c r="O22" s="114"/>
      <c r="P22" s="114"/>
      <c r="Q22" s="114"/>
      <c r="R22" s="114"/>
    </row>
    <row r="23" spans="1:18" ht="64">
      <c r="A23" s="201">
        <f t="shared" si="0"/>
        <v>18</v>
      </c>
      <c r="B23" s="202" t="s">
        <v>1007</v>
      </c>
      <c r="C23" s="120" t="s">
        <v>775</v>
      </c>
      <c r="D23" s="109" t="s">
        <v>983</v>
      </c>
      <c r="E23" s="110">
        <v>44230</v>
      </c>
      <c r="F23" s="328"/>
      <c r="G23" s="110"/>
      <c r="I23" s="112"/>
      <c r="J23" s="113"/>
      <c r="K23" s="114"/>
      <c r="L23" s="114"/>
      <c r="M23" s="114"/>
      <c r="N23" s="114"/>
      <c r="O23" s="114"/>
      <c r="P23" s="114"/>
      <c r="Q23" s="114"/>
      <c r="R23" s="114"/>
    </row>
    <row r="24" spans="1:18" ht="64">
      <c r="A24" s="201">
        <f t="shared" si="0"/>
        <v>19</v>
      </c>
      <c r="B24" s="202" t="s">
        <v>1008</v>
      </c>
      <c r="C24" s="120" t="s">
        <v>775</v>
      </c>
      <c r="D24" s="109" t="s">
        <v>983</v>
      </c>
      <c r="E24" s="110">
        <v>44230</v>
      </c>
      <c r="F24" s="328"/>
      <c r="G24" s="110"/>
      <c r="I24" s="112"/>
      <c r="J24" s="113"/>
      <c r="K24" s="114"/>
      <c r="L24" s="114"/>
      <c r="M24" s="114"/>
      <c r="N24" s="114"/>
      <c r="O24" s="114"/>
      <c r="P24" s="114"/>
      <c r="Q24" s="114"/>
      <c r="R24" s="114"/>
    </row>
    <row r="25" spans="1:18" ht="16">
      <c r="A25" s="201">
        <f t="shared" si="0"/>
        <v>20</v>
      </c>
      <c r="B25" s="204" t="s">
        <v>1009</v>
      </c>
      <c r="C25" s="183"/>
      <c r="D25" s="207"/>
      <c r="E25" s="175"/>
      <c r="F25" s="177"/>
      <c r="G25" s="175"/>
      <c r="I25" s="208"/>
      <c r="J25" s="113"/>
      <c r="K25" s="114"/>
      <c r="L25" s="114"/>
      <c r="M25" s="114"/>
      <c r="N25" s="114"/>
      <c r="O25" s="114"/>
      <c r="P25" s="114"/>
      <c r="Q25" s="114"/>
      <c r="R25" s="114"/>
    </row>
    <row r="26" spans="1:18" ht="64">
      <c r="A26" s="201">
        <f t="shared" si="0"/>
        <v>21</v>
      </c>
      <c r="B26" s="202" t="s">
        <v>1010</v>
      </c>
      <c r="C26" s="109" t="s">
        <v>210</v>
      </c>
      <c r="D26" s="109" t="s">
        <v>983</v>
      </c>
      <c r="E26" s="110">
        <v>44230</v>
      </c>
      <c r="F26" s="218"/>
      <c r="G26" s="110"/>
      <c r="I26" s="112"/>
      <c r="J26" s="113"/>
      <c r="K26" s="114"/>
      <c r="L26" s="114"/>
      <c r="M26" s="114"/>
      <c r="N26" s="114"/>
      <c r="O26" s="114"/>
      <c r="P26" s="114"/>
      <c r="Q26" s="114"/>
      <c r="R26" s="114"/>
    </row>
    <row r="27" spans="1:18">
      <c r="A27" s="201">
        <f t="shared" si="0"/>
        <v>22</v>
      </c>
      <c r="B27" s="210" t="s">
        <v>1011</v>
      </c>
      <c r="C27" s="117"/>
      <c r="D27" s="117"/>
      <c r="E27" s="118"/>
      <c r="F27" s="118"/>
      <c r="G27" s="118"/>
      <c r="I27" s="118"/>
      <c r="J27" s="119"/>
      <c r="K27" s="114"/>
      <c r="L27" s="114"/>
      <c r="M27" s="114"/>
      <c r="N27" s="114"/>
      <c r="O27" s="114"/>
      <c r="P27" s="114"/>
      <c r="Q27" s="114"/>
      <c r="R27" s="114"/>
    </row>
    <row r="28" spans="1:18" ht="64">
      <c r="A28" s="201">
        <f t="shared" si="0"/>
        <v>23</v>
      </c>
      <c r="B28" s="202" t="s">
        <v>1012</v>
      </c>
      <c r="C28" s="120" t="s">
        <v>775</v>
      </c>
      <c r="D28" s="109" t="s">
        <v>983</v>
      </c>
      <c r="E28" s="110">
        <v>44230</v>
      </c>
      <c r="F28" s="328"/>
      <c r="G28" s="110"/>
      <c r="I28" s="111"/>
      <c r="J28" s="113"/>
      <c r="K28" s="114"/>
      <c r="L28" s="114"/>
      <c r="M28" s="114"/>
      <c r="N28" s="114"/>
      <c r="O28" s="114"/>
      <c r="P28" s="114"/>
      <c r="Q28" s="114"/>
      <c r="R28" s="114"/>
    </row>
    <row r="29" spans="1:18" ht="64">
      <c r="A29" s="201">
        <f t="shared" si="0"/>
        <v>24</v>
      </c>
      <c r="B29" s="202" t="s">
        <v>1013</v>
      </c>
      <c r="C29" s="109" t="s">
        <v>1014</v>
      </c>
      <c r="D29" s="109" t="s">
        <v>983</v>
      </c>
      <c r="E29" s="110">
        <v>44230</v>
      </c>
      <c r="F29" s="328"/>
      <c r="G29" s="110"/>
      <c r="I29" s="111"/>
      <c r="J29" s="113"/>
      <c r="K29" s="114"/>
      <c r="L29" s="114"/>
      <c r="M29" s="114"/>
      <c r="N29" s="114"/>
      <c r="O29" s="114"/>
      <c r="P29" s="114"/>
      <c r="Q29" s="114"/>
      <c r="R29" s="114"/>
    </row>
    <row r="30" spans="1:18">
      <c r="A30" s="201">
        <f t="shared" si="0"/>
        <v>25</v>
      </c>
      <c r="B30" s="210" t="s">
        <v>776</v>
      </c>
      <c r="C30" s="117"/>
      <c r="D30" s="117"/>
      <c r="E30" s="118"/>
      <c r="F30" s="118"/>
      <c r="G30" s="118"/>
      <c r="I30" s="118"/>
      <c r="J30" s="119"/>
      <c r="K30" s="114"/>
      <c r="L30" s="114"/>
      <c r="M30" s="114"/>
      <c r="N30" s="114"/>
      <c r="O30" s="114"/>
      <c r="P30" s="114"/>
      <c r="Q30" s="114"/>
      <c r="R30" s="114"/>
    </row>
    <row r="31" spans="1:18" ht="64">
      <c r="A31" s="201">
        <f t="shared" si="0"/>
        <v>26</v>
      </c>
      <c r="B31" s="202" t="s">
        <v>1015</v>
      </c>
      <c r="C31" s="109" t="s">
        <v>775</v>
      </c>
      <c r="D31" s="109" t="s">
        <v>983</v>
      </c>
      <c r="E31" s="110">
        <v>44230</v>
      </c>
      <c r="F31" s="328"/>
      <c r="G31" s="110"/>
      <c r="I31" s="111"/>
      <c r="J31" s="115"/>
      <c r="K31" s="114"/>
      <c r="L31" s="114"/>
      <c r="M31" s="114"/>
      <c r="N31" s="114"/>
      <c r="O31" s="114"/>
      <c r="P31" s="114"/>
      <c r="Q31" s="114"/>
      <c r="R31" s="114"/>
    </row>
    <row r="32" spans="1:18" ht="64">
      <c r="A32" s="201">
        <f t="shared" si="0"/>
        <v>27</v>
      </c>
      <c r="B32" s="205" t="s">
        <v>1016</v>
      </c>
      <c r="C32" s="109" t="s">
        <v>200</v>
      </c>
      <c r="D32" s="109" t="s">
        <v>983</v>
      </c>
      <c r="E32" s="110">
        <v>44230</v>
      </c>
      <c r="F32" s="211"/>
      <c r="G32" s="211"/>
      <c r="I32" s="211"/>
      <c r="J32" s="212"/>
      <c r="K32" s="114"/>
      <c r="L32" s="114"/>
      <c r="M32" s="114"/>
      <c r="N32" s="114"/>
      <c r="O32" s="114"/>
      <c r="P32" s="114"/>
      <c r="Q32" s="114"/>
      <c r="R32" s="114"/>
    </row>
    <row r="33" spans="1:18" ht="16">
      <c r="A33" s="201">
        <f t="shared" si="0"/>
        <v>28</v>
      </c>
      <c r="B33" s="204" t="s">
        <v>1017</v>
      </c>
      <c r="C33" s="183"/>
      <c r="D33" s="207"/>
      <c r="E33" s="175"/>
      <c r="F33" s="177"/>
      <c r="G33" s="175"/>
      <c r="I33" s="203"/>
      <c r="J33" s="209"/>
      <c r="K33" s="114"/>
      <c r="L33" s="114"/>
      <c r="M33" s="114"/>
      <c r="N33" s="114"/>
      <c r="O33" s="114"/>
      <c r="P33" s="114"/>
      <c r="Q33" s="114"/>
      <c r="R33" s="114"/>
    </row>
    <row r="34" spans="1:18" ht="64">
      <c r="A34" s="201">
        <f t="shared" si="0"/>
        <v>29</v>
      </c>
      <c r="B34" s="202" t="s">
        <v>1018</v>
      </c>
      <c r="C34" s="120" t="s">
        <v>253</v>
      </c>
      <c r="D34" s="109" t="s">
        <v>983</v>
      </c>
      <c r="E34" s="110">
        <v>44230</v>
      </c>
      <c r="F34" s="328"/>
      <c r="G34" s="110"/>
      <c r="I34" s="111"/>
      <c r="J34" s="115"/>
      <c r="K34" s="114"/>
      <c r="L34" s="114"/>
      <c r="M34" s="114"/>
      <c r="N34" s="114"/>
      <c r="O34" s="114"/>
      <c r="P34" s="114"/>
      <c r="Q34" s="114"/>
      <c r="R34" s="114"/>
    </row>
    <row r="35" spans="1:18" ht="64">
      <c r="A35" s="201">
        <f t="shared" si="0"/>
        <v>30</v>
      </c>
      <c r="B35" s="202" t="s">
        <v>1019</v>
      </c>
      <c r="C35" s="120" t="s">
        <v>775</v>
      </c>
      <c r="D35" s="109" t="s">
        <v>983</v>
      </c>
      <c r="E35" s="110">
        <v>44230</v>
      </c>
      <c r="F35" s="328"/>
      <c r="G35" s="110"/>
      <c r="I35" s="111"/>
      <c r="J35" s="113"/>
      <c r="K35" s="114"/>
      <c r="L35" s="114"/>
      <c r="M35" s="114"/>
      <c r="N35" s="114"/>
      <c r="O35" s="114"/>
      <c r="P35" s="114"/>
      <c r="Q35" s="114"/>
      <c r="R35" s="114"/>
    </row>
    <row r="36" spans="1:18" ht="64">
      <c r="A36" s="201">
        <f t="shared" si="0"/>
        <v>31</v>
      </c>
      <c r="B36" s="202" t="s">
        <v>1020</v>
      </c>
      <c r="C36" s="109" t="s">
        <v>1021</v>
      </c>
      <c r="D36" s="109" t="s">
        <v>983</v>
      </c>
      <c r="E36" s="110">
        <v>44230</v>
      </c>
      <c r="F36" s="218"/>
      <c r="G36" s="110"/>
      <c r="I36" s="111"/>
      <c r="J36" s="113"/>
      <c r="K36" s="114"/>
      <c r="L36" s="114"/>
      <c r="M36" s="114"/>
      <c r="N36" s="114"/>
      <c r="O36" s="114"/>
      <c r="P36" s="114"/>
      <c r="Q36" s="114"/>
      <c r="R36" s="114"/>
    </row>
    <row r="37" spans="1:18" ht="64">
      <c r="A37" s="201">
        <f t="shared" si="0"/>
        <v>32</v>
      </c>
      <c r="B37" s="202" t="s">
        <v>1022</v>
      </c>
      <c r="C37" s="120" t="s">
        <v>775</v>
      </c>
      <c r="D37" s="109" t="s">
        <v>983</v>
      </c>
      <c r="E37" s="110">
        <v>44230</v>
      </c>
      <c r="F37" s="328"/>
      <c r="G37" s="110"/>
      <c r="I37" s="111"/>
      <c r="J37" s="113"/>
      <c r="K37" s="114"/>
      <c r="L37" s="114"/>
      <c r="M37" s="114"/>
      <c r="N37" s="114"/>
      <c r="O37" s="114"/>
      <c r="P37" s="114"/>
      <c r="Q37" s="114"/>
      <c r="R37" s="114"/>
    </row>
    <row r="38" spans="1:18" ht="64">
      <c r="A38" s="201">
        <f t="shared" si="0"/>
        <v>33</v>
      </c>
      <c r="B38" s="202" t="s">
        <v>1023</v>
      </c>
      <c r="C38" s="120" t="s">
        <v>775</v>
      </c>
      <c r="D38" s="109" t="s">
        <v>983</v>
      </c>
      <c r="E38" s="110">
        <v>44230</v>
      </c>
      <c r="F38" s="328"/>
      <c r="G38" s="110"/>
      <c r="I38" s="111"/>
      <c r="J38" s="113"/>
      <c r="K38" s="114"/>
      <c r="L38" s="114"/>
      <c r="M38" s="114"/>
      <c r="N38" s="114"/>
      <c r="O38" s="114"/>
      <c r="P38" s="114"/>
      <c r="Q38" s="114"/>
      <c r="R38" s="114"/>
    </row>
    <row r="39" spans="1:18" ht="64">
      <c r="A39" s="201">
        <f t="shared" si="0"/>
        <v>34</v>
      </c>
      <c r="B39" s="202" t="s">
        <v>1024</v>
      </c>
      <c r="C39" s="120" t="s">
        <v>775</v>
      </c>
      <c r="D39" s="109" t="s">
        <v>983</v>
      </c>
      <c r="E39" s="110">
        <v>44230</v>
      </c>
      <c r="F39" s="328"/>
      <c r="G39" s="110"/>
      <c r="I39" s="111"/>
      <c r="J39" s="113"/>
      <c r="K39" s="114"/>
      <c r="L39" s="114"/>
      <c r="M39" s="114"/>
      <c r="N39" s="114"/>
      <c r="O39" s="114"/>
      <c r="P39" s="114"/>
      <c r="Q39" s="114"/>
      <c r="R39" s="114"/>
    </row>
    <row r="40" spans="1:18" ht="64">
      <c r="A40" s="201">
        <f t="shared" si="0"/>
        <v>35</v>
      </c>
      <c r="B40" s="213" t="s">
        <v>1025</v>
      </c>
      <c r="C40" s="120" t="s">
        <v>775</v>
      </c>
      <c r="D40" s="109" t="s">
        <v>983</v>
      </c>
      <c r="E40" s="110">
        <v>44230</v>
      </c>
      <c r="F40" s="328"/>
      <c r="G40" s="110"/>
      <c r="I40" s="111"/>
      <c r="J40" s="113"/>
    </row>
    <row r="41" spans="1:18" ht="16">
      <c r="A41" s="201">
        <f t="shared" si="0"/>
        <v>36</v>
      </c>
      <c r="B41" s="204" t="s">
        <v>1026</v>
      </c>
      <c r="C41" s="183"/>
      <c r="D41" s="207"/>
      <c r="E41" s="175"/>
      <c r="F41" s="177"/>
      <c r="G41" s="175"/>
      <c r="I41" s="203"/>
      <c r="J41" s="214"/>
    </row>
    <row r="42" spans="1:18" ht="64">
      <c r="A42" s="201">
        <f t="shared" si="0"/>
        <v>37</v>
      </c>
      <c r="B42" s="215" t="s">
        <v>1027</v>
      </c>
      <c r="C42" s="120" t="s">
        <v>253</v>
      </c>
      <c r="D42" s="109" t="s">
        <v>983</v>
      </c>
      <c r="E42" s="110">
        <v>44230</v>
      </c>
      <c r="F42" s="328"/>
      <c r="G42" s="110"/>
      <c r="I42" s="111"/>
      <c r="J42" s="115"/>
    </row>
    <row r="43" spans="1:18" ht="64">
      <c r="A43" s="201">
        <f t="shared" si="0"/>
        <v>38</v>
      </c>
      <c r="B43" s="216" t="s">
        <v>1028</v>
      </c>
      <c r="C43" s="217" t="s">
        <v>210</v>
      </c>
      <c r="D43" s="109" t="s">
        <v>983</v>
      </c>
      <c r="E43" s="218"/>
      <c r="F43" s="218"/>
      <c r="G43" s="218"/>
      <c r="I43" s="219"/>
      <c r="J43" s="220"/>
    </row>
    <row r="44" spans="1:18" ht="64">
      <c r="A44" s="201">
        <v>39</v>
      </c>
      <c r="B44" s="202" t="s">
        <v>1029</v>
      </c>
      <c r="C44" s="120" t="s">
        <v>1030</v>
      </c>
      <c r="D44" s="109" t="s">
        <v>983</v>
      </c>
      <c r="E44" s="110">
        <v>44230</v>
      </c>
      <c r="F44" s="328"/>
      <c r="G44" s="110"/>
      <c r="I44" s="111"/>
      <c r="J44" s="115"/>
    </row>
    <row r="45" spans="1:18" ht="64">
      <c r="A45" s="201">
        <v>40</v>
      </c>
      <c r="B45" s="202" t="s">
        <v>1031</v>
      </c>
      <c r="C45" s="120" t="s">
        <v>200</v>
      </c>
      <c r="D45" s="109" t="s">
        <v>983</v>
      </c>
      <c r="E45" s="110">
        <v>44230</v>
      </c>
      <c r="F45" s="328"/>
      <c r="G45" s="110"/>
      <c r="I45" s="111"/>
      <c r="J45" s="115"/>
    </row>
    <row r="46" spans="1:18" ht="64">
      <c r="A46" s="201"/>
      <c r="B46" s="221" t="s">
        <v>1032</v>
      </c>
      <c r="C46" s="109" t="s">
        <v>210</v>
      </c>
      <c r="D46" s="109" t="s">
        <v>983</v>
      </c>
      <c r="E46" s="110">
        <v>44230</v>
      </c>
      <c r="F46" s="328"/>
      <c r="G46" s="110"/>
      <c r="I46" s="111"/>
      <c r="J46" s="115"/>
    </row>
    <row r="47" spans="1:18" ht="64">
      <c r="A47" s="201">
        <v>41</v>
      </c>
      <c r="B47" s="202" t="s">
        <v>1033</v>
      </c>
      <c r="C47" s="120" t="s">
        <v>1034</v>
      </c>
      <c r="D47" s="109" t="s">
        <v>983</v>
      </c>
      <c r="E47" s="110">
        <v>44230</v>
      </c>
      <c r="F47" s="328"/>
      <c r="G47" s="110"/>
      <c r="I47" s="111"/>
      <c r="J47" s="115"/>
    </row>
    <row r="48" spans="1:18" ht="64">
      <c r="A48" s="201">
        <v>42</v>
      </c>
      <c r="B48" s="222" t="s">
        <v>1035</v>
      </c>
      <c r="C48" s="109" t="s">
        <v>1036</v>
      </c>
      <c r="D48" s="109" t="s">
        <v>983</v>
      </c>
      <c r="E48" s="110">
        <v>44230</v>
      </c>
      <c r="F48" s="372"/>
      <c r="G48" s="110"/>
      <c r="I48" s="111"/>
      <c r="J48" s="115"/>
    </row>
    <row r="49" spans="1:10" ht="16">
      <c r="A49" s="201">
        <v>43</v>
      </c>
      <c r="B49" s="204" t="s">
        <v>1037</v>
      </c>
      <c r="C49" s="176"/>
      <c r="D49" s="118"/>
      <c r="E49" s="177"/>
      <c r="F49" s="177"/>
      <c r="G49" s="177"/>
      <c r="I49" s="176"/>
      <c r="J49" s="115"/>
    </row>
    <row r="50" spans="1:10" ht="64">
      <c r="A50" s="201">
        <v>44</v>
      </c>
      <c r="B50" s="202" t="s">
        <v>1038</v>
      </c>
      <c r="C50" s="109" t="s">
        <v>1030</v>
      </c>
      <c r="D50" s="109" t="s">
        <v>983</v>
      </c>
      <c r="E50" s="110">
        <v>44230</v>
      </c>
      <c r="F50" s="218"/>
      <c r="G50" s="110"/>
      <c r="I50" s="111"/>
      <c r="J50" s="115"/>
    </row>
    <row r="51" spans="1:10" ht="64">
      <c r="A51" s="201">
        <v>45</v>
      </c>
      <c r="B51" s="202" t="s">
        <v>1039</v>
      </c>
      <c r="C51" s="120" t="s">
        <v>1040</v>
      </c>
      <c r="D51" s="109" t="s">
        <v>983</v>
      </c>
      <c r="E51" s="110">
        <v>44230</v>
      </c>
      <c r="F51" s="218"/>
      <c r="G51" s="110"/>
      <c r="I51" s="111"/>
      <c r="J51" s="115"/>
    </row>
    <row r="52" spans="1:10" ht="64">
      <c r="A52" s="201">
        <v>46</v>
      </c>
      <c r="B52" s="202" t="s">
        <v>1041</v>
      </c>
      <c r="C52" s="120" t="s">
        <v>253</v>
      </c>
      <c r="D52" s="109" t="s">
        <v>983</v>
      </c>
      <c r="E52" s="110">
        <v>44230</v>
      </c>
      <c r="F52" s="218"/>
      <c r="G52" s="110"/>
      <c r="I52" s="111"/>
      <c r="J52" s="115"/>
    </row>
    <row r="53" spans="1:10" ht="64">
      <c r="A53" s="201">
        <v>47</v>
      </c>
      <c r="B53" s="202" t="s">
        <v>1042</v>
      </c>
      <c r="C53" s="120" t="s">
        <v>1034</v>
      </c>
      <c r="D53" s="109" t="s">
        <v>983</v>
      </c>
      <c r="E53" s="110">
        <v>44230</v>
      </c>
      <c r="F53" s="218"/>
      <c r="G53" s="110"/>
      <c r="I53" s="111"/>
      <c r="J53" s="115"/>
    </row>
    <row r="54" spans="1:10" ht="96">
      <c r="A54" s="201">
        <v>48</v>
      </c>
      <c r="B54" s="202" t="s">
        <v>1043</v>
      </c>
      <c r="C54" s="109" t="s">
        <v>1044</v>
      </c>
      <c r="D54" s="109" t="s">
        <v>983</v>
      </c>
      <c r="E54" s="110">
        <v>44230</v>
      </c>
      <c r="F54" s="218"/>
      <c r="G54" s="110"/>
      <c r="I54" s="111"/>
      <c r="J54" s="115"/>
    </row>
    <row r="55" spans="1:10" ht="64">
      <c r="A55" s="201">
        <v>49</v>
      </c>
      <c r="B55" s="205" t="s">
        <v>1045</v>
      </c>
      <c r="C55" s="223" t="s">
        <v>1046</v>
      </c>
      <c r="D55" s="109" t="s">
        <v>983</v>
      </c>
      <c r="E55" s="110">
        <v>44230</v>
      </c>
      <c r="F55" s="219"/>
      <c r="G55" s="223"/>
      <c r="I55" s="223"/>
      <c r="J55" s="224"/>
    </row>
    <row r="56" spans="1:10" ht="64">
      <c r="A56" s="201">
        <v>50</v>
      </c>
      <c r="B56" s="221" t="s">
        <v>1047</v>
      </c>
      <c r="C56" s="109" t="s">
        <v>1048</v>
      </c>
      <c r="D56" s="109" t="s">
        <v>983</v>
      </c>
      <c r="E56" s="110">
        <v>44230</v>
      </c>
      <c r="F56" s="373"/>
      <c r="G56" s="110"/>
      <c r="I56" s="112"/>
      <c r="J56" s="186"/>
    </row>
    <row r="57" spans="1:10" ht="96">
      <c r="A57" s="201">
        <v>51</v>
      </c>
      <c r="B57" s="202" t="s">
        <v>1049</v>
      </c>
      <c r="C57" s="109" t="s">
        <v>1050</v>
      </c>
      <c r="D57" s="109" t="s">
        <v>983</v>
      </c>
      <c r="E57" s="110">
        <v>44230</v>
      </c>
      <c r="F57" s="327"/>
      <c r="G57" s="120"/>
      <c r="I57" s="120"/>
      <c r="J57" s="186"/>
    </row>
    <row r="58" spans="1:10" ht="64">
      <c r="A58" s="201">
        <v>52</v>
      </c>
      <c r="B58" s="202" t="s">
        <v>1051</v>
      </c>
      <c r="C58" s="109" t="s">
        <v>1052</v>
      </c>
      <c r="D58" s="109" t="s">
        <v>983</v>
      </c>
      <c r="E58" s="110">
        <v>44230</v>
      </c>
      <c r="F58" s="327"/>
      <c r="G58" s="120"/>
      <c r="I58" s="120"/>
      <c r="J58" s="186"/>
    </row>
    <row r="59" spans="1:10" ht="64">
      <c r="A59" s="201">
        <v>53</v>
      </c>
      <c r="B59" s="221" t="s">
        <v>1053</v>
      </c>
      <c r="C59" s="109" t="s">
        <v>1054</v>
      </c>
      <c r="D59" s="109" t="s">
        <v>983</v>
      </c>
      <c r="E59" s="110">
        <v>44230</v>
      </c>
      <c r="F59" s="327"/>
      <c r="G59" s="120"/>
      <c r="I59" s="120"/>
      <c r="J59" s="186"/>
    </row>
    <row r="60" spans="1:10" ht="64">
      <c r="A60" s="201">
        <v>54</v>
      </c>
      <c r="B60" s="202" t="s">
        <v>1055</v>
      </c>
      <c r="C60" s="109" t="s">
        <v>1056</v>
      </c>
      <c r="D60" s="109" t="s">
        <v>983</v>
      </c>
      <c r="E60" s="110">
        <v>44230</v>
      </c>
      <c r="F60" s="327"/>
      <c r="G60" s="120"/>
      <c r="I60" s="120"/>
      <c r="J60" s="186"/>
    </row>
    <row r="61" spans="1:10" ht="64">
      <c r="A61" s="201">
        <v>55</v>
      </c>
      <c r="B61" s="221" t="s">
        <v>1057</v>
      </c>
      <c r="C61" s="109" t="s">
        <v>775</v>
      </c>
      <c r="D61" s="109" t="s">
        <v>983</v>
      </c>
      <c r="E61" s="110">
        <v>44230</v>
      </c>
      <c r="F61" s="327"/>
      <c r="G61" s="120"/>
      <c r="I61" s="120"/>
      <c r="J61" s="186"/>
    </row>
    <row r="62" spans="1:10">
      <c r="A62" s="201">
        <v>56</v>
      </c>
      <c r="B62" s="225" t="s">
        <v>1058</v>
      </c>
      <c r="C62" s="225"/>
      <c r="D62" s="226"/>
      <c r="E62" s="227"/>
      <c r="F62" s="225"/>
      <c r="G62" s="225"/>
      <c r="I62" s="225"/>
      <c r="J62" s="225"/>
    </row>
    <row r="63" spans="1:10" ht="64">
      <c r="A63" s="201">
        <v>57</v>
      </c>
      <c r="B63" t="s">
        <v>1059</v>
      </c>
      <c r="C63" s="228" t="s">
        <v>253</v>
      </c>
      <c r="D63" s="109" t="s">
        <v>983</v>
      </c>
      <c r="E63" s="110">
        <v>44230</v>
      </c>
      <c r="F63" s="374"/>
      <c r="G63" s="133"/>
      <c r="I63" s="133"/>
      <c r="J63" s="133"/>
    </row>
    <row r="64" spans="1:10" ht="64">
      <c r="A64" s="229">
        <v>58</v>
      </c>
      <c r="B64" s="129" t="s">
        <v>1060</v>
      </c>
      <c r="C64" s="228" t="s">
        <v>1061</v>
      </c>
      <c r="D64" s="230" t="s">
        <v>983</v>
      </c>
      <c r="E64" s="110">
        <v>44230</v>
      </c>
      <c r="F64" s="327"/>
      <c r="G64" s="120"/>
      <c r="I64" s="120"/>
      <c r="J64" s="186"/>
    </row>
    <row r="65" spans="1:10" ht="64">
      <c r="A65" s="201">
        <v>59</v>
      </c>
      <c r="B65" s="185" t="s">
        <v>1062</v>
      </c>
      <c r="C65" s="109" t="s">
        <v>210</v>
      </c>
      <c r="D65" s="230" t="s">
        <v>983</v>
      </c>
      <c r="E65" s="110">
        <v>44230</v>
      </c>
      <c r="F65" s="327"/>
      <c r="G65" s="120"/>
      <c r="I65" s="120"/>
      <c r="J65" s="186"/>
    </row>
    <row r="66" spans="1:10" ht="64">
      <c r="A66" s="201">
        <v>60</v>
      </c>
      <c r="B66" s="185" t="s">
        <v>1063</v>
      </c>
      <c r="C66" s="109" t="s">
        <v>210</v>
      </c>
      <c r="D66" s="230" t="s">
        <v>983</v>
      </c>
      <c r="E66" s="110">
        <v>44230</v>
      </c>
      <c r="F66" s="327"/>
      <c r="G66" s="120"/>
      <c r="I66" s="120"/>
      <c r="J66" s="186"/>
    </row>
    <row r="67" spans="1:10" ht="64">
      <c r="A67" s="201"/>
      <c r="B67" s="185" t="s">
        <v>1064</v>
      </c>
      <c r="C67" s="109" t="s">
        <v>210</v>
      </c>
      <c r="D67" s="230" t="s">
        <v>983</v>
      </c>
      <c r="E67" s="110">
        <v>44230</v>
      </c>
      <c r="F67" s="327"/>
      <c r="G67" s="120"/>
      <c r="I67" s="120"/>
      <c r="J67" s="186"/>
    </row>
    <row r="68" spans="1:10">
      <c r="A68" s="231"/>
      <c r="B68" s="232"/>
      <c r="C68" s="183"/>
      <c r="D68" s="233"/>
      <c r="E68" s="175"/>
      <c r="F68" s="176"/>
      <c r="G68" s="183"/>
      <c r="I68" s="183"/>
      <c r="J68" s="184"/>
    </row>
    <row r="69" spans="1:10">
      <c r="A69"/>
      <c r="B69"/>
      <c r="C69"/>
      <c r="D69"/>
      <c r="E69"/>
      <c r="F69" s="326"/>
      <c r="G69"/>
      <c r="I69"/>
      <c r="J69"/>
    </row>
    <row r="70" spans="1:10">
      <c r="A70"/>
      <c r="B70"/>
      <c r="C70"/>
      <c r="D70"/>
      <c r="E70"/>
      <c r="F70" s="326"/>
      <c r="G70"/>
      <c r="I70"/>
      <c r="J70"/>
    </row>
    <row r="71" spans="1:10">
      <c r="A71"/>
      <c r="B71"/>
      <c r="C71"/>
      <c r="D71"/>
      <c r="E71"/>
      <c r="F71" s="326"/>
      <c r="G71"/>
      <c r="I71"/>
      <c r="J71"/>
    </row>
    <row r="72" spans="1:10">
      <c r="A72"/>
      <c r="B72"/>
      <c r="C72"/>
      <c r="D72"/>
      <c r="E72"/>
      <c r="F72" s="326"/>
      <c r="G72"/>
      <c r="I72"/>
      <c r="J72"/>
    </row>
  </sheetData>
  <sheetProtection algorithmName="SHA-512" hashValue="SvqNiQGHA1oWXz7LBEX8oFETAMg1n+mGoFDl5atCR5QAjSH1xGEPuoD4dCM7kDX5DqVxn7IPrA6tM9EPu3yj2Q==" saltValue="3LhcsuFxgFvaZWARY91HLQ==" spinCount="100000" sheet="1" objects="1" scenarios="1" selectLockedCells="1" selectUnlockedCells="1"/>
  <mergeCells count="4">
    <mergeCell ref="C1:C3"/>
    <mergeCell ref="D1:D3"/>
    <mergeCell ref="E1:E3"/>
    <mergeCell ref="F1:F3"/>
  </mergeCells>
  <conditionalFormatting sqref="K24:R27 G43 K22:R22 K17:R18 K29:R39 K6:R11 K20:R20 F9:F17 F19:F26 E18:F18 I28:J29 I31:J31 J33:J48 I33:I43 I9:I10 J9:J26 F5:G7 I5:J7 G15:G24 I13:I26">
    <cfRule type="cellIs" dxfId="123" priority="127" operator="equal">
      <formula>"x"</formula>
    </cfRule>
  </conditionalFormatting>
  <conditionalFormatting sqref="K5:R5 K19:R19 K21:R21 K23:R23 K28:R28 F28:F29 F31 F33:F48 K12:R16">
    <cfRule type="cellIs" dxfId="122" priority="126" operator="equal">
      <formula>"x"</formula>
    </cfRule>
  </conditionalFormatting>
  <conditionalFormatting sqref="K1:R4">
    <cfRule type="cellIs" dxfId="121" priority="125" operator="equal">
      <formula>"x"</formula>
    </cfRule>
  </conditionalFormatting>
  <conditionalFormatting sqref="G43 E18:F18 F9:F17 F19:F26 G15:G24 F5:G7 I5:J7">
    <cfRule type="cellIs" dxfId="120" priority="123" operator="equal">
      <formula>"NO"</formula>
    </cfRule>
    <cfRule type="cellIs" dxfId="119" priority="124" operator="equal">
      <formula>"SI"</formula>
    </cfRule>
  </conditionalFormatting>
  <conditionalFormatting sqref="F28:F29">
    <cfRule type="cellIs" dxfId="118" priority="121" operator="equal">
      <formula>"NO"</formula>
    </cfRule>
    <cfRule type="cellIs" dxfId="117" priority="122" operator="equal">
      <formula>"SI"</formula>
    </cfRule>
  </conditionalFormatting>
  <conditionalFormatting sqref="F28:F29">
    <cfRule type="cellIs" dxfId="116" priority="119" operator="equal">
      <formula>"NO"</formula>
    </cfRule>
    <cfRule type="cellIs" dxfId="115" priority="120" operator="equal">
      <formula>"SI"</formula>
    </cfRule>
  </conditionalFormatting>
  <conditionalFormatting sqref="F38:F48">
    <cfRule type="cellIs" dxfId="114" priority="103" operator="equal">
      <formula>"NO"</formula>
    </cfRule>
    <cfRule type="cellIs" dxfId="113" priority="104" operator="equal">
      <formula>"SI"</formula>
    </cfRule>
  </conditionalFormatting>
  <conditionalFormatting sqref="F31">
    <cfRule type="cellIs" dxfId="112" priority="117" operator="equal">
      <formula>"NO"</formula>
    </cfRule>
    <cfRule type="cellIs" dxfId="111" priority="118" operator="equal">
      <formula>"SI"</formula>
    </cfRule>
  </conditionalFormatting>
  <conditionalFormatting sqref="F31">
    <cfRule type="cellIs" dxfId="110" priority="115" operator="equal">
      <formula>"NO"</formula>
    </cfRule>
    <cfRule type="cellIs" dxfId="109" priority="116" operator="equal">
      <formula>"SI"</formula>
    </cfRule>
  </conditionalFormatting>
  <conditionalFormatting sqref="F33">
    <cfRule type="cellIs" dxfId="108" priority="113" operator="equal">
      <formula>"NO"</formula>
    </cfRule>
    <cfRule type="cellIs" dxfId="107" priority="114" operator="equal">
      <formula>"SI"</formula>
    </cfRule>
  </conditionalFormatting>
  <conditionalFormatting sqref="F33">
    <cfRule type="cellIs" dxfId="106" priority="111" operator="equal">
      <formula>"NO"</formula>
    </cfRule>
    <cfRule type="cellIs" dxfId="105" priority="112" operator="equal">
      <formula>"SI"</formula>
    </cfRule>
  </conditionalFormatting>
  <conditionalFormatting sqref="F34:F37">
    <cfRule type="cellIs" dxfId="104" priority="109" operator="equal">
      <formula>"NO"</formula>
    </cfRule>
    <cfRule type="cellIs" dxfId="103" priority="110" operator="equal">
      <formula>"SI"</formula>
    </cfRule>
  </conditionalFormatting>
  <conditionalFormatting sqref="F34:F37">
    <cfRule type="cellIs" dxfId="102" priority="107" operator="equal">
      <formula>"NO"</formula>
    </cfRule>
    <cfRule type="cellIs" dxfId="101" priority="108" operator="equal">
      <formula>"SI"</formula>
    </cfRule>
  </conditionalFormatting>
  <conditionalFormatting sqref="F38:F48">
    <cfRule type="cellIs" dxfId="100" priority="105" operator="equal">
      <formula>"NO"</formula>
    </cfRule>
    <cfRule type="cellIs" dxfId="99" priority="106" operator="equal">
      <formula>"SI"</formula>
    </cfRule>
  </conditionalFormatting>
  <conditionalFormatting sqref="B4">
    <cfRule type="cellIs" dxfId="98" priority="84" operator="equal">
      <formula>"NO"</formula>
    </cfRule>
    <cfRule type="cellIs" dxfId="97" priority="85" operator="equal">
      <formula>"SI"</formula>
    </cfRule>
  </conditionalFormatting>
  <conditionalFormatting sqref="E5">
    <cfRule type="cellIs" dxfId="96" priority="97" operator="equal">
      <formula>"NO"</formula>
    </cfRule>
    <cfRule type="cellIs" dxfId="95" priority="98" operator="equal">
      <formula>"SI"</formula>
    </cfRule>
  </conditionalFormatting>
  <conditionalFormatting sqref="E5">
    <cfRule type="cellIs" dxfId="94" priority="99" operator="equal">
      <formula>"x"</formula>
    </cfRule>
  </conditionalFormatting>
  <conditionalFormatting sqref="F28:F29">
    <cfRule type="cellIs" dxfId="93" priority="95" operator="equal">
      <formula>"NO"</formula>
    </cfRule>
    <cfRule type="cellIs" dxfId="92" priority="96" operator="equal">
      <formula>"SI"</formula>
    </cfRule>
  </conditionalFormatting>
  <conditionalFormatting sqref="F31">
    <cfRule type="cellIs" dxfId="91" priority="93" operator="equal">
      <formula>"NO"</formula>
    </cfRule>
    <cfRule type="cellIs" dxfId="90" priority="94" operator="equal">
      <formula>"SI"</formula>
    </cfRule>
  </conditionalFormatting>
  <conditionalFormatting sqref="F33">
    <cfRule type="cellIs" dxfId="89" priority="91" operator="equal">
      <formula>"NO"</formula>
    </cfRule>
    <cfRule type="cellIs" dxfId="88" priority="92" operator="equal">
      <formula>"SI"</formula>
    </cfRule>
  </conditionalFormatting>
  <conditionalFormatting sqref="F34:F37">
    <cfRule type="cellIs" dxfId="87" priority="89" operator="equal">
      <formula>"NO"</formula>
    </cfRule>
    <cfRule type="cellIs" dxfId="86" priority="90" operator="equal">
      <formula>"SI"</formula>
    </cfRule>
  </conditionalFormatting>
  <conditionalFormatting sqref="F38:F48">
    <cfRule type="cellIs" dxfId="85" priority="87" operator="equal">
      <formula>"NO"</formula>
    </cfRule>
    <cfRule type="cellIs" dxfId="84" priority="88" operator="equal">
      <formula>"SI"</formula>
    </cfRule>
  </conditionalFormatting>
  <conditionalFormatting sqref="A4">
    <cfRule type="cellIs" dxfId="83" priority="81" operator="equal">
      <formula>"NO"</formula>
    </cfRule>
    <cfRule type="cellIs" dxfId="82" priority="82" operator="equal">
      <formula>"SI"</formula>
    </cfRule>
  </conditionalFormatting>
  <conditionalFormatting sqref="B4">
    <cfRule type="cellIs" dxfId="81" priority="86" operator="equal">
      <formula>"x"</formula>
    </cfRule>
  </conditionalFormatting>
  <conditionalFormatting sqref="A4">
    <cfRule type="cellIs" dxfId="80" priority="83" operator="equal">
      <formula>"x"</formula>
    </cfRule>
  </conditionalFormatting>
  <conditionalFormatting sqref="E43">
    <cfRule type="cellIs" dxfId="79" priority="78" operator="equal">
      <formula>"NO"</formula>
    </cfRule>
    <cfRule type="cellIs" dxfId="78" priority="79" operator="equal">
      <formula>"SI"</formula>
    </cfRule>
  </conditionalFormatting>
  <conditionalFormatting sqref="E43">
    <cfRule type="cellIs" dxfId="77" priority="80" operator="equal">
      <formula>"x"</formula>
    </cfRule>
  </conditionalFormatting>
  <conditionalFormatting sqref="G9:G11">
    <cfRule type="cellIs" dxfId="76" priority="75" operator="equal">
      <formula>"NO"</formula>
    </cfRule>
    <cfRule type="cellIs" dxfId="75" priority="76" operator="equal">
      <formula>"SI"</formula>
    </cfRule>
  </conditionalFormatting>
  <conditionalFormatting sqref="G9:G11">
    <cfRule type="cellIs" dxfId="74" priority="77" operator="equal">
      <formula>"x"</formula>
    </cfRule>
  </conditionalFormatting>
  <conditionalFormatting sqref="G28:G29">
    <cfRule type="cellIs" dxfId="73" priority="72" operator="equal">
      <formula>"NO"</formula>
    </cfRule>
    <cfRule type="cellIs" dxfId="72" priority="73" operator="equal">
      <formula>"SI"</formula>
    </cfRule>
  </conditionalFormatting>
  <conditionalFormatting sqref="G28:G29">
    <cfRule type="cellIs" dxfId="71" priority="74" operator="equal">
      <formula>"x"</formula>
    </cfRule>
  </conditionalFormatting>
  <conditionalFormatting sqref="G31">
    <cfRule type="cellIs" dxfId="70" priority="69" operator="equal">
      <formula>"NO"</formula>
    </cfRule>
    <cfRule type="cellIs" dxfId="69" priority="70" operator="equal">
      <formula>"SI"</formula>
    </cfRule>
  </conditionalFormatting>
  <conditionalFormatting sqref="G31">
    <cfRule type="cellIs" dxfId="68" priority="71" operator="equal">
      <formula>"x"</formula>
    </cfRule>
  </conditionalFormatting>
  <conditionalFormatting sqref="J49:J54">
    <cfRule type="cellIs" dxfId="67" priority="68" operator="equal">
      <formula>"x"</formula>
    </cfRule>
  </conditionalFormatting>
  <conditionalFormatting sqref="F49:F54">
    <cfRule type="cellIs" dxfId="66" priority="67" operator="equal">
      <formula>"x"</formula>
    </cfRule>
  </conditionalFormatting>
  <conditionalFormatting sqref="F49:F54">
    <cfRule type="cellIs" dxfId="65" priority="63" operator="equal">
      <formula>"NO"</formula>
    </cfRule>
    <cfRule type="cellIs" dxfId="64" priority="64" operator="equal">
      <formula>"SI"</formula>
    </cfRule>
  </conditionalFormatting>
  <conditionalFormatting sqref="F49:F54">
    <cfRule type="cellIs" dxfId="63" priority="65" operator="equal">
      <formula>"NO"</formula>
    </cfRule>
    <cfRule type="cellIs" dxfId="62" priority="66" operator="equal">
      <formula>"SI"</formula>
    </cfRule>
  </conditionalFormatting>
  <conditionalFormatting sqref="F49:F54">
    <cfRule type="cellIs" dxfId="61" priority="61" operator="equal">
      <formula>"NO"</formula>
    </cfRule>
    <cfRule type="cellIs" dxfId="60" priority="62" operator="equal">
      <formula>"SI"</formula>
    </cfRule>
  </conditionalFormatting>
  <conditionalFormatting sqref="G13">
    <cfRule type="cellIs" dxfId="59" priority="54" operator="equal">
      <formula>"NO"</formula>
    </cfRule>
    <cfRule type="cellIs" dxfId="58" priority="55" operator="equal">
      <formula>"SI"</formula>
    </cfRule>
  </conditionalFormatting>
  <conditionalFormatting sqref="G13">
    <cfRule type="cellIs" dxfId="57" priority="56" operator="equal">
      <formula>"x"</formula>
    </cfRule>
  </conditionalFormatting>
  <conditionalFormatting sqref="I56">
    <cfRule type="cellIs" dxfId="56" priority="60" operator="equal">
      <formula>"x"</formula>
    </cfRule>
  </conditionalFormatting>
  <conditionalFormatting sqref="G56">
    <cfRule type="cellIs" dxfId="55" priority="57" operator="equal">
      <formula>"NO"</formula>
    </cfRule>
    <cfRule type="cellIs" dxfId="54" priority="58" operator="equal">
      <formula>"SI"</formula>
    </cfRule>
  </conditionalFormatting>
  <conditionalFormatting sqref="G56">
    <cfRule type="cellIs" dxfId="53" priority="59" operator="equal">
      <formula>"x"</formula>
    </cfRule>
  </conditionalFormatting>
  <conditionalFormatting sqref="G25">
    <cfRule type="cellIs" dxfId="52" priority="53" operator="equal">
      <formula>"x"</formula>
    </cfRule>
  </conditionalFormatting>
  <conditionalFormatting sqref="G25">
    <cfRule type="cellIs" dxfId="51" priority="51" operator="equal">
      <formula>"NO"</formula>
    </cfRule>
    <cfRule type="cellIs" dxfId="50" priority="52" operator="equal">
      <formula>"SI"</formula>
    </cfRule>
  </conditionalFormatting>
  <conditionalFormatting sqref="G26">
    <cfRule type="cellIs" dxfId="49" priority="50" operator="equal">
      <formula>"x"</formula>
    </cfRule>
  </conditionalFormatting>
  <conditionalFormatting sqref="G26">
    <cfRule type="cellIs" dxfId="48" priority="48" operator="equal">
      <formula>"NO"</formula>
    </cfRule>
    <cfRule type="cellIs" dxfId="47" priority="49" operator="equal">
      <formula>"SI"</formula>
    </cfRule>
  </conditionalFormatting>
  <conditionalFormatting sqref="G33:G42">
    <cfRule type="cellIs" dxfId="46" priority="45" operator="equal">
      <formula>"NO"</formula>
    </cfRule>
    <cfRule type="cellIs" dxfId="45" priority="46" operator="equal">
      <formula>"SI"</formula>
    </cfRule>
  </conditionalFormatting>
  <conditionalFormatting sqref="G33:G42">
    <cfRule type="cellIs" dxfId="44" priority="47" operator="equal">
      <formula>"x"</formula>
    </cfRule>
  </conditionalFormatting>
  <conditionalFormatting sqref="G44:G54">
    <cfRule type="cellIs" dxfId="43" priority="42" operator="equal">
      <formula>"NO"</formula>
    </cfRule>
    <cfRule type="cellIs" dxfId="42" priority="43" operator="equal">
      <formula>"SI"</formula>
    </cfRule>
  </conditionalFormatting>
  <conditionalFormatting sqref="G44:G54">
    <cfRule type="cellIs" dxfId="41" priority="44" operator="equal">
      <formula>"x"</formula>
    </cfRule>
  </conditionalFormatting>
  <conditionalFormatting sqref="I44:I54">
    <cfRule type="cellIs" dxfId="40" priority="41" operator="equal">
      <formula>"x"</formula>
    </cfRule>
  </conditionalFormatting>
  <conditionalFormatting sqref="I12">
    <cfRule type="cellIs" dxfId="39" priority="40" operator="equal">
      <formula>"x"</formula>
    </cfRule>
  </conditionalFormatting>
  <conditionalFormatting sqref="G12">
    <cfRule type="cellIs" dxfId="38" priority="37" operator="equal">
      <formula>"NO"</formula>
    </cfRule>
    <cfRule type="cellIs" dxfId="37" priority="38" operator="equal">
      <formula>"SI"</formula>
    </cfRule>
  </conditionalFormatting>
  <conditionalFormatting sqref="G12">
    <cfRule type="cellIs" dxfId="36" priority="39" operator="equal">
      <formula>"x"</formula>
    </cfRule>
  </conditionalFormatting>
  <conditionalFormatting sqref="E12:E17">
    <cfRule type="cellIs" dxfId="35" priority="28" operator="equal">
      <formula>"NO"</formula>
    </cfRule>
    <cfRule type="cellIs" dxfId="34" priority="29" operator="equal">
      <formula>"SI"</formula>
    </cfRule>
  </conditionalFormatting>
  <conditionalFormatting sqref="E12:E17">
    <cfRule type="cellIs" dxfId="33" priority="30" operator="equal">
      <formula>"x"</formula>
    </cfRule>
  </conditionalFormatting>
  <conditionalFormatting sqref="E6:E7">
    <cfRule type="cellIs" dxfId="32" priority="34" operator="equal">
      <formula>"NO"</formula>
    </cfRule>
    <cfRule type="cellIs" dxfId="31" priority="35" operator="equal">
      <formula>"SI"</formula>
    </cfRule>
  </conditionalFormatting>
  <conditionalFormatting sqref="E6:E7">
    <cfRule type="cellIs" dxfId="30" priority="36" operator="equal">
      <formula>"x"</formula>
    </cfRule>
  </conditionalFormatting>
  <conditionalFormatting sqref="E9:E11">
    <cfRule type="cellIs" dxfId="29" priority="31" operator="equal">
      <formula>"NO"</formula>
    </cfRule>
    <cfRule type="cellIs" dxfId="28" priority="32" operator="equal">
      <formula>"SI"</formula>
    </cfRule>
  </conditionalFormatting>
  <conditionalFormatting sqref="E9:E11">
    <cfRule type="cellIs" dxfId="27" priority="33" operator="equal">
      <formula>"x"</formula>
    </cfRule>
  </conditionalFormatting>
  <conditionalFormatting sqref="E19:E26">
    <cfRule type="cellIs" dxfId="26" priority="25" operator="equal">
      <formula>"NO"</formula>
    </cfRule>
    <cfRule type="cellIs" dxfId="25" priority="26" operator="equal">
      <formula>"SI"</formula>
    </cfRule>
  </conditionalFormatting>
  <conditionalFormatting sqref="E19:E26">
    <cfRule type="cellIs" dxfId="24" priority="27" operator="equal">
      <formula>"x"</formula>
    </cfRule>
  </conditionalFormatting>
  <conditionalFormatting sqref="E28:E29">
    <cfRule type="cellIs" dxfId="23" priority="22" operator="equal">
      <formula>"NO"</formula>
    </cfRule>
    <cfRule type="cellIs" dxfId="22" priority="23" operator="equal">
      <formula>"SI"</formula>
    </cfRule>
  </conditionalFormatting>
  <conditionalFormatting sqref="E28:E29">
    <cfRule type="cellIs" dxfId="21" priority="24" operator="equal">
      <formula>"x"</formula>
    </cfRule>
  </conditionalFormatting>
  <conditionalFormatting sqref="E31:E42">
    <cfRule type="cellIs" dxfId="20" priority="19" operator="equal">
      <formula>"NO"</formula>
    </cfRule>
    <cfRule type="cellIs" dxfId="19" priority="20" operator="equal">
      <formula>"SI"</formula>
    </cfRule>
  </conditionalFormatting>
  <conditionalFormatting sqref="E31:E42">
    <cfRule type="cellIs" dxfId="18" priority="21" operator="equal">
      <formula>"x"</formula>
    </cfRule>
  </conditionalFormatting>
  <conditionalFormatting sqref="E44:E54">
    <cfRule type="cellIs" dxfId="17" priority="16" operator="equal">
      <formula>"NO"</formula>
    </cfRule>
    <cfRule type="cellIs" dxfId="16" priority="17" operator="equal">
      <formula>"SI"</formula>
    </cfRule>
  </conditionalFormatting>
  <conditionalFormatting sqref="E44:E54">
    <cfRule type="cellIs" dxfId="15" priority="18" operator="equal">
      <formula>"x"</formula>
    </cfRule>
  </conditionalFormatting>
  <conditionalFormatting sqref="E56:E61">
    <cfRule type="cellIs" dxfId="14" priority="13" operator="equal">
      <formula>"NO"</formula>
    </cfRule>
    <cfRule type="cellIs" dxfId="13" priority="14" operator="equal">
      <formula>"SI"</formula>
    </cfRule>
  </conditionalFormatting>
  <conditionalFormatting sqref="E56:E61">
    <cfRule type="cellIs" dxfId="12" priority="15" operator="equal">
      <formula>"x"</formula>
    </cfRule>
  </conditionalFormatting>
  <conditionalFormatting sqref="G14">
    <cfRule type="cellIs" dxfId="11" priority="10" operator="equal">
      <formula>"NO"</formula>
    </cfRule>
    <cfRule type="cellIs" dxfId="10" priority="11" operator="equal">
      <formula>"SI"</formula>
    </cfRule>
  </conditionalFormatting>
  <conditionalFormatting sqref="G14">
    <cfRule type="cellIs" dxfId="9" priority="12" operator="equal">
      <formula>"x"</formula>
    </cfRule>
  </conditionalFormatting>
  <conditionalFormatting sqref="E55">
    <cfRule type="cellIs" dxfId="8" priority="7" operator="equal">
      <formula>"NO"</formula>
    </cfRule>
    <cfRule type="cellIs" dxfId="7" priority="8" operator="equal">
      <formula>"SI"</formula>
    </cfRule>
  </conditionalFormatting>
  <conditionalFormatting sqref="E55">
    <cfRule type="cellIs" dxfId="6" priority="9" operator="equal">
      <formula>"x"</formula>
    </cfRule>
  </conditionalFormatting>
  <conditionalFormatting sqref="E62">
    <cfRule type="cellIs" dxfId="5" priority="4" operator="equal">
      <formula>"NO"</formula>
    </cfRule>
    <cfRule type="cellIs" dxfId="4" priority="5" operator="equal">
      <formula>"SI"</formula>
    </cfRule>
  </conditionalFormatting>
  <conditionalFormatting sqref="E62">
    <cfRule type="cellIs" dxfId="3" priority="6" operator="equal">
      <formula>"x"</formula>
    </cfRule>
  </conditionalFormatting>
  <conditionalFormatting sqref="E63:E68">
    <cfRule type="cellIs" dxfId="2" priority="1" operator="equal">
      <formula>"NO"</formula>
    </cfRule>
    <cfRule type="cellIs" dxfId="1" priority="2" operator="equal">
      <formula>"SI"</formula>
    </cfRule>
  </conditionalFormatting>
  <conditionalFormatting sqref="E63:E68">
    <cfRule type="cellIs" dxfId="0" priority="3" operator="equal">
      <formula>"x"</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BRB111"/>
  <sheetViews>
    <sheetView workbookViewId="0">
      <selection activeCell="E32" sqref="E32"/>
    </sheetView>
  </sheetViews>
  <sheetFormatPr baseColWidth="10" defaultColWidth="11.5" defaultRowHeight="13"/>
  <cols>
    <col min="1" max="1" width="3.5" style="102" customWidth="1"/>
    <col min="2" max="2" width="78.5" style="102" bestFit="1" customWidth="1"/>
    <col min="3" max="3" width="41.83203125" style="102" bestFit="1" customWidth="1"/>
    <col min="4" max="4" width="14.5" style="102" bestFit="1" customWidth="1"/>
    <col min="5" max="5" width="60.5" style="102" bestFit="1" customWidth="1"/>
    <col min="6" max="6" width="24.33203125" style="102" customWidth="1"/>
    <col min="7" max="8" width="18.6640625" style="102" customWidth="1"/>
    <col min="9" max="9" width="45" style="99" bestFit="1" customWidth="1"/>
    <col min="10" max="10" width="7.1640625" style="55" bestFit="1" customWidth="1"/>
    <col min="11" max="11" width="8.83203125" style="55" bestFit="1" customWidth="1"/>
    <col min="12" max="12" width="7.5" style="55" bestFit="1" customWidth="1"/>
    <col min="13" max="16" width="6.5" style="55" bestFit="1" customWidth="1"/>
    <col min="17" max="17" width="8.83203125" style="55" customWidth="1"/>
    <col min="18" max="18" width="13.1640625" style="55" bestFit="1" customWidth="1"/>
    <col min="19" max="19" width="9.5" style="55" bestFit="1" customWidth="1"/>
    <col min="20" max="20" width="12.1640625" style="55" bestFit="1" customWidth="1"/>
    <col min="21" max="21" width="11.5" style="55" bestFit="1"/>
    <col min="22" max="40" width="7.33203125" style="54" bestFit="1" customWidth="1"/>
    <col min="41" max="49" width="6.5" style="54" bestFit="1" customWidth="1"/>
    <col min="50" max="68" width="7" style="54" bestFit="1" customWidth="1"/>
    <col min="69" max="77" width="6.5" style="54" bestFit="1" customWidth="1"/>
    <col min="78" max="99" width="7.5" style="54" bestFit="1" customWidth="1"/>
    <col min="100" max="108" width="5.83203125" style="54" bestFit="1" customWidth="1"/>
    <col min="109" max="129" width="7" style="54" bestFit="1" customWidth="1"/>
    <col min="130" max="138" width="6.5" style="54" bestFit="1" customWidth="1"/>
    <col min="139" max="160" width="7.83203125" style="54" bestFit="1" customWidth="1"/>
    <col min="161" max="169" width="6" style="54" bestFit="1" customWidth="1"/>
    <col min="170" max="190" width="7.1640625" style="54" bestFit="1" customWidth="1"/>
    <col min="191" max="199" width="5.5" style="54" bestFit="1" customWidth="1"/>
    <col min="200" max="221" width="6.5" style="54" bestFit="1" customWidth="1"/>
    <col min="222" max="224" width="6.33203125" style="54" bestFit="1" customWidth="1"/>
    <col min="225" max="230" width="7.5" style="54" bestFit="1" customWidth="1"/>
    <col min="231" max="252" width="7.83203125" style="54" bestFit="1" customWidth="1"/>
    <col min="253" max="258" width="6.33203125" style="54" bestFit="1" customWidth="1"/>
    <col min="259" max="276" width="7.33203125" style="54" bestFit="1" customWidth="1"/>
    <col min="277" max="282" width="7.5" style="54" bestFit="1" customWidth="1"/>
    <col min="283" max="285" width="6.1640625" style="54" bestFit="1" customWidth="1"/>
    <col min="286" max="291" width="7" style="54" bestFit="1" customWidth="1"/>
    <col min="292" max="313" width="7.5" style="54" bestFit="1" customWidth="1"/>
    <col min="314" max="316" width="6.33203125" style="54" bestFit="1" customWidth="1"/>
    <col min="317" max="337" width="7.5" style="54" bestFit="1" customWidth="1"/>
    <col min="338" max="343" width="7.6640625" style="54" bestFit="1" customWidth="1"/>
    <col min="344" max="352" width="5.83203125" style="54" bestFit="1" customWidth="1"/>
    <col min="353" max="374" width="7.1640625" style="54" bestFit="1" customWidth="1"/>
    <col min="375" max="383" width="6.33203125" style="54" bestFit="1" customWidth="1"/>
    <col min="384" max="405" width="7.5" style="54" bestFit="1" customWidth="1"/>
    <col min="406" max="414" width="6" style="54" bestFit="1" customWidth="1"/>
    <col min="415" max="433" width="7.33203125" style="54" bestFit="1" customWidth="1"/>
    <col min="434" max="442" width="6.5" style="54" bestFit="1" customWidth="1"/>
    <col min="443" max="464" width="7.6640625" style="54" bestFit="1" customWidth="1"/>
    <col min="465" max="473" width="6" style="54" bestFit="1" customWidth="1"/>
    <col min="474" max="494" width="7.33203125" style="54" bestFit="1" customWidth="1"/>
    <col min="495" max="503" width="7" style="54" bestFit="1" customWidth="1"/>
    <col min="504" max="525" width="8.33203125" style="54" bestFit="1" customWidth="1"/>
    <col min="526" max="534" width="5.83203125" style="54" bestFit="1" customWidth="1"/>
    <col min="535" max="555" width="7.1640625" style="54" bestFit="1" customWidth="1"/>
    <col min="556" max="564" width="5.33203125" style="54" bestFit="1" customWidth="1"/>
    <col min="565" max="586" width="6.5" style="54" bestFit="1" customWidth="1"/>
    <col min="587" max="595" width="6.6640625" style="54" bestFit="1" customWidth="1"/>
    <col min="596" max="617" width="7.83203125" style="54" bestFit="1" customWidth="1"/>
    <col min="618" max="626" width="6.33203125" style="54" bestFit="1" customWidth="1"/>
    <col min="627" max="647" width="7.5" style="54" bestFit="1" customWidth="1"/>
    <col min="648" max="651" width="6.1640625" style="54" bestFit="1" customWidth="1"/>
    <col min="652" max="652" width="52.5" style="54" bestFit="1" customWidth="1"/>
    <col min="653" max="653" width="86" style="54" bestFit="1" customWidth="1"/>
    <col min="654" max="654" width="13" style="54" bestFit="1" customWidth="1"/>
    <col min="655" max="655" width="67.6640625" style="54" bestFit="1" customWidth="1"/>
    <col min="656" max="656" width="163.5" style="54" bestFit="1" customWidth="1"/>
    <col min="657" max="657" width="44.5" style="54" bestFit="1" customWidth="1"/>
    <col min="658" max="662" width="6.1640625" style="54" bestFit="1" customWidth="1"/>
    <col min="663" max="684" width="7.5" style="54" bestFit="1" customWidth="1"/>
    <col min="685" max="693" width="6.5" style="54" bestFit="1" customWidth="1"/>
    <col min="694" max="714" width="7.6640625" style="54" bestFit="1" customWidth="1"/>
    <col min="715" max="723" width="5.83203125" style="54" bestFit="1" customWidth="1"/>
    <col min="724" max="745" width="7.1640625" style="54" bestFit="1" customWidth="1"/>
    <col min="746" max="754" width="6.33203125" style="54" bestFit="1" customWidth="1"/>
    <col min="755" max="776" width="7.5" style="54" bestFit="1" customWidth="1"/>
    <col min="777" max="785" width="6" style="54" bestFit="1" customWidth="1"/>
    <col min="786" max="804" width="7.33203125" style="54" bestFit="1" customWidth="1"/>
    <col min="805" max="813" width="6.5" style="54" bestFit="1" customWidth="1"/>
    <col min="814" max="835" width="7.6640625" style="54" bestFit="1" customWidth="1"/>
    <col min="836" max="844" width="6" style="54" bestFit="1" customWidth="1"/>
    <col min="845" max="865" width="7.33203125" style="54" bestFit="1" customWidth="1"/>
    <col min="866" max="871" width="7" style="54" bestFit="1" customWidth="1"/>
    <col min="872" max="872" width="52.5" style="54" bestFit="1" customWidth="1"/>
    <col min="873" max="873" width="86" style="54" bestFit="1" customWidth="1"/>
    <col min="874" max="874" width="13" style="54" bestFit="1" customWidth="1"/>
    <col min="875" max="875" width="67.6640625" style="54" bestFit="1" customWidth="1"/>
    <col min="876" max="876" width="163.5" style="54" bestFit="1" customWidth="1"/>
    <col min="877" max="877" width="44.5" style="54" bestFit="1" customWidth="1"/>
    <col min="878" max="880" width="7" style="54" bestFit="1" customWidth="1"/>
    <col min="881" max="902" width="8.33203125" style="54" bestFit="1" customWidth="1"/>
    <col min="903" max="911" width="5.83203125" style="54" bestFit="1" customWidth="1"/>
    <col min="912" max="932" width="7.1640625" style="54" bestFit="1" customWidth="1"/>
    <col min="933" max="941" width="5.33203125" style="54" bestFit="1" customWidth="1"/>
    <col min="942" max="963" width="6.5" style="54" bestFit="1" customWidth="1"/>
    <col min="964" max="972" width="6.6640625" style="54" bestFit="1" customWidth="1"/>
    <col min="973" max="994" width="7.83203125" style="54" bestFit="1" customWidth="1"/>
    <col min="995" max="1003" width="6.33203125" style="54" bestFit="1" customWidth="1"/>
    <col min="1004" max="1024" width="7.5" style="54" bestFit="1" customWidth="1"/>
    <col min="1025" max="1033" width="6.1640625" style="54" bestFit="1" customWidth="1"/>
    <col min="1034" max="1055" width="7.5" style="54" bestFit="1" customWidth="1"/>
    <col min="1056" max="1064" width="6.5" style="54" bestFit="1" customWidth="1"/>
    <col min="1065" max="1085" width="7.6640625" style="54" bestFit="1" customWidth="1"/>
    <col min="1086" max="1094" width="5.83203125" style="54" bestFit="1" customWidth="1"/>
    <col min="1095" max="1116" width="7.1640625" style="54" bestFit="1" customWidth="1"/>
    <col min="1117" max="1402" width="11.5" style="54"/>
    <col min="1403" max="16384" width="11.5" style="55"/>
  </cols>
  <sheetData>
    <row r="1" spans="1:1822" ht="15" customHeight="1">
      <c r="A1" s="50"/>
      <c r="B1" s="51" t="s">
        <v>95</v>
      </c>
      <c r="C1" s="50"/>
      <c r="D1" s="50"/>
      <c r="E1" s="50"/>
      <c r="F1" s="50"/>
      <c r="G1" s="50"/>
      <c r="H1" s="50"/>
      <c r="I1" s="52"/>
      <c r="J1" s="53"/>
      <c r="K1" s="53"/>
      <c r="L1" s="53"/>
      <c r="M1" s="53"/>
      <c r="N1" s="53"/>
      <c r="O1" s="53"/>
      <c r="P1" s="53"/>
      <c r="Q1" s="53"/>
      <c r="R1" s="53"/>
      <c r="S1" s="53"/>
      <c r="T1" s="53"/>
      <c r="U1" s="53"/>
    </row>
    <row r="2" spans="1:1822" ht="15" customHeight="1">
      <c r="A2" s="50"/>
      <c r="B2" s="51" t="s">
        <v>97</v>
      </c>
      <c r="C2" s="50"/>
      <c r="D2" s="50"/>
      <c r="E2" s="50"/>
      <c r="F2" s="50"/>
      <c r="G2" s="50"/>
      <c r="H2" s="50"/>
      <c r="I2" s="56"/>
      <c r="J2" s="53"/>
      <c r="K2" s="53"/>
      <c r="L2" s="53"/>
      <c r="M2" s="53"/>
      <c r="N2" s="53"/>
      <c r="O2" s="53"/>
      <c r="P2" s="53"/>
      <c r="Q2" s="53"/>
      <c r="R2" s="53"/>
      <c r="S2" s="53"/>
      <c r="T2" s="53"/>
      <c r="U2" s="53"/>
    </row>
    <row r="3" spans="1:1822" s="64" customFormat="1" ht="12" customHeight="1">
      <c r="A3" s="57"/>
      <c r="B3" s="58">
        <v>2022</v>
      </c>
      <c r="C3" s="59"/>
      <c r="D3" s="59"/>
      <c r="E3" s="60"/>
      <c r="F3" s="60"/>
      <c r="G3" s="60"/>
      <c r="H3" s="60"/>
      <c r="I3" s="61"/>
      <c r="J3" s="62"/>
      <c r="K3" s="62"/>
      <c r="L3" s="62"/>
      <c r="M3" s="62"/>
      <c r="N3" s="62"/>
      <c r="O3" s="62"/>
      <c r="P3" s="62"/>
      <c r="Q3" s="62"/>
      <c r="R3" s="62"/>
      <c r="S3" s="62"/>
      <c r="T3" s="62"/>
      <c r="U3" s="62"/>
      <c r="V3" s="63"/>
      <c r="W3" s="63"/>
      <c r="X3" s="63"/>
      <c r="Y3" s="63"/>
      <c r="Z3" s="63"/>
      <c r="AA3" s="63"/>
      <c r="AB3" s="63"/>
      <c r="AC3" s="63"/>
      <c r="AD3" s="63"/>
      <c r="AE3" s="63"/>
      <c r="AF3" s="63"/>
      <c r="AG3" s="63"/>
      <c r="AH3" s="63"/>
      <c r="AI3" s="63"/>
      <c r="AJ3" s="63"/>
      <c r="AK3" s="63"/>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63"/>
      <c r="BN3" s="63"/>
      <c r="BO3" s="63"/>
      <c r="BP3" s="63"/>
      <c r="BQ3" s="63"/>
      <c r="BR3" s="63"/>
      <c r="BS3" s="63"/>
      <c r="BT3" s="63"/>
      <c r="BU3" s="63"/>
      <c r="BV3" s="63"/>
      <c r="BW3" s="63"/>
      <c r="BX3" s="63"/>
      <c r="BY3" s="63"/>
      <c r="BZ3" s="63"/>
      <c r="CA3" s="63"/>
      <c r="CB3" s="63"/>
      <c r="CC3" s="63"/>
      <c r="CD3" s="63"/>
      <c r="CE3" s="63"/>
      <c r="CF3" s="63"/>
      <c r="CG3" s="63"/>
      <c r="CH3" s="63"/>
      <c r="CI3" s="63"/>
      <c r="CJ3" s="63"/>
      <c r="CK3" s="63"/>
      <c r="CL3" s="63"/>
      <c r="CM3" s="63"/>
      <c r="CN3" s="63"/>
      <c r="CO3" s="63"/>
      <c r="CP3" s="63"/>
      <c r="CQ3" s="63"/>
      <c r="CR3" s="63"/>
      <c r="CS3" s="63"/>
      <c r="CT3" s="63"/>
      <c r="CU3" s="63"/>
      <c r="CV3" s="63"/>
      <c r="CW3" s="63"/>
      <c r="CX3" s="63"/>
      <c r="CY3" s="63"/>
      <c r="CZ3" s="63"/>
      <c r="DA3" s="63"/>
      <c r="DB3" s="63"/>
      <c r="DC3" s="63"/>
      <c r="DD3" s="63"/>
      <c r="DE3" s="63"/>
      <c r="DF3" s="63"/>
      <c r="DG3" s="63"/>
      <c r="DH3" s="63"/>
      <c r="DI3" s="63"/>
      <c r="DJ3" s="63"/>
      <c r="DK3" s="63"/>
      <c r="DL3" s="63"/>
      <c r="DM3" s="63"/>
      <c r="DN3" s="63"/>
      <c r="DO3" s="63"/>
      <c r="DP3" s="63"/>
      <c r="DQ3" s="63"/>
      <c r="DR3" s="63"/>
      <c r="DS3" s="63"/>
      <c r="DT3" s="63"/>
      <c r="DU3" s="63"/>
      <c r="DV3" s="63"/>
      <c r="DW3" s="63"/>
      <c r="DX3" s="63"/>
      <c r="DY3" s="63"/>
      <c r="DZ3" s="63"/>
      <c r="EA3" s="63"/>
      <c r="EB3" s="63"/>
      <c r="EC3" s="63"/>
      <c r="ED3" s="63"/>
      <c r="EE3" s="63"/>
      <c r="EF3" s="63"/>
      <c r="EG3" s="63"/>
      <c r="EH3" s="63"/>
      <c r="EI3" s="63"/>
      <c r="EJ3" s="63"/>
      <c r="EK3" s="63"/>
      <c r="EL3" s="63"/>
      <c r="EM3" s="63"/>
      <c r="EN3" s="63"/>
      <c r="EO3" s="63"/>
      <c r="EP3" s="63"/>
      <c r="EQ3" s="63"/>
      <c r="ER3" s="63"/>
      <c r="ES3" s="63"/>
      <c r="ET3" s="63"/>
      <c r="EU3" s="63"/>
      <c r="EV3" s="63"/>
      <c r="EW3" s="63"/>
      <c r="EX3" s="63"/>
      <c r="EY3" s="63"/>
      <c r="EZ3" s="63"/>
      <c r="FA3" s="63"/>
      <c r="FB3" s="63"/>
      <c r="FC3" s="63"/>
      <c r="FD3" s="63"/>
      <c r="FE3" s="63"/>
      <c r="FF3" s="63"/>
      <c r="FG3" s="63"/>
      <c r="FH3" s="63"/>
      <c r="FI3" s="63"/>
      <c r="FJ3" s="63"/>
      <c r="FK3" s="63"/>
      <c r="FL3" s="63"/>
      <c r="FM3" s="63"/>
      <c r="FN3" s="63"/>
      <c r="FO3" s="63"/>
      <c r="FP3" s="63"/>
      <c r="FQ3" s="63"/>
      <c r="FR3" s="63"/>
      <c r="FS3" s="63"/>
      <c r="FT3" s="63"/>
      <c r="FU3" s="63"/>
      <c r="FV3" s="63"/>
      <c r="FW3" s="63"/>
      <c r="FX3" s="63"/>
      <c r="FY3" s="63"/>
      <c r="FZ3" s="63"/>
      <c r="GA3" s="63"/>
      <c r="GB3" s="63"/>
      <c r="GC3" s="63"/>
      <c r="GD3" s="63"/>
      <c r="GE3" s="63"/>
      <c r="GF3" s="63"/>
      <c r="GG3" s="63"/>
      <c r="GH3" s="63"/>
      <c r="GI3" s="63"/>
      <c r="GJ3" s="63"/>
      <c r="GK3" s="63"/>
      <c r="GL3" s="63"/>
      <c r="GM3" s="63"/>
      <c r="GN3" s="63"/>
      <c r="GO3" s="63"/>
      <c r="GP3" s="63"/>
      <c r="GQ3" s="63"/>
      <c r="GR3" s="63"/>
      <c r="GS3" s="63"/>
      <c r="GT3" s="63"/>
      <c r="GU3" s="63"/>
      <c r="GV3" s="63"/>
      <c r="GW3" s="63"/>
      <c r="GX3" s="63"/>
      <c r="GY3" s="63"/>
      <c r="GZ3" s="63"/>
      <c r="HA3" s="63"/>
      <c r="HB3" s="63"/>
      <c r="HC3" s="63"/>
      <c r="HD3" s="63"/>
      <c r="HE3" s="63"/>
      <c r="HF3" s="63"/>
      <c r="HG3" s="63"/>
      <c r="HH3" s="63"/>
      <c r="HI3" s="63"/>
      <c r="HJ3" s="63"/>
      <c r="HK3" s="63"/>
      <c r="HL3" s="63"/>
      <c r="HM3" s="63"/>
      <c r="HN3" s="63"/>
      <c r="HO3" s="63"/>
      <c r="HP3" s="63"/>
      <c r="HQ3" s="63"/>
      <c r="HR3" s="63"/>
      <c r="HS3" s="63"/>
      <c r="HT3" s="63"/>
      <c r="HU3" s="63"/>
      <c r="HV3" s="63"/>
      <c r="HW3" s="63"/>
      <c r="HX3" s="63"/>
      <c r="HY3" s="63"/>
      <c r="HZ3" s="63"/>
      <c r="IA3" s="63"/>
      <c r="IB3" s="63"/>
      <c r="IC3" s="63"/>
      <c r="ID3" s="63"/>
      <c r="IE3" s="63"/>
      <c r="IF3" s="63"/>
      <c r="IG3" s="63"/>
      <c r="IH3" s="63"/>
      <c r="II3" s="63"/>
      <c r="IJ3" s="63"/>
      <c r="IK3" s="63"/>
      <c r="IL3" s="63"/>
      <c r="IM3" s="63"/>
      <c r="IN3" s="63"/>
      <c r="IO3" s="63"/>
      <c r="IP3" s="63"/>
      <c r="IQ3" s="63"/>
      <c r="IR3" s="63"/>
      <c r="IS3" s="63"/>
      <c r="IT3" s="63"/>
      <c r="IU3" s="63"/>
      <c r="IV3" s="63"/>
      <c r="IW3" s="63"/>
      <c r="IX3" s="63"/>
      <c r="IY3" s="63"/>
      <c r="IZ3" s="63"/>
      <c r="JA3" s="63"/>
      <c r="JB3" s="63"/>
      <c r="JC3" s="63"/>
      <c r="JD3" s="63"/>
      <c r="JE3" s="63"/>
      <c r="JF3" s="63"/>
      <c r="JG3" s="63"/>
      <c r="JH3" s="63"/>
      <c r="JI3" s="63"/>
      <c r="JJ3" s="63"/>
      <c r="JK3" s="63"/>
      <c r="JL3" s="63"/>
      <c r="JM3" s="63"/>
      <c r="JN3" s="63"/>
      <c r="JO3" s="63"/>
      <c r="JP3" s="63"/>
      <c r="JQ3" s="63"/>
      <c r="JR3" s="63"/>
      <c r="JS3" s="63"/>
      <c r="JT3" s="63"/>
      <c r="JU3" s="63"/>
      <c r="JV3" s="63"/>
      <c r="JW3" s="63"/>
      <c r="JX3" s="63"/>
      <c r="JY3" s="63"/>
      <c r="JZ3" s="63"/>
      <c r="KA3" s="63"/>
      <c r="KB3" s="63"/>
      <c r="KC3" s="63"/>
      <c r="KD3" s="63"/>
      <c r="KE3" s="63"/>
      <c r="KF3" s="63"/>
      <c r="KG3" s="63"/>
      <c r="KH3" s="63"/>
      <c r="KI3" s="63"/>
      <c r="KJ3" s="63"/>
      <c r="KK3" s="63"/>
      <c r="KL3" s="63"/>
      <c r="KM3" s="63"/>
      <c r="KN3" s="63"/>
      <c r="KO3" s="63"/>
      <c r="KP3" s="63"/>
      <c r="KQ3" s="63"/>
      <c r="KR3" s="63"/>
      <c r="KS3" s="63"/>
      <c r="KT3" s="63"/>
      <c r="KU3" s="63"/>
      <c r="KV3" s="63"/>
      <c r="KW3" s="63"/>
      <c r="KX3" s="63"/>
      <c r="KY3" s="63"/>
      <c r="KZ3" s="63"/>
      <c r="LA3" s="63"/>
      <c r="LB3" s="63"/>
      <c r="LC3" s="63"/>
      <c r="LD3" s="63"/>
      <c r="LE3" s="63"/>
      <c r="LF3" s="63"/>
      <c r="LG3" s="63"/>
      <c r="LH3" s="63"/>
      <c r="LI3" s="63"/>
      <c r="LJ3" s="63"/>
      <c r="LK3" s="63"/>
      <c r="LL3" s="63"/>
      <c r="LM3" s="63"/>
      <c r="LN3" s="63"/>
      <c r="LO3" s="63"/>
      <c r="LP3" s="63"/>
      <c r="LQ3" s="63"/>
      <c r="LR3" s="63"/>
      <c r="LS3" s="63"/>
      <c r="LT3" s="63"/>
      <c r="LU3" s="63"/>
      <c r="LV3" s="63"/>
      <c r="LW3" s="63"/>
      <c r="LX3" s="63"/>
      <c r="LY3" s="63"/>
      <c r="LZ3" s="63"/>
      <c r="MA3" s="63"/>
      <c r="MB3" s="63"/>
      <c r="MC3" s="63"/>
      <c r="MD3" s="63"/>
      <c r="ME3" s="63"/>
      <c r="MF3" s="63"/>
      <c r="MG3" s="63"/>
      <c r="MH3" s="63"/>
      <c r="MI3" s="63"/>
      <c r="MJ3" s="63"/>
      <c r="MK3" s="63"/>
      <c r="ML3" s="63"/>
      <c r="MM3" s="63"/>
      <c r="MN3" s="63"/>
      <c r="MO3" s="63"/>
      <c r="MP3" s="63"/>
      <c r="MQ3" s="63"/>
      <c r="MR3" s="63"/>
      <c r="MS3" s="63"/>
      <c r="MT3" s="63"/>
      <c r="MU3" s="63"/>
      <c r="MV3" s="63"/>
      <c r="MW3" s="63"/>
      <c r="MX3" s="63"/>
      <c r="MY3" s="63"/>
      <c r="MZ3" s="63"/>
      <c r="NA3" s="63"/>
      <c r="NB3" s="63"/>
      <c r="NC3" s="63"/>
      <c r="ND3" s="63"/>
      <c r="NE3" s="63"/>
      <c r="NF3" s="63"/>
      <c r="NG3" s="63"/>
      <c r="NH3" s="63"/>
      <c r="NI3" s="63"/>
      <c r="NJ3" s="63"/>
      <c r="NK3" s="63"/>
      <c r="NL3" s="63"/>
      <c r="NM3" s="63"/>
      <c r="NN3" s="63"/>
      <c r="NO3" s="63"/>
      <c r="NP3" s="63"/>
      <c r="NQ3" s="63"/>
      <c r="NR3" s="63"/>
      <c r="NS3" s="63"/>
      <c r="NT3" s="63"/>
      <c r="NU3" s="63"/>
      <c r="NV3" s="63"/>
      <c r="NW3" s="63"/>
      <c r="NX3" s="63"/>
      <c r="NY3" s="63"/>
      <c r="NZ3" s="63"/>
      <c r="OA3" s="63"/>
      <c r="OB3" s="63"/>
      <c r="OC3" s="63"/>
      <c r="OD3" s="63"/>
      <c r="OE3" s="63"/>
      <c r="OF3" s="63"/>
      <c r="OG3" s="63"/>
      <c r="OH3" s="63"/>
      <c r="OI3" s="63"/>
      <c r="OJ3" s="63"/>
      <c r="OK3" s="63"/>
      <c r="OL3" s="63"/>
      <c r="OM3" s="63"/>
      <c r="ON3" s="63"/>
      <c r="OO3" s="63"/>
      <c r="OP3" s="63"/>
      <c r="OQ3" s="63"/>
      <c r="OR3" s="63"/>
      <c r="OS3" s="63"/>
      <c r="OT3" s="63"/>
      <c r="OU3" s="63"/>
      <c r="OV3" s="63"/>
      <c r="OW3" s="63"/>
      <c r="OX3" s="63"/>
      <c r="OY3" s="63"/>
      <c r="OZ3" s="63"/>
      <c r="PA3" s="63"/>
      <c r="PB3" s="63"/>
      <c r="PC3" s="63"/>
      <c r="PD3" s="63"/>
      <c r="PE3" s="63"/>
      <c r="PF3" s="63"/>
      <c r="PG3" s="63"/>
      <c r="PH3" s="63"/>
      <c r="PI3" s="63"/>
      <c r="PJ3" s="63"/>
      <c r="PK3" s="63"/>
      <c r="PL3" s="63"/>
      <c r="PM3" s="63"/>
      <c r="PN3" s="63"/>
      <c r="PO3" s="63"/>
      <c r="PP3" s="63"/>
      <c r="PQ3" s="63"/>
      <c r="PR3" s="63"/>
      <c r="PS3" s="63"/>
      <c r="PT3" s="63"/>
      <c r="PU3" s="63"/>
      <c r="PV3" s="63"/>
      <c r="PW3" s="63"/>
      <c r="PX3" s="63"/>
      <c r="PY3" s="63"/>
      <c r="PZ3" s="63"/>
      <c r="QA3" s="63"/>
      <c r="QB3" s="63"/>
      <c r="QC3" s="63"/>
      <c r="QD3" s="63"/>
      <c r="QE3" s="63"/>
      <c r="QF3" s="63"/>
      <c r="QG3" s="63"/>
      <c r="QH3" s="63"/>
      <c r="QI3" s="63"/>
      <c r="QJ3" s="63"/>
      <c r="QK3" s="63"/>
      <c r="QL3" s="63"/>
      <c r="QM3" s="63"/>
      <c r="QN3" s="63"/>
      <c r="QO3" s="63"/>
      <c r="QP3" s="63"/>
      <c r="QQ3" s="63"/>
      <c r="QR3" s="63"/>
      <c r="QS3" s="63"/>
      <c r="QT3" s="63"/>
      <c r="QU3" s="63"/>
      <c r="QV3" s="63"/>
      <c r="QW3" s="63"/>
      <c r="QX3" s="63"/>
      <c r="QY3" s="63"/>
      <c r="QZ3" s="63"/>
      <c r="RA3" s="63"/>
      <c r="RB3" s="63"/>
      <c r="RC3" s="63"/>
      <c r="RD3" s="63"/>
      <c r="RE3" s="63"/>
      <c r="RF3" s="63"/>
      <c r="RG3" s="63"/>
      <c r="RH3" s="63"/>
      <c r="RI3" s="63"/>
      <c r="RJ3" s="63"/>
      <c r="RK3" s="63"/>
      <c r="RL3" s="63"/>
      <c r="RM3" s="63"/>
      <c r="RN3" s="63"/>
      <c r="RO3" s="63"/>
      <c r="RP3" s="63"/>
      <c r="RQ3" s="63"/>
      <c r="RR3" s="63"/>
      <c r="RS3" s="63"/>
      <c r="RT3" s="63"/>
      <c r="RU3" s="63"/>
      <c r="RV3" s="63"/>
      <c r="RW3" s="63"/>
      <c r="RX3" s="63"/>
      <c r="RY3" s="63"/>
      <c r="RZ3" s="63"/>
      <c r="SA3" s="63"/>
      <c r="SB3" s="63"/>
      <c r="SC3" s="63"/>
      <c r="SD3" s="63"/>
      <c r="SE3" s="63"/>
      <c r="SF3" s="63"/>
      <c r="SG3" s="63"/>
      <c r="SH3" s="63"/>
      <c r="SI3" s="63"/>
      <c r="SJ3" s="63"/>
      <c r="SK3" s="63"/>
      <c r="SL3" s="63"/>
      <c r="SM3" s="63"/>
      <c r="SN3" s="63"/>
      <c r="SO3" s="63"/>
      <c r="SP3" s="63"/>
      <c r="SQ3" s="63"/>
      <c r="SR3" s="63"/>
      <c r="SS3" s="63"/>
      <c r="ST3" s="63"/>
      <c r="SU3" s="63"/>
      <c r="SV3" s="63"/>
      <c r="SW3" s="63"/>
      <c r="SX3" s="63"/>
      <c r="SY3" s="63"/>
      <c r="SZ3" s="63"/>
      <c r="TA3" s="63"/>
      <c r="TB3" s="63"/>
      <c r="TC3" s="63"/>
      <c r="TD3" s="63"/>
      <c r="TE3" s="63"/>
      <c r="TF3" s="63"/>
      <c r="TG3" s="63"/>
      <c r="TH3" s="63"/>
      <c r="TI3" s="63"/>
      <c r="TJ3" s="63"/>
      <c r="TK3" s="63"/>
      <c r="TL3" s="63"/>
      <c r="TM3" s="63"/>
      <c r="TN3" s="63"/>
      <c r="TO3" s="63"/>
      <c r="TP3" s="63"/>
      <c r="TQ3" s="63"/>
      <c r="TR3" s="63"/>
      <c r="TS3" s="63"/>
      <c r="TT3" s="63"/>
      <c r="TU3" s="63"/>
      <c r="TV3" s="63"/>
      <c r="TW3" s="63"/>
      <c r="TX3" s="63"/>
      <c r="TY3" s="63"/>
      <c r="TZ3" s="63"/>
      <c r="UA3" s="63"/>
      <c r="UB3" s="63"/>
      <c r="UC3" s="63"/>
      <c r="UD3" s="63"/>
      <c r="UE3" s="63"/>
      <c r="UF3" s="63"/>
      <c r="UG3" s="63"/>
      <c r="UH3" s="63"/>
      <c r="UI3" s="63"/>
      <c r="UJ3" s="63"/>
      <c r="UK3" s="63"/>
      <c r="UL3" s="63"/>
      <c r="UM3" s="63"/>
      <c r="UN3" s="63"/>
      <c r="UO3" s="63"/>
      <c r="UP3" s="63"/>
      <c r="UQ3" s="63"/>
      <c r="UR3" s="63"/>
      <c r="US3" s="63"/>
      <c r="UT3" s="63"/>
      <c r="UU3" s="63"/>
      <c r="UV3" s="63"/>
      <c r="UW3" s="63"/>
      <c r="UX3" s="63"/>
      <c r="UY3" s="63"/>
      <c r="UZ3" s="63"/>
      <c r="VA3" s="63"/>
      <c r="VB3" s="63"/>
      <c r="VC3" s="63"/>
      <c r="VD3" s="63"/>
      <c r="VE3" s="63"/>
      <c r="VF3" s="63"/>
      <c r="VG3" s="63"/>
      <c r="VH3" s="63"/>
      <c r="VI3" s="63"/>
      <c r="VJ3" s="63"/>
      <c r="VK3" s="63"/>
      <c r="VL3" s="63"/>
      <c r="VM3" s="63"/>
      <c r="VN3" s="63"/>
      <c r="VO3" s="63"/>
      <c r="VP3" s="63"/>
      <c r="VQ3" s="63"/>
      <c r="VR3" s="63"/>
      <c r="VS3" s="63"/>
      <c r="VT3" s="63"/>
      <c r="VU3" s="63"/>
      <c r="VV3" s="63"/>
      <c r="VW3" s="63"/>
      <c r="VX3" s="63"/>
      <c r="VY3" s="63"/>
      <c r="VZ3" s="63"/>
      <c r="WA3" s="63"/>
      <c r="WB3" s="63"/>
      <c r="WC3" s="63"/>
      <c r="WD3" s="63"/>
      <c r="WE3" s="63"/>
      <c r="WF3" s="63"/>
      <c r="WG3" s="63"/>
      <c r="WH3" s="63"/>
      <c r="WI3" s="63"/>
      <c r="WJ3" s="63"/>
      <c r="WK3" s="63"/>
      <c r="WL3" s="63"/>
      <c r="WM3" s="63"/>
      <c r="WN3" s="63"/>
      <c r="WO3" s="63"/>
      <c r="WP3" s="63"/>
      <c r="WQ3" s="63"/>
      <c r="WR3" s="63"/>
      <c r="WS3" s="63"/>
      <c r="WT3" s="63"/>
      <c r="WU3" s="63"/>
      <c r="WV3" s="63"/>
      <c r="WW3" s="63"/>
      <c r="WX3" s="63"/>
      <c r="WY3" s="63"/>
      <c r="WZ3" s="63"/>
      <c r="XA3" s="63"/>
      <c r="XB3" s="63"/>
      <c r="XC3" s="63"/>
      <c r="XD3" s="63"/>
      <c r="XE3" s="63"/>
      <c r="XF3" s="63"/>
      <c r="XG3" s="63"/>
      <c r="XH3" s="63"/>
      <c r="XI3" s="63"/>
      <c r="XJ3" s="63"/>
      <c r="XK3" s="63"/>
      <c r="XL3" s="63"/>
      <c r="XM3" s="63"/>
      <c r="XN3" s="63"/>
      <c r="XO3" s="63"/>
      <c r="XP3" s="63"/>
      <c r="XQ3" s="63"/>
      <c r="XR3" s="63"/>
      <c r="XS3" s="63"/>
      <c r="XT3" s="63"/>
      <c r="XU3" s="63"/>
      <c r="XV3" s="63"/>
      <c r="XW3" s="63"/>
      <c r="XX3" s="63"/>
      <c r="XY3" s="63"/>
      <c r="XZ3" s="63"/>
      <c r="YA3" s="63"/>
      <c r="YB3" s="63"/>
      <c r="YC3" s="63"/>
      <c r="YD3" s="63"/>
      <c r="YE3" s="63"/>
      <c r="YF3" s="63"/>
      <c r="YG3" s="63"/>
      <c r="YH3" s="63"/>
      <c r="YI3" s="63"/>
      <c r="YJ3" s="63"/>
      <c r="YK3" s="63"/>
      <c r="YL3" s="63"/>
      <c r="YM3" s="63"/>
      <c r="YN3" s="63"/>
      <c r="YO3" s="63"/>
      <c r="YP3" s="63"/>
      <c r="YQ3" s="63"/>
      <c r="YR3" s="63"/>
      <c r="YS3" s="63"/>
      <c r="YT3" s="63"/>
      <c r="YU3" s="63"/>
      <c r="YV3" s="63"/>
      <c r="YW3" s="63"/>
      <c r="YX3" s="63"/>
      <c r="YY3" s="63"/>
      <c r="YZ3" s="63"/>
      <c r="ZA3" s="63"/>
      <c r="ZB3" s="63"/>
      <c r="ZC3" s="63"/>
      <c r="ZD3" s="63"/>
      <c r="ZE3" s="63"/>
      <c r="ZF3" s="63"/>
      <c r="ZG3" s="63"/>
      <c r="ZH3" s="63"/>
      <c r="ZI3" s="63"/>
      <c r="ZJ3" s="63"/>
      <c r="ZK3" s="63"/>
      <c r="ZL3" s="63"/>
      <c r="ZM3" s="63"/>
      <c r="ZN3" s="63"/>
      <c r="ZO3" s="63"/>
      <c r="ZP3" s="63"/>
      <c r="ZQ3" s="63"/>
      <c r="ZR3" s="63"/>
      <c r="ZS3" s="63"/>
      <c r="ZT3" s="63"/>
      <c r="ZU3" s="63"/>
      <c r="ZV3" s="63"/>
      <c r="ZW3" s="63"/>
      <c r="ZX3" s="63"/>
      <c r="ZY3" s="63"/>
      <c r="ZZ3" s="63"/>
      <c r="AAA3" s="63"/>
      <c r="AAB3" s="63"/>
      <c r="AAC3" s="63"/>
      <c r="AAD3" s="63"/>
      <c r="AAE3" s="63"/>
      <c r="AAF3" s="63"/>
      <c r="AAG3" s="63"/>
      <c r="AAH3" s="63"/>
      <c r="AAI3" s="63"/>
      <c r="AAJ3" s="63"/>
      <c r="AAK3" s="63"/>
      <c r="AAL3" s="63"/>
      <c r="AAM3" s="63"/>
      <c r="AAN3" s="63"/>
      <c r="AAO3" s="63"/>
      <c r="AAP3" s="63"/>
      <c r="AAQ3" s="63"/>
      <c r="AAR3" s="63"/>
      <c r="AAS3" s="63"/>
      <c r="AAT3" s="63"/>
      <c r="AAU3" s="63"/>
      <c r="AAV3" s="63"/>
      <c r="AAW3" s="63"/>
      <c r="AAX3" s="63"/>
      <c r="AAY3" s="63"/>
      <c r="AAZ3" s="63"/>
      <c r="ABA3" s="63"/>
      <c r="ABB3" s="63"/>
      <c r="ABC3" s="63"/>
      <c r="ABD3" s="63"/>
      <c r="ABE3" s="63"/>
      <c r="ABF3" s="63"/>
      <c r="ABG3" s="63"/>
      <c r="ABH3" s="63"/>
      <c r="ABI3" s="63"/>
      <c r="ABJ3" s="63"/>
      <c r="ABK3" s="63"/>
      <c r="ABL3" s="63"/>
      <c r="ABM3" s="63"/>
      <c r="ABN3" s="63"/>
      <c r="ABO3" s="63"/>
      <c r="ABP3" s="63"/>
      <c r="ABQ3" s="63"/>
      <c r="ABR3" s="63"/>
      <c r="ABS3" s="63"/>
      <c r="ABT3" s="63"/>
      <c r="ABU3" s="63"/>
      <c r="ABV3" s="63"/>
      <c r="ABW3" s="63"/>
      <c r="ABX3" s="63"/>
      <c r="ABY3" s="63"/>
      <c r="ABZ3" s="63"/>
      <c r="ACA3" s="63"/>
      <c r="ACB3" s="63"/>
      <c r="ACC3" s="63"/>
      <c r="ACD3" s="63"/>
      <c r="ACE3" s="63"/>
      <c r="ACF3" s="63"/>
      <c r="ACG3" s="63"/>
      <c r="ACH3" s="63"/>
      <c r="ACI3" s="63"/>
      <c r="ACJ3" s="63"/>
      <c r="ACK3" s="63"/>
      <c r="ACL3" s="63"/>
      <c r="ACM3" s="63"/>
      <c r="ACN3" s="63"/>
      <c r="ACO3" s="63"/>
      <c r="ACP3" s="63"/>
      <c r="ACQ3" s="63"/>
      <c r="ACR3" s="63"/>
      <c r="ACS3" s="63"/>
      <c r="ACT3" s="63"/>
      <c r="ACU3" s="63"/>
      <c r="ACV3" s="63"/>
      <c r="ACW3" s="63"/>
      <c r="ACX3" s="63"/>
      <c r="ACY3" s="63"/>
      <c r="ACZ3" s="63"/>
      <c r="ADA3" s="63"/>
      <c r="ADB3" s="63"/>
      <c r="ADC3" s="63"/>
      <c r="ADD3" s="63"/>
      <c r="ADE3" s="63"/>
      <c r="ADF3" s="63"/>
      <c r="ADG3" s="63"/>
      <c r="ADH3" s="63"/>
      <c r="ADI3" s="63"/>
      <c r="ADJ3" s="63"/>
      <c r="ADK3" s="63"/>
      <c r="ADL3" s="63"/>
      <c r="ADM3" s="63"/>
      <c r="ADN3" s="63"/>
      <c r="ADO3" s="63"/>
      <c r="ADP3" s="63"/>
      <c r="ADQ3" s="63"/>
      <c r="ADR3" s="63"/>
      <c r="ADS3" s="63"/>
      <c r="ADT3" s="63"/>
      <c r="ADU3" s="63"/>
      <c r="ADV3" s="63"/>
      <c r="ADW3" s="63"/>
      <c r="ADX3" s="63"/>
      <c r="ADY3" s="63"/>
      <c r="ADZ3" s="63"/>
      <c r="AEA3" s="63"/>
      <c r="AEB3" s="63"/>
      <c r="AEC3" s="63"/>
      <c r="AED3" s="63"/>
      <c r="AEE3" s="63"/>
      <c r="AEF3" s="63"/>
      <c r="AEG3" s="63"/>
      <c r="AEH3" s="63"/>
      <c r="AEI3" s="63"/>
      <c r="AEJ3" s="63"/>
      <c r="AEK3" s="63"/>
      <c r="AEL3" s="63"/>
      <c r="AEM3" s="63"/>
      <c r="AEN3" s="63"/>
      <c r="AEO3" s="63"/>
      <c r="AEP3" s="63"/>
      <c r="AEQ3" s="63"/>
      <c r="AER3" s="63"/>
      <c r="AES3" s="63"/>
      <c r="AET3" s="63"/>
      <c r="AEU3" s="63"/>
      <c r="AEV3" s="63"/>
      <c r="AEW3" s="63"/>
      <c r="AEX3" s="63"/>
      <c r="AEY3" s="63"/>
      <c r="AEZ3" s="63"/>
      <c r="AFA3" s="63"/>
      <c r="AFB3" s="63"/>
      <c r="AFC3" s="63"/>
      <c r="AFD3" s="63"/>
      <c r="AFE3" s="63"/>
      <c r="AFF3" s="63"/>
      <c r="AFG3" s="63"/>
      <c r="AFH3" s="63"/>
      <c r="AFI3" s="63"/>
      <c r="AFJ3" s="63"/>
      <c r="AFK3" s="63"/>
      <c r="AFL3" s="63"/>
      <c r="AFM3" s="63"/>
      <c r="AFN3" s="63"/>
      <c r="AFO3" s="63"/>
      <c r="AFP3" s="63"/>
      <c r="AFQ3" s="63"/>
      <c r="AFR3" s="63"/>
      <c r="AFS3" s="63"/>
      <c r="AFT3" s="63"/>
      <c r="AFU3" s="63"/>
      <c r="AFV3" s="63"/>
      <c r="AFW3" s="63"/>
      <c r="AFX3" s="63"/>
      <c r="AFY3" s="63"/>
      <c r="AFZ3" s="63"/>
      <c r="AGA3" s="63"/>
      <c r="AGB3" s="63"/>
      <c r="AGC3" s="63"/>
      <c r="AGD3" s="63"/>
      <c r="AGE3" s="63"/>
      <c r="AGF3" s="63"/>
      <c r="AGG3" s="63"/>
      <c r="AGH3" s="63"/>
      <c r="AGI3" s="63"/>
      <c r="AGJ3" s="63"/>
      <c r="AGK3" s="63"/>
      <c r="AGL3" s="63"/>
      <c r="AGM3" s="63"/>
      <c r="AGN3" s="63"/>
      <c r="AGO3" s="63"/>
      <c r="AGP3" s="63"/>
      <c r="AGQ3" s="63"/>
      <c r="AGR3" s="63"/>
      <c r="AGS3" s="63"/>
      <c r="AGT3" s="63"/>
      <c r="AGU3" s="63"/>
      <c r="AGV3" s="63"/>
      <c r="AGW3" s="63"/>
      <c r="AGX3" s="63"/>
      <c r="AGY3" s="63"/>
      <c r="AGZ3" s="63"/>
      <c r="AHA3" s="63"/>
      <c r="AHB3" s="63"/>
      <c r="AHC3" s="63"/>
      <c r="AHD3" s="63"/>
      <c r="AHE3" s="63"/>
      <c r="AHF3" s="63"/>
      <c r="AHG3" s="63"/>
      <c r="AHH3" s="63"/>
      <c r="AHI3" s="63"/>
      <c r="AHJ3" s="63"/>
      <c r="AHK3" s="63"/>
      <c r="AHL3" s="63"/>
      <c r="AHM3" s="63"/>
      <c r="AHN3" s="63"/>
      <c r="AHO3" s="63"/>
      <c r="AHP3" s="63"/>
      <c r="AHQ3" s="63"/>
      <c r="AHR3" s="63"/>
      <c r="AHS3" s="63"/>
      <c r="AHT3" s="63"/>
      <c r="AHU3" s="63"/>
      <c r="AHV3" s="63"/>
      <c r="AHW3" s="63"/>
      <c r="AHX3" s="63"/>
      <c r="AHY3" s="63"/>
      <c r="AHZ3" s="63"/>
      <c r="AIA3" s="63"/>
      <c r="AIB3" s="63"/>
      <c r="AIC3" s="63"/>
      <c r="AID3" s="63"/>
      <c r="AIE3" s="63"/>
      <c r="AIF3" s="63"/>
      <c r="AIG3" s="63"/>
      <c r="AIH3" s="63"/>
      <c r="AII3" s="63"/>
      <c r="AIJ3" s="63"/>
      <c r="AIK3" s="63"/>
      <c r="AIL3" s="63"/>
      <c r="AIM3" s="63"/>
      <c r="AIN3" s="63"/>
      <c r="AIO3" s="63"/>
      <c r="AIP3" s="63"/>
      <c r="AIQ3" s="63"/>
      <c r="AIR3" s="63"/>
      <c r="AIS3" s="63"/>
      <c r="AIT3" s="63"/>
      <c r="AIU3" s="63"/>
      <c r="AIV3" s="63"/>
      <c r="AIW3" s="63"/>
      <c r="AIX3" s="63"/>
      <c r="AIY3" s="63"/>
      <c r="AIZ3" s="63"/>
      <c r="AJA3" s="63"/>
      <c r="AJB3" s="63"/>
      <c r="AJC3" s="63"/>
      <c r="AJD3" s="63"/>
      <c r="AJE3" s="63"/>
      <c r="AJF3" s="63"/>
      <c r="AJG3" s="63"/>
      <c r="AJH3" s="63"/>
      <c r="AJI3" s="63"/>
      <c r="AJJ3" s="63"/>
      <c r="AJK3" s="63"/>
      <c r="AJL3" s="63"/>
      <c r="AJM3" s="63"/>
      <c r="AJN3" s="63"/>
      <c r="AJO3" s="63"/>
      <c r="AJP3" s="63"/>
      <c r="AJQ3" s="63"/>
      <c r="AJR3" s="63"/>
      <c r="AJS3" s="63"/>
      <c r="AJT3" s="63"/>
      <c r="AJU3" s="63"/>
      <c r="AJV3" s="63"/>
      <c r="AJW3" s="63"/>
      <c r="AJX3" s="63"/>
      <c r="AJY3" s="63"/>
      <c r="AJZ3" s="63"/>
      <c r="AKA3" s="63"/>
      <c r="AKB3" s="63"/>
      <c r="AKC3" s="63"/>
      <c r="AKD3" s="63"/>
      <c r="AKE3" s="63"/>
      <c r="AKF3" s="63"/>
      <c r="AKG3" s="63"/>
      <c r="AKH3" s="63"/>
      <c r="AKI3" s="63"/>
      <c r="AKJ3" s="63"/>
      <c r="AKK3" s="63"/>
      <c r="AKL3" s="63"/>
      <c r="AKM3" s="63"/>
      <c r="AKN3" s="63"/>
      <c r="AKO3" s="63"/>
      <c r="AKP3" s="63"/>
      <c r="AKQ3" s="63"/>
      <c r="AKR3" s="63"/>
      <c r="AKS3" s="63"/>
      <c r="AKT3" s="63"/>
      <c r="AKU3" s="63"/>
      <c r="AKV3" s="63"/>
      <c r="AKW3" s="63"/>
      <c r="AKX3" s="63"/>
      <c r="AKY3" s="63"/>
      <c r="AKZ3" s="63"/>
      <c r="ALA3" s="63"/>
      <c r="ALB3" s="63"/>
      <c r="ALC3" s="63"/>
      <c r="ALD3" s="63"/>
      <c r="ALE3" s="63"/>
      <c r="ALF3" s="63"/>
      <c r="ALG3" s="63"/>
      <c r="ALH3" s="63"/>
      <c r="ALI3" s="63"/>
      <c r="ALJ3" s="63"/>
      <c r="ALK3" s="63"/>
      <c r="ALL3" s="63"/>
      <c r="ALM3" s="63"/>
      <c r="ALN3" s="63"/>
      <c r="ALO3" s="63"/>
      <c r="ALP3" s="63"/>
      <c r="ALQ3" s="63"/>
      <c r="ALR3" s="63"/>
      <c r="ALS3" s="63"/>
      <c r="ALT3" s="63"/>
      <c r="ALU3" s="63"/>
      <c r="ALV3" s="63"/>
      <c r="ALW3" s="63"/>
      <c r="ALX3" s="63"/>
      <c r="ALY3" s="63"/>
      <c r="ALZ3" s="63"/>
      <c r="AMA3" s="63"/>
      <c r="AMB3" s="63"/>
      <c r="AMC3" s="63"/>
      <c r="AMD3" s="63"/>
      <c r="AME3" s="63"/>
      <c r="AMF3" s="63"/>
      <c r="AMG3" s="63"/>
      <c r="AMH3" s="63"/>
      <c r="AMI3" s="63"/>
      <c r="AMJ3" s="63"/>
      <c r="AMK3" s="63"/>
      <c r="AML3" s="63"/>
      <c r="AMM3" s="63"/>
      <c r="AMN3" s="63"/>
      <c r="AMO3" s="63"/>
      <c r="AMP3" s="63"/>
      <c r="AMQ3" s="63"/>
      <c r="AMR3" s="63"/>
      <c r="AMS3" s="63"/>
      <c r="AMT3" s="63"/>
      <c r="AMU3" s="63"/>
      <c r="AMV3" s="63"/>
      <c r="AMW3" s="63"/>
      <c r="AMX3" s="63"/>
      <c r="AMY3" s="63"/>
      <c r="AMZ3" s="63"/>
      <c r="ANA3" s="63"/>
      <c r="ANB3" s="63"/>
      <c r="ANC3" s="63"/>
      <c r="AND3" s="63"/>
      <c r="ANE3" s="63"/>
      <c r="ANF3" s="63"/>
      <c r="ANG3" s="63"/>
      <c r="ANH3" s="63"/>
      <c r="ANI3" s="63"/>
      <c r="ANJ3" s="63"/>
      <c r="ANK3" s="63"/>
      <c r="ANL3" s="63"/>
      <c r="ANM3" s="63"/>
      <c r="ANN3" s="63"/>
      <c r="ANO3" s="63"/>
      <c r="ANP3" s="63"/>
      <c r="ANQ3" s="63"/>
      <c r="ANR3" s="63"/>
      <c r="ANS3" s="63"/>
      <c r="ANT3" s="63"/>
      <c r="ANU3" s="63"/>
      <c r="ANV3" s="63"/>
      <c r="ANW3" s="63"/>
      <c r="ANX3" s="63"/>
      <c r="ANY3" s="63"/>
      <c r="ANZ3" s="63"/>
      <c r="AOA3" s="63"/>
      <c r="AOB3" s="63"/>
      <c r="AOC3" s="63"/>
      <c r="AOD3" s="63"/>
      <c r="AOE3" s="63"/>
      <c r="AOF3" s="63"/>
      <c r="AOG3" s="63"/>
      <c r="AOH3" s="63"/>
      <c r="AOI3" s="63"/>
      <c r="AOJ3" s="63"/>
      <c r="AOK3" s="63"/>
      <c r="AOL3" s="63"/>
      <c r="AOM3" s="63"/>
      <c r="AON3" s="63"/>
      <c r="AOO3" s="63"/>
      <c r="AOP3" s="63"/>
      <c r="AOQ3" s="63"/>
      <c r="AOR3" s="63"/>
      <c r="AOS3" s="63"/>
      <c r="AOT3" s="63"/>
      <c r="AOU3" s="63"/>
      <c r="AOV3" s="63"/>
      <c r="AOW3" s="63"/>
      <c r="AOX3" s="63"/>
      <c r="AOY3" s="63"/>
      <c r="AOZ3" s="63"/>
      <c r="APA3" s="63"/>
      <c r="APB3" s="63"/>
      <c r="APC3" s="63"/>
      <c r="APD3" s="63"/>
      <c r="APE3" s="63"/>
      <c r="APF3" s="63"/>
      <c r="APG3" s="63"/>
      <c r="APH3" s="63"/>
      <c r="API3" s="63"/>
      <c r="APJ3" s="63"/>
      <c r="APK3" s="63"/>
      <c r="APL3" s="63"/>
      <c r="APM3" s="63"/>
      <c r="APN3" s="63"/>
      <c r="APO3" s="63"/>
      <c r="APP3" s="63"/>
      <c r="APQ3" s="63"/>
      <c r="APR3" s="63"/>
      <c r="APS3" s="63"/>
      <c r="APT3" s="63"/>
      <c r="APU3" s="63"/>
      <c r="APV3" s="63"/>
      <c r="APW3" s="63"/>
      <c r="APX3" s="63"/>
      <c r="APY3" s="63"/>
      <c r="APZ3" s="63"/>
      <c r="AQA3" s="63"/>
      <c r="AQB3" s="63"/>
      <c r="AQC3" s="63"/>
      <c r="AQD3" s="63"/>
      <c r="AQE3" s="63"/>
      <c r="AQF3" s="63"/>
      <c r="AQG3" s="63"/>
      <c r="AQH3" s="63"/>
      <c r="AQI3" s="63"/>
      <c r="AQJ3" s="63"/>
      <c r="AQK3" s="63"/>
      <c r="AQL3" s="63"/>
      <c r="AQM3" s="63"/>
      <c r="AQN3" s="63"/>
      <c r="AQO3" s="63"/>
      <c r="AQP3" s="63"/>
      <c r="AQQ3" s="63"/>
      <c r="AQR3" s="63"/>
      <c r="AQS3" s="63"/>
      <c r="AQT3" s="63"/>
      <c r="AQU3" s="63"/>
      <c r="AQV3" s="63"/>
      <c r="AQW3" s="63"/>
      <c r="AQX3" s="63"/>
      <c r="AQY3" s="63"/>
      <c r="AQZ3" s="63"/>
      <c r="ARA3" s="63"/>
      <c r="ARB3" s="63"/>
      <c r="ARC3" s="63"/>
      <c r="ARD3" s="63"/>
      <c r="ARE3" s="63"/>
      <c r="ARF3" s="63"/>
      <c r="ARG3" s="63"/>
      <c r="ARH3" s="63"/>
      <c r="ARI3" s="63"/>
      <c r="ARJ3" s="63"/>
      <c r="ARK3" s="63"/>
      <c r="ARL3" s="63"/>
      <c r="ARM3" s="63"/>
      <c r="ARN3" s="63"/>
      <c r="ARO3" s="63"/>
      <c r="ARP3" s="63"/>
      <c r="ARQ3" s="63"/>
      <c r="ARR3" s="63"/>
      <c r="ARS3" s="63"/>
      <c r="ART3" s="63"/>
      <c r="ARU3" s="63"/>
      <c r="ARV3" s="63"/>
      <c r="ARW3" s="63"/>
      <c r="ARX3" s="63"/>
      <c r="ARY3" s="63"/>
      <c r="ARZ3" s="63"/>
      <c r="ASA3" s="63"/>
      <c r="ASB3" s="63"/>
      <c r="ASC3" s="63"/>
      <c r="ASD3" s="63"/>
      <c r="ASE3" s="63"/>
      <c r="ASF3" s="63"/>
      <c r="ASG3" s="63"/>
      <c r="ASH3" s="63"/>
      <c r="ASI3" s="63"/>
      <c r="ASJ3" s="63"/>
      <c r="ASK3" s="63"/>
      <c r="ASL3" s="63"/>
      <c r="ASM3" s="63"/>
      <c r="ASN3" s="63"/>
      <c r="ASO3" s="63"/>
      <c r="ASP3" s="63"/>
      <c r="ASQ3" s="63"/>
      <c r="ASR3" s="63"/>
      <c r="ASS3" s="63"/>
      <c r="AST3" s="63"/>
      <c r="ASU3" s="63"/>
      <c r="ASV3" s="63"/>
      <c r="ASW3" s="63"/>
      <c r="ASX3" s="63"/>
      <c r="ASY3" s="63"/>
      <c r="ASZ3" s="63"/>
      <c r="ATA3" s="63"/>
      <c r="ATB3" s="63"/>
      <c r="ATC3" s="63"/>
      <c r="ATD3" s="63"/>
      <c r="ATE3" s="63"/>
      <c r="ATF3" s="63"/>
      <c r="ATG3" s="63"/>
      <c r="ATH3" s="63"/>
      <c r="ATI3" s="63"/>
      <c r="ATJ3" s="63"/>
      <c r="ATK3" s="63"/>
      <c r="ATL3" s="63"/>
      <c r="ATM3" s="63"/>
      <c r="ATN3" s="63"/>
      <c r="ATO3" s="63"/>
      <c r="ATP3" s="63"/>
      <c r="ATQ3" s="63"/>
      <c r="ATR3" s="63"/>
      <c r="ATS3" s="63"/>
      <c r="ATT3" s="63"/>
      <c r="ATU3" s="63"/>
      <c r="ATV3" s="63"/>
      <c r="ATW3" s="63"/>
      <c r="ATX3" s="63"/>
      <c r="ATY3" s="63"/>
      <c r="ATZ3" s="63"/>
      <c r="AUA3" s="63"/>
      <c r="AUB3" s="63"/>
      <c r="AUC3" s="63"/>
      <c r="AUD3" s="63"/>
      <c r="AUE3" s="63"/>
      <c r="AUF3" s="63"/>
      <c r="AUG3" s="63"/>
      <c r="AUH3" s="63"/>
      <c r="AUI3" s="63"/>
      <c r="AUJ3" s="63"/>
      <c r="AUK3" s="63"/>
      <c r="AUL3" s="63"/>
      <c r="AUM3" s="63"/>
      <c r="AUN3" s="63"/>
      <c r="AUO3" s="63"/>
      <c r="AUP3" s="63"/>
      <c r="AUQ3" s="63"/>
      <c r="AUR3" s="63"/>
      <c r="AUS3" s="63"/>
      <c r="AUT3" s="63"/>
      <c r="AUU3" s="63"/>
      <c r="AUV3" s="63"/>
      <c r="AUW3" s="63"/>
      <c r="AUX3" s="63"/>
      <c r="AUY3" s="63"/>
      <c r="AUZ3" s="63"/>
      <c r="AVA3" s="63"/>
      <c r="AVB3" s="63"/>
      <c r="AVC3" s="63"/>
      <c r="AVD3" s="63"/>
      <c r="AVE3" s="63"/>
      <c r="AVF3" s="63"/>
      <c r="AVG3" s="63"/>
      <c r="AVH3" s="63"/>
      <c r="AVI3" s="63"/>
      <c r="AVJ3" s="63"/>
      <c r="AVK3" s="63"/>
      <c r="AVL3" s="63"/>
      <c r="AVM3" s="63"/>
      <c r="AVN3" s="63"/>
      <c r="AVO3" s="63"/>
      <c r="AVP3" s="63"/>
      <c r="AVQ3" s="63"/>
      <c r="AVR3" s="63"/>
      <c r="AVS3" s="63"/>
      <c r="AVT3" s="63"/>
      <c r="AVU3" s="63"/>
      <c r="AVV3" s="63"/>
      <c r="AVW3" s="63"/>
      <c r="AVX3" s="63"/>
      <c r="AVY3" s="63"/>
      <c r="AVZ3" s="63"/>
      <c r="AWA3" s="63"/>
      <c r="AWB3" s="63"/>
      <c r="AWC3" s="63"/>
      <c r="AWD3" s="63"/>
      <c r="AWE3" s="63"/>
      <c r="AWF3" s="63"/>
      <c r="AWG3" s="63"/>
      <c r="AWH3" s="63"/>
      <c r="AWI3" s="63"/>
      <c r="AWJ3" s="63"/>
      <c r="AWK3" s="63"/>
      <c r="AWL3" s="63"/>
      <c r="AWM3" s="63"/>
      <c r="AWN3" s="63"/>
      <c r="AWO3" s="63"/>
      <c r="AWP3" s="63"/>
      <c r="AWQ3" s="63"/>
      <c r="AWR3" s="63"/>
      <c r="AWS3" s="63"/>
      <c r="AWT3" s="63"/>
      <c r="AWU3" s="63"/>
      <c r="AWV3" s="63"/>
      <c r="AWW3" s="63"/>
      <c r="AWX3" s="63"/>
      <c r="AWY3" s="63"/>
      <c r="AWZ3" s="63"/>
      <c r="AXA3" s="63"/>
      <c r="AXB3" s="63"/>
      <c r="AXC3" s="63"/>
      <c r="AXD3" s="63"/>
      <c r="AXE3" s="63"/>
      <c r="AXF3" s="63"/>
      <c r="AXG3" s="63"/>
      <c r="AXH3" s="63"/>
      <c r="AXI3" s="63"/>
      <c r="AXJ3" s="63"/>
      <c r="AXK3" s="63"/>
      <c r="AXL3" s="63"/>
      <c r="AXM3" s="63"/>
      <c r="AXN3" s="63"/>
      <c r="AXO3" s="63"/>
      <c r="AXP3" s="63"/>
      <c r="AXQ3" s="63"/>
      <c r="AXR3" s="63"/>
      <c r="AXS3" s="63"/>
      <c r="AXT3" s="63"/>
      <c r="AXU3" s="63"/>
      <c r="AXV3" s="63"/>
      <c r="AXW3" s="63"/>
      <c r="AXX3" s="63"/>
      <c r="AXY3" s="63"/>
      <c r="AXZ3" s="63"/>
      <c r="AYA3" s="63"/>
      <c r="AYB3" s="63"/>
      <c r="AYC3" s="63"/>
      <c r="AYD3" s="63"/>
      <c r="AYE3" s="63"/>
      <c r="AYF3" s="63"/>
      <c r="AYG3" s="63"/>
      <c r="AYH3" s="63"/>
      <c r="AYI3" s="63"/>
      <c r="AYJ3" s="63"/>
      <c r="AYK3" s="63"/>
      <c r="AYL3" s="63"/>
      <c r="AYM3" s="63"/>
      <c r="AYN3" s="63"/>
      <c r="AYO3" s="63"/>
      <c r="AYP3" s="63"/>
      <c r="AYQ3" s="63"/>
      <c r="AYR3" s="63"/>
      <c r="AYS3" s="63"/>
      <c r="AYT3" s="63"/>
      <c r="AYU3" s="63"/>
      <c r="AYV3" s="63"/>
      <c r="AYW3" s="63"/>
      <c r="AYX3" s="63"/>
      <c r="AYY3" s="63"/>
      <c r="AYZ3" s="63"/>
      <c r="AZA3" s="63"/>
      <c r="AZB3" s="63"/>
      <c r="AZC3" s="63"/>
      <c r="AZD3" s="63"/>
      <c r="AZE3" s="63"/>
      <c r="AZF3" s="63"/>
      <c r="AZG3" s="63"/>
      <c r="AZH3" s="63"/>
      <c r="AZI3" s="63"/>
      <c r="AZJ3" s="63"/>
      <c r="AZK3" s="63"/>
      <c r="AZL3" s="63"/>
      <c r="AZM3" s="63"/>
      <c r="AZN3" s="63"/>
      <c r="AZO3" s="63"/>
      <c r="AZP3" s="63"/>
      <c r="AZQ3" s="63"/>
      <c r="AZR3" s="63"/>
      <c r="AZS3" s="63"/>
      <c r="AZT3" s="63"/>
      <c r="AZU3" s="63"/>
      <c r="AZV3" s="63"/>
      <c r="AZW3" s="63"/>
      <c r="AZX3" s="63"/>
      <c r="AZY3" s="63"/>
      <c r="AZZ3" s="63"/>
      <c r="BAA3" s="63"/>
      <c r="BAB3" s="63"/>
      <c r="BAC3" s="63"/>
      <c r="BAD3" s="63"/>
      <c r="BAE3" s="63"/>
      <c r="BAF3" s="63"/>
      <c r="BAG3" s="63"/>
      <c r="BAH3" s="63"/>
      <c r="BAI3" s="63"/>
      <c r="BAJ3" s="63"/>
      <c r="BAK3" s="63"/>
      <c r="BAL3" s="63"/>
      <c r="BAM3" s="63"/>
      <c r="BAN3" s="63"/>
      <c r="BAO3" s="63"/>
      <c r="BAP3" s="63"/>
      <c r="BAQ3" s="63"/>
      <c r="BAR3" s="63"/>
      <c r="BAS3" s="63"/>
      <c r="BAT3" s="63"/>
      <c r="BAU3" s="63"/>
      <c r="BAV3" s="63"/>
      <c r="BAW3" s="63"/>
      <c r="BAX3" s="63"/>
    </row>
    <row r="4" spans="1:1822" s="72" customFormat="1" ht="27" customHeight="1">
      <c r="A4" s="65" t="s">
        <v>98</v>
      </c>
      <c r="B4" s="66" t="s">
        <v>99</v>
      </c>
      <c r="C4" s="65" t="s">
        <v>100</v>
      </c>
      <c r="D4" s="67" t="s">
        <v>101</v>
      </c>
      <c r="E4" s="65" t="s">
        <v>102</v>
      </c>
      <c r="F4" s="67" t="s">
        <v>103</v>
      </c>
      <c r="G4" s="67" t="s">
        <v>104</v>
      </c>
      <c r="H4" s="67" t="s">
        <v>105</v>
      </c>
      <c r="I4" s="67" t="s">
        <v>106</v>
      </c>
      <c r="J4" s="67" t="s">
        <v>107</v>
      </c>
      <c r="K4" s="67" t="s">
        <v>108</v>
      </c>
      <c r="L4" s="67" t="s">
        <v>109</v>
      </c>
      <c r="M4" s="67" t="s">
        <v>110</v>
      </c>
      <c r="N4" s="67" t="s">
        <v>111</v>
      </c>
      <c r="O4" s="67" t="s">
        <v>112</v>
      </c>
      <c r="P4" s="67" t="s">
        <v>113</v>
      </c>
      <c r="Q4" s="67" t="s">
        <v>114</v>
      </c>
      <c r="R4" s="67" t="s">
        <v>115</v>
      </c>
      <c r="S4" s="67" t="s">
        <v>116</v>
      </c>
      <c r="T4" s="67" t="s">
        <v>117</v>
      </c>
      <c r="U4" s="67" t="s">
        <v>118</v>
      </c>
      <c r="V4" s="68"/>
      <c r="W4" s="68"/>
      <c r="X4" s="68"/>
      <c r="Y4" s="68"/>
      <c r="Z4" s="68"/>
      <c r="AA4" s="68"/>
      <c r="AB4" s="68"/>
      <c r="AC4" s="68"/>
      <c r="AD4" s="68"/>
      <c r="AE4" s="68"/>
      <c r="AF4" s="68"/>
      <c r="AG4" s="68"/>
      <c r="AH4" s="68"/>
      <c r="AI4" s="68"/>
      <c r="AJ4" s="68"/>
      <c r="AK4" s="68"/>
      <c r="AL4" s="68"/>
      <c r="AM4" s="68"/>
      <c r="AN4" s="68"/>
      <c r="AO4" s="68"/>
      <c r="AP4" s="68"/>
      <c r="AQ4" s="68"/>
      <c r="AR4" s="68"/>
      <c r="AS4" s="68"/>
      <c r="AT4" s="68"/>
      <c r="AU4" s="68"/>
      <c r="AV4" s="68"/>
      <c r="AW4" s="68"/>
      <c r="AX4" s="68"/>
      <c r="AY4" s="68"/>
      <c r="AZ4" s="68"/>
      <c r="BA4" s="68"/>
      <c r="BB4" s="68"/>
      <c r="BC4" s="68"/>
      <c r="BD4" s="68"/>
      <c r="BE4" s="68"/>
      <c r="BF4" s="68"/>
      <c r="BG4" s="68"/>
      <c r="BH4" s="68"/>
      <c r="BI4" s="68"/>
      <c r="BJ4" s="68"/>
      <c r="BK4" s="68"/>
      <c r="BL4" s="68"/>
      <c r="BM4" s="68"/>
      <c r="BN4" s="68"/>
      <c r="BO4" s="68"/>
      <c r="BP4" s="68"/>
      <c r="BQ4" s="68"/>
      <c r="BR4" s="68"/>
      <c r="BS4" s="68"/>
      <c r="BT4" s="68"/>
      <c r="BU4" s="68"/>
      <c r="BV4" s="68"/>
      <c r="BW4" s="68"/>
      <c r="BX4" s="68"/>
      <c r="BY4" s="68"/>
      <c r="BZ4" s="68"/>
      <c r="CA4" s="68"/>
      <c r="CB4" s="68"/>
      <c r="CC4" s="68"/>
      <c r="CD4" s="68"/>
      <c r="CE4" s="68"/>
      <c r="CF4" s="68"/>
      <c r="CG4" s="68"/>
      <c r="CH4" s="68"/>
      <c r="CI4" s="68"/>
      <c r="CJ4" s="68"/>
      <c r="CK4" s="68"/>
      <c r="CL4" s="68"/>
      <c r="CM4" s="68"/>
      <c r="CN4" s="68"/>
      <c r="CO4" s="68"/>
      <c r="CP4" s="68"/>
      <c r="CQ4" s="68"/>
      <c r="CR4" s="68"/>
      <c r="CS4" s="68"/>
      <c r="CT4" s="68"/>
      <c r="CU4" s="68"/>
      <c r="CV4" s="68"/>
      <c r="CW4" s="68"/>
      <c r="CX4" s="68"/>
      <c r="CY4" s="68"/>
      <c r="CZ4" s="68"/>
      <c r="DA4" s="68"/>
      <c r="DB4" s="68"/>
      <c r="DC4" s="68"/>
      <c r="DD4" s="68"/>
      <c r="DE4" s="68"/>
      <c r="DF4" s="68"/>
      <c r="DG4" s="68"/>
      <c r="DH4" s="68"/>
      <c r="DI4" s="68"/>
      <c r="DJ4" s="68"/>
      <c r="DK4" s="68"/>
      <c r="DL4" s="68"/>
      <c r="DM4" s="68"/>
      <c r="DN4" s="68"/>
      <c r="DO4" s="68"/>
      <c r="DP4" s="68"/>
      <c r="DQ4" s="68"/>
      <c r="DR4" s="68"/>
      <c r="DS4" s="68"/>
      <c r="DT4" s="68"/>
      <c r="DU4" s="68"/>
      <c r="DV4" s="68"/>
      <c r="DW4" s="68"/>
      <c r="DX4" s="68"/>
      <c r="DY4" s="68"/>
      <c r="DZ4" s="68"/>
      <c r="EA4" s="68"/>
      <c r="EB4" s="68"/>
      <c r="EC4" s="68"/>
      <c r="ED4" s="68"/>
      <c r="EE4" s="68"/>
      <c r="EF4" s="68"/>
      <c r="EG4" s="68"/>
      <c r="EH4" s="68"/>
      <c r="EI4" s="68"/>
      <c r="EJ4" s="68"/>
      <c r="EK4" s="68"/>
      <c r="EL4" s="68"/>
      <c r="EM4" s="68"/>
      <c r="EN4" s="68"/>
      <c r="EO4" s="68"/>
      <c r="EP4" s="68"/>
      <c r="EQ4" s="68"/>
      <c r="ER4" s="68"/>
      <c r="ES4" s="68"/>
      <c r="ET4" s="68"/>
      <c r="EU4" s="68"/>
      <c r="EV4" s="68"/>
      <c r="EW4" s="68"/>
      <c r="EX4" s="68"/>
      <c r="EY4" s="68"/>
      <c r="EZ4" s="68"/>
      <c r="FA4" s="68"/>
      <c r="FB4" s="68"/>
      <c r="FC4" s="68"/>
      <c r="FD4" s="68"/>
      <c r="FE4" s="68"/>
      <c r="FF4" s="68"/>
      <c r="FG4" s="68"/>
      <c r="FH4" s="68"/>
      <c r="FI4" s="68"/>
      <c r="FJ4" s="68"/>
      <c r="FK4" s="68"/>
      <c r="FL4" s="68"/>
      <c r="FM4" s="68"/>
      <c r="FN4" s="68"/>
      <c r="FO4" s="68"/>
      <c r="FP4" s="68"/>
      <c r="FQ4" s="68"/>
      <c r="FR4" s="68"/>
      <c r="FS4" s="68"/>
      <c r="FT4" s="68"/>
      <c r="FU4" s="68"/>
      <c r="FV4" s="68"/>
      <c r="FW4" s="68"/>
      <c r="FX4" s="68"/>
      <c r="FY4" s="68"/>
      <c r="FZ4" s="68"/>
      <c r="GA4" s="68"/>
      <c r="GB4" s="68"/>
      <c r="GC4" s="68"/>
      <c r="GD4" s="68"/>
      <c r="GE4" s="68"/>
      <c r="GF4" s="68"/>
      <c r="GG4" s="68"/>
      <c r="GH4" s="68"/>
      <c r="GI4" s="68"/>
      <c r="GJ4" s="68"/>
      <c r="GK4" s="68"/>
      <c r="GL4" s="68"/>
      <c r="GM4" s="68"/>
      <c r="GN4" s="68"/>
      <c r="GO4" s="68"/>
      <c r="GP4" s="68"/>
      <c r="GQ4" s="68"/>
      <c r="GR4" s="68"/>
      <c r="GS4" s="68"/>
      <c r="GT4" s="68"/>
      <c r="GU4" s="68"/>
      <c r="GV4" s="68"/>
      <c r="GW4" s="68"/>
      <c r="GX4" s="68"/>
      <c r="GY4" s="68"/>
      <c r="GZ4" s="68"/>
      <c r="HA4" s="68"/>
      <c r="HB4" s="68"/>
      <c r="HC4" s="68"/>
      <c r="HD4" s="68"/>
      <c r="HE4" s="68"/>
      <c r="HF4" s="68"/>
      <c r="HG4" s="68"/>
      <c r="HH4" s="68"/>
      <c r="HI4" s="68"/>
      <c r="HJ4" s="68"/>
      <c r="HK4" s="68"/>
      <c r="HL4" s="68"/>
      <c r="HM4" s="68"/>
      <c r="HN4" s="68"/>
      <c r="HO4" s="68"/>
      <c r="HP4" s="68"/>
      <c r="HQ4" s="68"/>
      <c r="HR4" s="68"/>
      <c r="HS4" s="68"/>
      <c r="HT4" s="68"/>
      <c r="HU4" s="68"/>
      <c r="HV4" s="68"/>
      <c r="HW4" s="68"/>
      <c r="HX4" s="68"/>
      <c r="HY4" s="68"/>
      <c r="HZ4" s="68"/>
      <c r="IA4" s="68"/>
      <c r="IB4" s="68"/>
      <c r="IC4" s="68"/>
      <c r="ID4" s="68"/>
      <c r="IE4" s="68"/>
      <c r="IF4" s="68"/>
      <c r="IG4" s="68"/>
      <c r="IH4" s="68"/>
      <c r="II4" s="68"/>
      <c r="IJ4" s="68"/>
      <c r="IK4" s="68"/>
      <c r="IL4" s="68"/>
      <c r="IM4" s="68"/>
      <c r="IN4" s="68"/>
      <c r="IO4" s="68"/>
      <c r="IP4" s="68"/>
      <c r="IQ4" s="68"/>
      <c r="IR4" s="68"/>
      <c r="IS4" s="68"/>
      <c r="IT4" s="68"/>
      <c r="IU4" s="68"/>
      <c r="IV4" s="68"/>
      <c r="IW4" s="68"/>
      <c r="IX4" s="68"/>
      <c r="IY4" s="68"/>
      <c r="IZ4" s="68"/>
      <c r="JA4" s="68"/>
      <c r="JB4" s="68"/>
      <c r="JC4" s="68"/>
      <c r="JD4" s="68"/>
      <c r="JE4" s="68"/>
      <c r="JF4" s="68"/>
      <c r="JG4" s="68"/>
      <c r="JH4" s="68"/>
      <c r="JI4" s="68"/>
      <c r="JJ4" s="68"/>
      <c r="JK4" s="68"/>
      <c r="JL4" s="68"/>
      <c r="JM4" s="68"/>
      <c r="JN4" s="68"/>
      <c r="JO4" s="68"/>
      <c r="JP4" s="68"/>
      <c r="JQ4" s="68"/>
      <c r="JR4" s="68"/>
      <c r="JS4" s="68"/>
      <c r="JT4" s="68"/>
      <c r="JU4" s="68"/>
      <c r="JV4" s="68"/>
      <c r="JW4" s="68"/>
      <c r="JX4" s="68"/>
      <c r="JY4" s="68"/>
      <c r="JZ4" s="68"/>
      <c r="KA4" s="68"/>
      <c r="KB4" s="68"/>
      <c r="KC4" s="68"/>
      <c r="KD4" s="68"/>
      <c r="KE4" s="68"/>
      <c r="KF4" s="68"/>
      <c r="KG4" s="68"/>
      <c r="KH4" s="68"/>
      <c r="KI4" s="68"/>
      <c r="KJ4" s="68"/>
      <c r="KK4" s="68"/>
      <c r="KL4" s="68"/>
      <c r="KM4" s="68"/>
      <c r="KN4" s="68"/>
      <c r="KO4" s="68"/>
      <c r="KP4" s="68"/>
      <c r="KQ4" s="68"/>
      <c r="KR4" s="68"/>
      <c r="KS4" s="68"/>
      <c r="KT4" s="68"/>
      <c r="KU4" s="68"/>
      <c r="KV4" s="68"/>
      <c r="KW4" s="68"/>
      <c r="KX4" s="68"/>
      <c r="KY4" s="68"/>
      <c r="KZ4" s="68"/>
      <c r="LA4" s="68"/>
      <c r="LB4" s="68"/>
      <c r="LC4" s="68"/>
      <c r="LD4" s="68"/>
      <c r="LE4" s="68"/>
      <c r="LF4" s="68"/>
      <c r="LG4" s="68"/>
      <c r="LH4" s="68"/>
      <c r="LI4" s="68"/>
      <c r="LJ4" s="68"/>
      <c r="LK4" s="68"/>
      <c r="LL4" s="68"/>
      <c r="LM4" s="68"/>
      <c r="LN4" s="68"/>
      <c r="LO4" s="68"/>
      <c r="LP4" s="68"/>
      <c r="LQ4" s="68"/>
      <c r="LR4" s="68"/>
      <c r="LS4" s="68"/>
      <c r="LT4" s="68"/>
      <c r="LU4" s="68"/>
      <c r="LV4" s="68"/>
      <c r="LW4" s="68"/>
      <c r="LX4" s="68"/>
      <c r="LY4" s="68"/>
      <c r="LZ4" s="68"/>
      <c r="MA4" s="68"/>
      <c r="MB4" s="68"/>
      <c r="MC4" s="68"/>
      <c r="MD4" s="68"/>
      <c r="ME4" s="68"/>
      <c r="MF4" s="68"/>
      <c r="MG4" s="68"/>
      <c r="MH4" s="68"/>
      <c r="MI4" s="68"/>
      <c r="MJ4" s="68"/>
      <c r="MK4" s="68"/>
      <c r="ML4" s="68"/>
      <c r="MM4" s="68"/>
      <c r="MN4" s="68"/>
      <c r="MO4" s="68"/>
      <c r="MP4" s="68"/>
      <c r="MQ4" s="68"/>
      <c r="MR4" s="68"/>
      <c r="MS4" s="68"/>
      <c r="MT4" s="68"/>
      <c r="MU4" s="68"/>
      <c r="MV4" s="68"/>
      <c r="MW4" s="68"/>
      <c r="MX4" s="68"/>
      <c r="MY4" s="68"/>
      <c r="MZ4" s="68"/>
      <c r="NA4" s="68"/>
      <c r="NB4" s="68"/>
      <c r="NC4" s="68"/>
      <c r="ND4" s="68"/>
      <c r="NE4" s="68"/>
      <c r="NF4" s="68"/>
      <c r="NG4" s="68"/>
      <c r="NH4" s="68"/>
      <c r="NI4" s="68"/>
      <c r="NJ4" s="68"/>
      <c r="NK4" s="68"/>
      <c r="NL4" s="68"/>
      <c r="NM4" s="68"/>
      <c r="NN4" s="68"/>
      <c r="NO4" s="68"/>
      <c r="NP4" s="68"/>
      <c r="NQ4" s="68"/>
      <c r="NR4" s="68"/>
      <c r="NS4" s="68"/>
      <c r="NT4" s="68"/>
      <c r="NU4" s="68"/>
      <c r="NV4" s="68"/>
      <c r="NW4" s="68"/>
      <c r="NX4" s="68"/>
      <c r="NY4" s="68"/>
      <c r="NZ4" s="68"/>
      <c r="OA4" s="68"/>
      <c r="OB4" s="68"/>
      <c r="OC4" s="68"/>
      <c r="OD4" s="68"/>
      <c r="OE4" s="68"/>
      <c r="OF4" s="68"/>
      <c r="OG4" s="68"/>
      <c r="OH4" s="68"/>
      <c r="OI4" s="68"/>
      <c r="OJ4" s="68"/>
      <c r="OK4" s="68"/>
      <c r="OL4" s="68"/>
      <c r="OM4" s="68"/>
      <c r="ON4" s="68"/>
      <c r="OO4" s="68"/>
      <c r="OP4" s="68"/>
      <c r="OQ4" s="68"/>
      <c r="OR4" s="68"/>
      <c r="OS4" s="68"/>
      <c r="OT4" s="68"/>
      <c r="OU4" s="68"/>
      <c r="OV4" s="68"/>
      <c r="OW4" s="68"/>
      <c r="OX4" s="68"/>
      <c r="OY4" s="68"/>
      <c r="OZ4" s="68"/>
      <c r="PA4" s="68"/>
      <c r="PB4" s="68"/>
      <c r="PC4" s="68"/>
      <c r="PD4" s="68"/>
      <c r="PE4" s="68"/>
      <c r="PF4" s="68"/>
      <c r="PG4" s="68"/>
      <c r="PH4" s="68"/>
      <c r="PI4" s="68"/>
      <c r="PJ4" s="68"/>
      <c r="PK4" s="68"/>
      <c r="PL4" s="68"/>
      <c r="PM4" s="68"/>
      <c r="PN4" s="68"/>
      <c r="PO4" s="68"/>
      <c r="PP4" s="68"/>
      <c r="PQ4" s="68"/>
      <c r="PR4" s="68"/>
      <c r="PS4" s="68"/>
      <c r="PT4" s="68"/>
      <c r="PU4" s="68"/>
      <c r="PV4" s="68"/>
      <c r="PW4" s="68"/>
      <c r="PX4" s="68"/>
      <c r="PY4" s="68"/>
      <c r="PZ4" s="68"/>
      <c r="QA4" s="68"/>
      <c r="QB4" s="68"/>
      <c r="QC4" s="68"/>
      <c r="QD4" s="68"/>
      <c r="QE4" s="68"/>
      <c r="QF4" s="68"/>
      <c r="QG4" s="68"/>
      <c r="QH4" s="68"/>
      <c r="QI4" s="68"/>
      <c r="QJ4" s="68"/>
      <c r="QK4" s="68"/>
      <c r="QL4" s="68"/>
      <c r="QM4" s="68"/>
      <c r="QN4" s="68"/>
      <c r="QO4" s="68"/>
      <c r="QP4" s="68"/>
      <c r="QQ4" s="68"/>
      <c r="QR4" s="68"/>
      <c r="QS4" s="68"/>
      <c r="QT4" s="68"/>
      <c r="QU4" s="68"/>
      <c r="QV4" s="68"/>
      <c r="QW4" s="68"/>
      <c r="QX4" s="68"/>
      <c r="QY4" s="68"/>
      <c r="QZ4" s="68"/>
      <c r="RA4" s="68"/>
      <c r="RB4" s="68"/>
      <c r="RC4" s="68"/>
      <c r="RD4" s="68"/>
      <c r="RE4" s="68"/>
      <c r="RF4" s="68"/>
      <c r="RG4" s="68"/>
      <c r="RH4" s="68"/>
      <c r="RI4" s="68"/>
      <c r="RJ4" s="68"/>
      <c r="RK4" s="68"/>
      <c r="RL4" s="68"/>
      <c r="RM4" s="68"/>
      <c r="RN4" s="68"/>
      <c r="RO4" s="68"/>
      <c r="RP4" s="68"/>
      <c r="RQ4" s="68"/>
      <c r="RR4" s="68"/>
      <c r="RS4" s="68"/>
      <c r="RT4" s="68"/>
      <c r="RU4" s="68"/>
      <c r="RV4" s="68"/>
      <c r="RW4" s="68"/>
      <c r="RX4" s="68"/>
      <c r="RY4" s="68"/>
      <c r="RZ4" s="68"/>
      <c r="SA4" s="68"/>
      <c r="SB4" s="68"/>
      <c r="SC4" s="68"/>
      <c r="SD4" s="68"/>
      <c r="SE4" s="68"/>
      <c r="SF4" s="68"/>
      <c r="SG4" s="68"/>
      <c r="SH4" s="68"/>
      <c r="SI4" s="68"/>
      <c r="SJ4" s="68"/>
      <c r="SK4" s="68"/>
      <c r="SL4" s="68"/>
      <c r="SM4" s="68"/>
      <c r="SN4" s="68"/>
      <c r="SO4" s="68"/>
      <c r="SP4" s="68"/>
      <c r="SQ4" s="68"/>
      <c r="SR4" s="68"/>
      <c r="SS4" s="68"/>
      <c r="ST4" s="68"/>
      <c r="SU4" s="68"/>
      <c r="SV4" s="68"/>
      <c r="SW4" s="68"/>
      <c r="SX4" s="68"/>
      <c r="SY4" s="68"/>
      <c r="SZ4" s="68"/>
      <c r="TA4" s="68"/>
      <c r="TB4" s="68"/>
      <c r="TC4" s="68"/>
      <c r="TD4" s="68"/>
      <c r="TE4" s="68"/>
      <c r="TF4" s="68"/>
      <c r="TG4" s="68"/>
      <c r="TH4" s="68"/>
      <c r="TI4" s="68"/>
      <c r="TJ4" s="68"/>
      <c r="TK4" s="68"/>
      <c r="TL4" s="68"/>
      <c r="TM4" s="68"/>
      <c r="TN4" s="68"/>
      <c r="TO4" s="68"/>
      <c r="TP4" s="68"/>
      <c r="TQ4" s="68"/>
      <c r="TR4" s="68"/>
      <c r="TS4" s="68"/>
      <c r="TT4" s="68"/>
      <c r="TU4" s="68"/>
      <c r="TV4" s="68"/>
      <c r="TW4" s="68"/>
      <c r="TX4" s="68"/>
      <c r="TY4" s="68"/>
      <c r="TZ4" s="68"/>
      <c r="UA4" s="68"/>
      <c r="UB4" s="68"/>
      <c r="UC4" s="68"/>
      <c r="UD4" s="68"/>
      <c r="UE4" s="68"/>
      <c r="UF4" s="68"/>
      <c r="UG4" s="68"/>
      <c r="UH4" s="68"/>
      <c r="UI4" s="68"/>
      <c r="UJ4" s="68"/>
      <c r="UK4" s="68"/>
      <c r="UL4" s="68"/>
      <c r="UM4" s="68"/>
      <c r="UN4" s="68"/>
      <c r="UO4" s="68"/>
      <c r="UP4" s="68"/>
      <c r="UQ4" s="68"/>
      <c r="UR4" s="68"/>
      <c r="US4" s="68"/>
      <c r="UT4" s="68"/>
      <c r="UU4" s="68"/>
      <c r="UV4" s="68"/>
      <c r="UW4" s="68"/>
      <c r="UX4" s="68"/>
      <c r="UY4" s="68"/>
      <c r="UZ4" s="68"/>
      <c r="VA4" s="68"/>
      <c r="VB4" s="68"/>
      <c r="VC4" s="68"/>
      <c r="VD4" s="68"/>
      <c r="VE4" s="68"/>
      <c r="VF4" s="68"/>
      <c r="VG4" s="68"/>
      <c r="VH4" s="68"/>
      <c r="VI4" s="68"/>
      <c r="VJ4" s="68"/>
      <c r="VK4" s="68"/>
      <c r="VL4" s="68"/>
      <c r="VM4" s="68"/>
      <c r="VN4" s="68"/>
      <c r="VO4" s="68"/>
      <c r="VP4" s="68"/>
      <c r="VQ4" s="68"/>
      <c r="VR4" s="68"/>
      <c r="VS4" s="68"/>
      <c r="VT4" s="68"/>
      <c r="VU4" s="68"/>
      <c r="VV4" s="68"/>
      <c r="VW4" s="68"/>
      <c r="VX4" s="68"/>
      <c r="VY4" s="68"/>
      <c r="VZ4" s="68"/>
      <c r="WA4" s="68"/>
      <c r="WB4" s="68"/>
      <c r="WC4" s="68"/>
      <c r="WD4" s="68"/>
      <c r="WE4" s="68"/>
      <c r="WF4" s="68"/>
      <c r="WG4" s="68"/>
      <c r="WH4" s="68"/>
      <c r="WI4" s="68"/>
      <c r="WJ4" s="68"/>
      <c r="WK4" s="68"/>
      <c r="WL4" s="68"/>
      <c r="WM4" s="68"/>
      <c r="WN4" s="68"/>
      <c r="WO4" s="68"/>
      <c r="WP4" s="68"/>
      <c r="WQ4" s="68"/>
      <c r="WR4" s="68"/>
      <c r="WS4" s="68"/>
      <c r="WT4" s="68"/>
      <c r="WU4" s="68"/>
      <c r="WV4" s="68"/>
      <c r="WW4" s="68"/>
      <c r="WX4" s="68"/>
      <c r="WY4" s="68"/>
      <c r="WZ4" s="68"/>
      <c r="XA4" s="68"/>
      <c r="XB4" s="68"/>
      <c r="XC4" s="68"/>
      <c r="XD4" s="68"/>
      <c r="XE4" s="68"/>
      <c r="XF4" s="68"/>
      <c r="XG4" s="68"/>
      <c r="XH4" s="68"/>
      <c r="XI4" s="68"/>
      <c r="XJ4" s="68"/>
      <c r="XK4" s="68"/>
      <c r="XL4" s="68"/>
      <c r="XM4" s="68"/>
      <c r="XN4" s="68"/>
      <c r="XO4" s="68"/>
      <c r="XP4" s="68"/>
      <c r="XQ4" s="68"/>
      <c r="XR4" s="68"/>
      <c r="XS4" s="68"/>
      <c r="XT4" s="68"/>
      <c r="XU4" s="68"/>
      <c r="XV4" s="68"/>
      <c r="XW4" s="68"/>
      <c r="XX4" s="68"/>
      <c r="XY4" s="68"/>
      <c r="XZ4" s="68"/>
      <c r="YA4" s="68"/>
      <c r="YB4" s="69"/>
      <c r="YC4" s="69"/>
      <c r="YD4" s="69"/>
      <c r="YE4" s="69"/>
      <c r="YF4" s="69"/>
      <c r="YG4" s="69"/>
      <c r="YH4" s="68"/>
      <c r="YI4" s="68"/>
      <c r="YJ4" s="68"/>
      <c r="YK4" s="68"/>
      <c r="YL4" s="68"/>
      <c r="YM4" s="68"/>
      <c r="YN4" s="68"/>
      <c r="YO4" s="68"/>
      <c r="YP4" s="68"/>
      <c r="YQ4" s="68"/>
      <c r="YR4" s="68"/>
      <c r="YS4" s="68"/>
      <c r="YT4" s="68"/>
      <c r="YU4" s="68"/>
      <c r="YV4" s="68"/>
      <c r="YW4" s="68"/>
      <c r="YX4" s="68"/>
      <c r="YY4" s="68"/>
      <c r="YZ4" s="68"/>
      <c r="ZA4" s="68"/>
      <c r="ZB4" s="68"/>
      <c r="ZC4" s="68"/>
      <c r="ZD4" s="68"/>
      <c r="ZE4" s="68"/>
      <c r="ZF4" s="68"/>
      <c r="ZG4" s="68"/>
      <c r="ZH4" s="68"/>
      <c r="ZI4" s="68"/>
      <c r="ZJ4" s="68"/>
      <c r="ZK4" s="68"/>
      <c r="ZL4" s="68"/>
      <c r="ZM4" s="68"/>
      <c r="ZN4" s="68"/>
      <c r="ZO4" s="68"/>
      <c r="ZP4" s="68"/>
      <c r="ZQ4" s="68"/>
      <c r="ZR4" s="68"/>
      <c r="ZS4" s="68"/>
      <c r="ZT4" s="68"/>
      <c r="ZU4" s="68"/>
      <c r="ZV4" s="68"/>
      <c r="ZW4" s="68"/>
      <c r="ZX4" s="68"/>
      <c r="ZY4" s="68"/>
      <c r="ZZ4" s="68"/>
      <c r="AAA4" s="68"/>
      <c r="AAB4" s="68"/>
      <c r="AAC4" s="68"/>
      <c r="AAD4" s="68"/>
      <c r="AAE4" s="68"/>
      <c r="AAF4" s="68"/>
      <c r="AAG4" s="68"/>
      <c r="AAH4" s="68"/>
      <c r="AAI4" s="68"/>
      <c r="AAJ4" s="68"/>
      <c r="AAK4" s="68"/>
      <c r="AAL4" s="68"/>
      <c r="AAM4" s="68"/>
      <c r="AAN4" s="68"/>
      <c r="AAO4" s="68"/>
      <c r="AAP4" s="68"/>
      <c r="AAQ4" s="68"/>
      <c r="AAR4" s="68"/>
      <c r="AAS4" s="68"/>
      <c r="AAT4" s="68"/>
      <c r="AAU4" s="68"/>
      <c r="AAV4" s="68"/>
      <c r="AAW4" s="68"/>
      <c r="AAX4" s="68"/>
      <c r="AAY4" s="68"/>
      <c r="AAZ4" s="68"/>
      <c r="ABA4" s="68"/>
      <c r="ABB4" s="68"/>
      <c r="ABC4" s="68"/>
      <c r="ABD4" s="68"/>
      <c r="ABE4" s="68"/>
      <c r="ABF4" s="68"/>
      <c r="ABG4" s="68"/>
      <c r="ABH4" s="68"/>
      <c r="ABI4" s="68"/>
      <c r="ABJ4" s="68"/>
      <c r="ABK4" s="68"/>
      <c r="ABL4" s="68"/>
      <c r="ABM4" s="68"/>
      <c r="ABN4" s="68"/>
      <c r="ABO4" s="68"/>
      <c r="ABP4" s="68"/>
      <c r="ABQ4" s="68"/>
      <c r="ABR4" s="68"/>
      <c r="ABS4" s="68"/>
      <c r="ABT4" s="68"/>
      <c r="ABU4" s="68"/>
      <c r="ABV4" s="68"/>
      <c r="ABW4" s="68"/>
      <c r="ABX4" s="68"/>
      <c r="ABY4" s="68"/>
      <c r="ABZ4" s="68"/>
      <c r="ACA4" s="68"/>
      <c r="ACB4" s="68"/>
      <c r="ACC4" s="68"/>
      <c r="ACD4" s="68"/>
      <c r="ACE4" s="68"/>
      <c r="ACF4" s="68"/>
      <c r="ACG4" s="68"/>
      <c r="ACH4" s="68"/>
      <c r="ACI4" s="68"/>
      <c r="ACJ4" s="68"/>
      <c r="ACK4" s="68"/>
      <c r="ACL4" s="68"/>
      <c r="ACM4" s="68"/>
      <c r="ACN4" s="68"/>
      <c r="ACO4" s="68"/>
      <c r="ACP4" s="68"/>
      <c r="ACQ4" s="68"/>
      <c r="ACR4" s="68"/>
      <c r="ACS4" s="68"/>
      <c r="ACT4" s="68"/>
      <c r="ACU4" s="68"/>
      <c r="ACV4" s="68"/>
      <c r="ACW4" s="68"/>
      <c r="ACX4" s="68"/>
      <c r="ACY4" s="68"/>
      <c r="ACZ4" s="68"/>
      <c r="ADA4" s="68"/>
      <c r="ADB4" s="68"/>
      <c r="ADC4" s="68"/>
      <c r="ADD4" s="68"/>
      <c r="ADE4" s="68"/>
      <c r="ADF4" s="68"/>
      <c r="ADG4" s="68"/>
      <c r="ADH4" s="68"/>
      <c r="ADI4" s="68"/>
      <c r="ADJ4" s="68"/>
      <c r="ADK4" s="68"/>
      <c r="ADL4" s="68"/>
      <c r="ADM4" s="68"/>
      <c r="ADN4" s="68"/>
      <c r="ADO4" s="68"/>
      <c r="ADP4" s="68"/>
      <c r="ADQ4" s="68"/>
      <c r="ADR4" s="68"/>
      <c r="ADS4" s="68"/>
      <c r="ADT4" s="68"/>
      <c r="ADU4" s="68"/>
      <c r="ADV4" s="68"/>
      <c r="ADW4" s="68"/>
      <c r="ADX4" s="68"/>
      <c r="ADY4" s="68"/>
      <c r="ADZ4" s="68"/>
      <c r="AEA4" s="68"/>
      <c r="AEB4" s="68"/>
      <c r="AEC4" s="68"/>
      <c r="AED4" s="68"/>
      <c r="AEE4" s="68"/>
      <c r="AEF4" s="68"/>
      <c r="AEG4" s="68"/>
      <c r="AEH4" s="68"/>
      <c r="AEI4" s="68"/>
      <c r="AEJ4" s="68"/>
      <c r="AEK4" s="68"/>
      <c r="AEL4" s="68"/>
      <c r="AEM4" s="68"/>
      <c r="AEN4" s="68"/>
      <c r="AEO4" s="68"/>
      <c r="AEP4" s="68"/>
      <c r="AEQ4" s="68"/>
      <c r="AER4" s="68"/>
      <c r="AES4" s="68"/>
      <c r="AET4" s="68"/>
      <c r="AEU4" s="68"/>
      <c r="AEV4" s="68"/>
      <c r="AEW4" s="68"/>
      <c r="AEX4" s="68"/>
      <c r="AEY4" s="68"/>
      <c r="AEZ4" s="68"/>
      <c r="AFA4" s="68"/>
      <c r="AFB4" s="68"/>
      <c r="AFC4" s="68"/>
      <c r="AFD4" s="68"/>
      <c r="AFE4" s="68"/>
      <c r="AFF4" s="68"/>
      <c r="AFG4" s="68"/>
      <c r="AFH4" s="68"/>
      <c r="AFI4" s="68"/>
      <c r="AFJ4" s="68"/>
      <c r="AFK4" s="68"/>
      <c r="AFL4" s="68"/>
      <c r="AFM4" s="68"/>
      <c r="AFN4" s="68"/>
      <c r="AFO4" s="68"/>
      <c r="AFP4" s="68"/>
      <c r="AFQ4" s="68"/>
      <c r="AFR4" s="68"/>
      <c r="AFS4" s="68"/>
      <c r="AFT4" s="68"/>
      <c r="AFU4" s="68"/>
      <c r="AFV4" s="68"/>
      <c r="AFW4" s="68"/>
      <c r="AFX4" s="68"/>
      <c r="AFY4" s="68"/>
      <c r="AFZ4" s="68"/>
      <c r="AGA4" s="68"/>
      <c r="AGB4" s="68"/>
      <c r="AGC4" s="68"/>
      <c r="AGD4" s="68"/>
      <c r="AGE4" s="68"/>
      <c r="AGF4" s="68"/>
      <c r="AGG4" s="68"/>
      <c r="AGH4" s="68"/>
      <c r="AGI4" s="68"/>
      <c r="AGJ4" s="68"/>
      <c r="AGK4" s="68"/>
      <c r="AGL4" s="68"/>
      <c r="AGM4" s="68"/>
      <c r="AGN4" s="69"/>
      <c r="AGO4" s="69"/>
      <c r="AGP4" s="69"/>
      <c r="AGQ4" s="69"/>
      <c r="AGR4" s="69"/>
      <c r="AGS4" s="69"/>
      <c r="AGT4" s="68"/>
      <c r="AGU4" s="68"/>
      <c r="AGV4" s="68"/>
      <c r="AGW4" s="68"/>
      <c r="AGX4" s="68"/>
      <c r="AGY4" s="68"/>
      <c r="AGZ4" s="68"/>
      <c r="AHA4" s="68"/>
      <c r="AHB4" s="68"/>
      <c r="AHC4" s="68"/>
      <c r="AHD4" s="68"/>
      <c r="AHE4" s="68"/>
      <c r="AHF4" s="68"/>
      <c r="AHG4" s="68"/>
      <c r="AHH4" s="68"/>
      <c r="AHI4" s="68"/>
      <c r="AHJ4" s="68"/>
      <c r="AHK4" s="68"/>
      <c r="AHL4" s="68"/>
      <c r="AHM4" s="68"/>
      <c r="AHN4" s="68"/>
      <c r="AHO4" s="68"/>
      <c r="AHP4" s="68"/>
      <c r="AHQ4" s="68"/>
      <c r="AHR4" s="68"/>
      <c r="AHS4" s="68"/>
      <c r="AHT4" s="68"/>
      <c r="AHU4" s="68"/>
      <c r="AHV4" s="68"/>
      <c r="AHW4" s="68"/>
      <c r="AHX4" s="68"/>
      <c r="AHY4" s="68"/>
      <c r="AHZ4" s="68"/>
      <c r="AIA4" s="68"/>
      <c r="AIB4" s="68"/>
      <c r="AIC4" s="68"/>
      <c r="AID4" s="68"/>
      <c r="AIE4" s="68"/>
      <c r="AIF4" s="68"/>
      <c r="AIG4" s="68"/>
      <c r="AIH4" s="68"/>
      <c r="AII4" s="68"/>
      <c r="AIJ4" s="68"/>
      <c r="AIK4" s="68"/>
      <c r="AIL4" s="68"/>
      <c r="AIM4" s="68"/>
      <c r="AIN4" s="68"/>
      <c r="AIO4" s="68"/>
      <c r="AIP4" s="68"/>
      <c r="AIQ4" s="68"/>
      <c r="AIR4" s="68"/>
      <c r="AIS4" s="68"/>
      <c r="AIT4" s="68"/>
      <c r="AIU4" s="68"/>
      <c r="AIV4" s="68"/>
      <c r="AIW4" s="68"/>
      <c r="AIX4" s="68"/>
      <c r="AIY4" s="68"/>
      <c r="AIZ4" s="68"/>
      <c r="AJA4" s="68"/>
      <c r="AJB4" s="68"/>
      <c r="AJC4" s="68"/>
      <c r="AJD4" s="68"/>
      <c r="AJE4" s="68"/>
      <c r="AJF4" s="68"/>
      <c r="AJG4" s="68"/>
      <c r="AJH4" s="68"/>
      <c r="AJI4" s="68"/>
      <c r="AJJ4" s="68"/>
      <c r="AJK4" s="68"/>
      <c r="AJL4" s="68"/>
      <c r="AJM4" s="68"/>
      <c r="AJN4" s="68"/>
      <c r="AJO4" s="68"/>
      <c r="AJP4" s="68"/>
      <c r="AJQ4" s="68"/>
      <c r="AJR4" s="68"/>
      <c r="AJS4" s="68"/>
      <c r="AJT4" s="68"/>
      <c r="AJU4" s="68"/>
      <c r="AJV4" s="68"/>
      <c r="AJW4" s="68"/>
      <c r="AJX4" s="68"/>
      <c r="AJY4" s="68"/>
      <c r="AJZ4" s="68"/>
      <c r="AKA4" s="68"/>
      <c r="AKB4" s="68"/>
      <c r="AKC4" s="68"/>
      <c r="AKD4" s="68"/>
      <c r="AKE4" s="68"/>
      <c r="AKF4" s="68"/>
      <c r="AKG4" s="68"/>
      <c r="AKH4" s="68"/>
      <c r="AKI4" s="68"/>
      <c r="AKJ4" s="68"/>
      <c r="AKK4" s="68"/>
      <c r="AKL4" s="68"/>
      <c r="AKM4" s="68"/>
      <c r="AKN4" s="68"/>
      <c r="AKO4" s="68"/>
      <c r="AKP4" s="68"/>
      <c r="AKQ4" s="68"/>
      <c r="AKR4" s="68"/>
      <c r="AKS4" s="68"/>
      <c r="AKT4" s="68"/>
      <c r="AKU4" s="68"/>
      <c r="AKV4" s="68"/>
      <c r="AKW4" s="68"/>
      <c r="AKX4" s="68"/>
      <c r="AKY4" s="68"/>
      <c r="AKZ4" s="68"/>
      <c r="ALA4" s="68"/>
      <c r="ALB4" s="68"/>
      <c r="ALC4" s="68"/>
      <c r="ALD4" s="68"/>
      <c r="ALE4" s="68"/>
      <c r="ALF4" s="68"/>
      <c r="ALG4" s="68"/>
      <c r="ALH4" s="68"/>
      <c r="ALI4" s="68"/>
      <c r="ALJ4" s="68"/>
      <c r="ALK4" s="68"/>
      <c r="ALL4" s="68"/>
      <c r="ALM4" s="68"/>
      <c r="ALN4" s="68"/>
      <c r="ALO4" s="68"/>
      <c r="ALP4" s="68"/>
      <c r="ALQ4" s="68"/>
      <c r="ALR4" s="68"/>
      <c r="ALS4" s="68"/>
      <c r="ALT4" s="68"/>
      <c r="ALU4" s="68"/>
      <c r="ALV4" s="68"/>
      <c r="ALW4" s="68"/>
      <c r="ALX4" s="68"/>
      <c r="ALY4" s="68"/>
      <c r="ALZ4" s="68"/>
      <c r="AMA4" s="68"/>
      <c r="AMB4" s="68"/>
      <c r="AMC4" s="68"/>
      <c r="AMD4" s="68"/>
      <c r="AME4" s="68"/>
      <c r="AMF4" s="68"/>
      <c r="AMG4" s="68"/>
      <c r="AMH4" s="68"/>
      <c r="AMI4" s="68"/>
      <c r="AMJ4" s="68"/>
      <c r="AMK4" s="68"/>
      <c r="AML4" s="68"/>
      <c r="AMM4" s="68"/>
      <c r="AMN4" s="68"/>
      <c r="AMO4" s="68"/>
      <c r="AMP4" s="68"/>
      <c r="AMQ4" s="68"/>
      <c r="AMR4" s="68"/>
      <c r="AMS4" s="68"/>
      <c r="AMT4" s="68"/>
      <c r="AMU4" s="68"/>
      <c r="AMV4" s="68"/>
      <c r="AMW4" s="68"/>
      <c r="AMX4" s="68"/>
      <c r="AMY4" s="68"/>
      <c r="AMZ4" s="68"/>
      <c r="ANA4" s="68"/>
      <c r="ANB4" s="68"/>
      <c r="ANC4" s="68"/>
      <c r="AND4" s="68"/>
      <c r="ANE4" s="68"/>
      <c r="ANF4" s="68"/>
      <c r="ANG4" s="68"/>
      <c r="ANH4" s="68"/>
      <c r="ANI4" s="68"/>
      <c r="ANJ4" s="68"/>
      <c r="ANK4" s="68"/>
      <c r="ANL4" s="68"/>
      <c r="ANM4" s="68"/>
      <c r="ANN4" s="68"/>
      <c r="ANO4" s="68"/>
      <c r="ANP4" s="68"/>
      <c r="ANQ4" s="68"/>
      <c r="ANR4" s="68"/>
      <c r="ANS4" s="68"/>
      <c r="ANT4" s="68"/>
      <c r="ANU4" s="68"/>
      <c r="ANV4" s="68"/>
      <c r="ANW4" s="68"/>
      <c r="ANX4" s="68"/>
      <c r="ANY4" s="68"/>
      <c r="ANZ4" s="68"/>
      <c r="AOA4" s="68"/>
      <c r="AOB4" s="68"/>
      <c r="AOC4" s="68"/>
      <c r="AOD4" s="68"/>
      <c r="AOE4" s="68"/>
      <c r="AOF4" s="68"/>
      <c r="AOG4" s="68"/>
      <c r="AOH4" s="68"/>
      <c r="AOI4" s="68"/>
      <c r="AOJ4" s="68"/>
      <c r="AOK4" s="68"/>
      <c r="AOL4" s="68"/>
      <c r="AOM4" s="68"/>
      <c r="AON4" s="68"/>
      <c r="AOO4" s="68"/>
      <c r="AOP4" s="68"/>
      <c r="AOQ4" s="68"/>
      <c r="AOR4" s="68"/>
      <c r="AOS4" s="68"/>
      <c r="AOT4" s="68"/>
      <c r="AOU4" s="68"/>
      <c r="AOV4" s="68"/>
      <c r="AOW4" s="68"/>
      <c r="AOX4" s="68"/>
      <c r="AOY4" s="68"/>
      <c r="AOZ4" s="68"/>
      <c r="APA4" s="68"/>
      <c r="APB4" s="68"/>
      <c r="APC4" s="68"/>
      <c r="APD4" s="68"/>
      <c r="APE4" s="68"/>
      <c r="APF4" s="68"/>
      <c r="APG4" s="68"/>
      <c r="APH4" s="68"/>
      <c r="API4" s="68"/>
      <c r="APJ4" s="68"/>
      <c r="APK4" s="68"/>
      <c r="APL4" s="68"/>
      <c r="APM4" s="68"/>
      <c r="APN4" s="68"/>
      <c r="APO4" s="68"/>
      <c r="APP4" s="68"/>
      <c r="APQ4" s="68"/>
      <c r="APR4" s="68"/>
      <c r="APS4" s="68"/>
      <c r="APT4" s="68"/>
      <c r="APU4" s="68"/>
      <c r="APV4" s="68"/>
      <c r="APW4" s="68"/>
      <c r="APX4" s="68"/>
      <c r="APY4" s="70"/>
      <c r="APZ4" s="70"/>
      <c r="AQA4" s="70"/>
      <c r="AQB4" s="70"/>
      <c r="AQC4" s="70"/>
      <c r="AQD4" s="70"/>
      <c r="AQE4" s="70"/>
      <c r="AQF4" s="70"/>
      <c r="AQG4" s="70"/>
      <c r="AQH4" s="70"/>
      <c r="AQI4" s="70"/>
      <c r="AQJ4" s="70"/>
      <c r="AQK4" s="70"/>
      <c r="AQL4" s="70"/>
      <c r="AQM4" s="70"/>
      <c r="AQN4" s="70"/>
      <c r="AQO4" s="70"/>
      <c r="AQP4" s="70"/>
      <c r="AQQ4" s="70"/>
      <c r="AQR4" s="70"/>
      <c r="AQS4" s="70"/>
      <c r="AQT4" s="70"/>
      <c r="AQU4" s="70"/>
      <c r="AQV4" s="70"/>
      <c r="AQW4" s="70"/>
      <c r="AQX4" s="70"/>
      <c r="AQY4" s="70"/>
      <c r="AQZ4" s="70"/>
      <c r="ARA4" s="70"/>
      <c r="ARB4" s="70"/>
      <c r="ARC4" s="70"/>
      <c r="ARD4" s="70"/>
      <c r="ARE4" s="70"/>
      <c r="ARF4" s="70"/>
      <c r="ARG4" s="70"/>
      <c r="ARH4" s="70"/>
      <c r="ARI4" s="70"/>
      <c r="ARJ4" s="70"/>
      <c r="ARK4" s="70"/>
      <c r="ARL4" s="70"/>
      <c r="ARM4" s="70"/>
      <c r="ARN4" s="70"/>
      <c r="ARO4" s="70"/>
      <c r="ARP4" s="70"/>
      <c r="ARQ4" s="70"/>
      <c r="ARR4" s="70"/>
      <c r="ARS4" s="70"/>
      <c r="ART4" s="70"/>
      <c r="ARU4" s="70"/>
      <c r="ARV4" s="70"/>
      <c r="ARW4" s="70"/>
      <c r="ARX4" s="70"/>
      <c r="ARY4" s="70"/>
      <c r="ARZ4" s="70"/>
      <c r="ASA4" s="70"/>
      <c r="ASB4" s="70"/>
      <c r="ASC4" s="70"/>
      <c r="ASD4" s="70"/>
      <c r="ASE4" s="70"/>
      <c r="ASF4" s="70"/>
      <c r="ASG4" s="70"/>
      <c r="ASH4" s="70"/>
      <c r="ASI4" s="70"/>
      <c r="ASJ4" s="70"/>
      <c r="ASK4" s="70"/>
      <c r="ASL4" s="70"/>
      <c r="ASM4" s="70"/>
      <c r="ASN4" s="70"/>
      <c r="ASO4" s="70"/>
      <c r="ASP4" s="70"/>
      <c r="ASQ4" s="70"/>
      <c r="ASR4" s="70"/>
      <c r="ASS4" s="70"/>
      <c r="AST4" s="70"/>
      <c r="ASU4" s="70"/>
      <c r="ASV4" s="70"/>
      <c r="ASW4" s="70"/>
      <c r="ASX4" s="70"/>
      <c r="ASY4" s="70"/>
      <c r="ASZ4" s="70"/>
      <c r="ATA4" s="70"/>
      <c r="ATB4" s="70"/>
      <c r="ATC4" s="70"/>
      <c r="ATD4" s="70"/>
      <c r="ATE4" s="70"/>
      <c r="ATF4" s="70"/>
      <c r="ATG4" s="70"/>
      <c r="ATH4" s="70"/>
      <c r="ATI4" s="70"/>
      <c r="ATJ4" s="70"/>
      <c r="ATK4" s="70"/>
      <c r="ATL4" s="70"/>
      <c r="ATM4" s="70"/>
      <c r="ATN4" s="70"/>
      <c r="ATO4" s="70"/>
      <c r="ATP4" s="70"/>
      <c r="ATQ4" s="70"/>
      <c r="ATR4" s="70"/>
      <c r="ATS4" s="70"/>
      <c r="ATT4" s="70"/>
      <c r="ATU4" s="70"/>
      <c r="ATV4" s="70"/>
      <c r="ATW4" s="70"/>
      <c r="ATX4" s="70"/>
      <c r="ATY4" s="70"/>
      <c r="ATZ4" s="70"/>
      <c r="AUA4" s="70"/>
      <c r="AUB4" s="70"/>
      <c r="AUC4" s="70"/>
      <c r="AUD4" s="70"/>
      <c r="AUE4" s="70"/>
      <c r="AUF4" s="70"/>
      <c r="AUG4" s="70"/>
      <c r="AUH4" s="70"/>
      <c r="AUI4" s="70"/>
      <c r="AUJ4" s="70"/>
      <c r="AUK4" s="70"/>
      <c r="AUL4" s="70"/>
      <c r="AUM4" s="70"/>
      <c r="AUN4" s="70"/>
      <c r="AUO4" s="70"/>
      <c r="AUP4" s="70"/>
      <c r="AUQ4" s="70"/>
      <c r="AUR4" s="70"/>
      <c r="AUS4" s="70"/>
      <c r="AUT4" s="70"/>
      <c r="AUU4" s="70"/>
      <c r="AUV4" s="70"/>
      <c r="AUW4" s="70"/>
      <c r="AUX4" s="70"/>
      <c r="AUY4" s="70"/>
      <c r="AUZ4" s="70"/>
      <c r="AVA4" s="70"/>
      <c r="AVB4" s="70"/>
      <c r="AVC4" s="70"/>
      <c r="AVD4" s="70"/>
      <c r="AVE4" s="70"/>
      <c r="AVF4" s="70"/>
      <c r="AVG4" s="70"/>
      <c r="AVH4" s="70"/>
      <c r="AVI4" s="70"/>
      <c r="AVJ4" s="70"/>
      <c r="AVK4" s="70"/>
      <c r="AVL4" s="70"/>
      <c r="AVM4" s="70"/>
      <c r="AVN4" s="70"/>
      <c r="AVO4" s="70"/>
      <c r="AVP4" s="70"/>
      <c r="AVQ4" s="70"/>
      <c r="AVR4" s="70"/>
      <c r="AVS4" s="70"/>
      <c r="AVT4" s="70"/>
      <c r="AVU4" s="70"/>
      <c r="AVV4" s="70"/>
      <c r="AVW4" s="70"/>
      <c r="AVX4" s="70"/>
      <c r="AVY4" s="70"/>
      <c r="AVZ4" s="70"/>
      <c r="AWA4" s="70"/>
      <c r="AWB4" s="70"/>
      <c r="AWC4" s="70"/>
      <c r="AWD4" s="70"/>
      <c r="AWE4" s="70"/>
      <c r="AWF4" s="70"/>
      <c r="AWG4" s="70"/>
      <c r="AWH4" s="70"/>
      <c r="AWI4" s="70"/>
      <c r="AWJ4" s="70"/>
      <c r="AWK4" s="70"/>
      <c r="AWL4" s="70"/>
      <c r="AWM4" s="70"/>
      <c r="AWN4" s="70"/>
      <c r="AWO4" s="70"/>
      <c r="AWP4" s="70"/>
      <c r="AWQ4" s="70"/>
      <c r="AWR4" s="70"/>
      <c r="AWS4" s="70"/>
      <c r="AWT4" s="70"/>
      <c r="AWU4" s="70"/>
      <c r="AWV4" s="70"/>
      <c r="AWW4" s="70"/>
      <c r="AWX4" s="70"/>
      <c r="AWY4" s="70"/>
      <c r="AWZ4" s="70"/>
      <c r="AXA4" s="70"/>
      <c r="AXB4" s="70"/>
      <c r="AXC4" s="70"/>
      <c r="AXD4" s="70"/>
      <c r="AXE4" s="70"/>
      <c r="AXF4" s="70"/>
      <c r="AXG4" s="70"/>
      <c r="AXH4" s="70"/>
      <c r="AXI4" s="70"/>
      <c r="AXJ4" s="70"/>
      <c r="AXK4" s="70"/>
      <c r="AXL4" s="70"/>
      <c r="AXM4" s="70"/>
      <c r="AXN4" s="70"/>
      <c r="AXO4" s="70"/>
      <c r="AXP4" s="70"/>
      <c r="AXQ4" s="70"/>
      <c r="AXR4" s="70"/>
      <c r="AXS4" s="70"/>
      <c r="AXT4" s="70"/>
      <c r="AXU4" s="70"/>
      <c r="AXV4" s="70"/>
      <c r="AXW4" s="70"/>
      <c r="AXX4" s="70"/>
      <c r="AXY4" s="70"/>
      <c r="AXZ4" s="70"/>
      <c r="AYA4" s="70"/>
      <c r="AYB4" s="70"/>
      <c r="AYC4" s="70"/>
      <c r="AYD4" s="70"/>
      <c r="AYE4" s="70"/>
      <c r="AYF4" s="70"/>
      <c r="AYG4" s="70"/>
      <c r="AYH4" s="70"/>
      <c r="AYI4" s="70"/>
      <c r="AYJ4" s="70"/>
      <c r="AYK4" s="70"/>
      <c r="AYL4" s="70"/>
      <c r="AYM4" s="70"/>
      <c r="AYN4" s="70"/>
      <c r="AYO4" s="70"/>
      <c r="AYP4" s="70"/>
      <c r="AYQ4" s="70"/>
      <c r="AYR4" s="70"/>
      <c r="AYS4" s="70"/>
      <c r="AYT4" s="70"/>
      <c r="AYU4" s="70"/>
      <c r="AYV4" s="70"/>
      <c r="AYW4" s="70"/>
      <c r="AYX4" s="70"/>
      <c r="AYY4" s="70"/>
      <c r="AYZ4" s="70"/>
      <c r="AZA4" s="70"/>
      <c r="AZB4" s="70"/>
      <c r="AZC4" s="70"/>
      <c r="AZD4" s="70"/>
      <c r="AZE4" s="70"/>
      <c r="AZF4" s="70"/>
      <c r="AZG4" s="70"/>
      <c r="AZH4" s="70"/>
      <c r="AZI4" s="70"/>
      <c r="AZJ4" s="70"/>
      <c r="AZK4" s="70"/>
      <c r="AZL4" s="70"/>
      <c r="AZM4" s="70"/>
      <c r="AZN4" s="70"/>
      <c r="AZO4" s="70"/>
      <c r="AZP4" s="70"/>
      <c r="AZQ4" s="70"/>
      <c r="AZR4" s="70"/>
      <c r="AZS4" s="70"/>
      <c r="AZT4" s="70"/>
      <c r="AZU4" s="70"/>
      <c r="AZV4" s="70"/>
      <c r="AZW4" s="70"/>
      <c r="AZX4" s="70"/>
      <c r="AZY4" s="70"/>
      <c r="AZZ4" s="70"/>
      <c r="BAA4" s="70"/>
      <c r="BAB4" s="70"/>
      <c r="BAC4" s="70"/>
      <c r="BAD4" s="70"/>
      <c r="BAE4" s="70"/>
      <c r="BAF4" s="70"/>
      <c r="BAG4" s="70"/>
      <c r="BAH4" s="70"/>
      <c r="BAI4" s="70"/>
      <c r="BAJ4" s="70"/>
      <c r="BAK4" s="70"/>
      <c r="BAL4" s="70"/>
      <c r="BAM4" s="70"/>
      <c r="BAN4" s="70"/>
      <c r="BAO4" s="70"/>
      <c r="BAP4" s="70"/>
      <c r="BAQ4" s="70"/>
      <c r="BAR4" s="70"/>
      <c r="BAS4" s="70"/>
      <c r="BAT4" s="70"/>
      <c r="BAU4" s="70"/>
      <c r="BAV4" s="70"/>
      <c r="BAW4" s="70"/>
      <c r="BAX4" s="70"/>
      <c r="BAY4" s="71"/>
    </row>
    <row r="5" spans="1:1822" s="82" customFormat="1" ht="14">
      <c r="A5" s="73">
        <v>0</v>
      </c>
      <c r="B5" s="74" t="s">
        <v>119</v>
      </c>
      <c r="C5" s="75" t="s">
        <v>120</v>
      </c>
      <c r="D5" s="73"/>
      <c r="E5" s="75" t="s">
        <v>121</v>
      </c>
      <c r="F5" s="74"/>
      <c r="G5" s="74" t="s">
        <v>122</v>
      </c>
      <c r="H5" s="74" t="s">
        <v>123</v>
      </c>
      <c r="I5" s="74"/>
      <c r="J5" s="76"/>
      <c r="K5" s="76"/>
      <c r="L5" s="76"/>
      <c r="M5" s="76"/>
      <c r="N5" s="76"/>
      <c r="O5" s="76"/>
      <c r="P5" s="76"/>
      <c r="Q5" s="76"/>
      <c r="R5" s="76"/>
      <c r="S5" s="76"/>
      <c r="T5" s="76"/>
      <c r="U5" s="76"/>
      <c r="V5" s="77"/>
      <c r="W5" s="77"/>
      <c r="X5" s="77"/>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7"/>
      <c r="BY5" s="77"/>
      <c r="BZ5" s="77"/>
      <c r="CA5" s="77"/>
      <c r="CB5" s="77"/>
      <c r="CC5" s="77"/>
      <c r="CD5" s="77"/>
      <c r="CE5" s="77"/>
      <c r="CF5" s="77"/>
      <c r="CG5" s="77"/>
      <c r="CH5" s="77"/>
      <c r="CI5" s="77"/>
      <c r="CJ5" s="77"/>
      <c r="CK5" s="77"/>
      <c r="CL5" s="77"/>
      <c r="CM5" s="77"/>
      <c r="CN5" s="77"/>
      <c r="CO5" s="77"/>
      <c r="CP5" s="77"/>
      <c r="CQ5" s="77"/>
      <c r="CR5" s="77"/>
      <c r="CS5" s="77"/>
      <c r="CT5" s="77"/>
      <c r="CU5" s="77"/>
      <c r="CV5" s="77"/>
      <c r="CW5" s="77"/>
      <c r="CX5" s="77"/>
      <c r="CY5" s="77"/>
      <c r="CZ5" s="77"/>
      <c r="DA5" s="77"/>
      <c r="DB5" s="77"/>
      <c r="DC5" s="77"/>
      <c r="DD5" s="77"/>
      <c r="DE5" s="77"/>
      <c r="DF5" s="77"/>
      <c r="DG5" s="77"/>
      <c r="DH5" s="77"/>
      <c r="DI5" s="77"/>
      <c r="DJ5" s="77"/>
      <c r="DK5" s="77"/>
      <c r="DL5" s="77"/>
      <c r="DM5" s="77"/>
      <c r="DN5" s="77"/>
      <c r="DO5" s="77"/>
      <c r="DP5" s="77"/>
      <c r="DQ5" s="77"/>
      <c r="DR5" s="77"/>
      <c r="DS5" s="77"/>
      <c r="DT5" s="77"/>
      <c r="DU5" s="77"/>
      <c r="DV5" s="77"/>
      <c r="DW5" s="77"/>
      <c r="DX5" s="77"/>
      <c r="DY5" s="77"/>
      <c r="DZ5" s="77"/>
      <c r="EA5" s="77"/>
      <c r="EB5" s="77"/>
      <c r="EC5" s="77"/>
      <c r="ED5" s="77"/>
      <c r="EE5" s="77"/>
      <c r="EF5" s="77"/>
      <c r="EG5" s="77"/>
      <c r="EH5" s="77"/>
      <c r="EI5" s="77"/>
      <c r="EJ5" s="77"/>
      <c r="EK5" s="77"/>
      <c r="EL5" s="77"/>
      <c r="EM5" s="77"/>
      <c r="EN5" s="77"/>
      <c r="EO5" s="77"/>
      <c r="EP5" s="77"/>
      <c r="EQ5" s="77"/>
      <c r="ER5" s="77"/>
      <c r="ES5" s="77"/>
      <c r="ET5" s="77"/>
      <c r="EU5" s="77"/>
      <c r="EV5" s="77"/>
      <c r="EW5" s="77"/>
      <c r="EX5" s="77"/>
      <c r="EY5" s="77"/>
      <c r="EZ5" s="77"/>
      <c r="FA5" s="77"/>
      <c r="FB5" s="77"/>
      <c r="FC5" s="77"/>
      <c r="FD5" s="77"/>
      <c r="FE5" s="77"/>
      <c r="FF5" s="77"/>
      <c r="FG5" s="77"/>
      <c r="FH5" s="77"/>
      <c r="FI5" s="77"/>
      <c r="FJ5" s="77"/>
      <c r="FK5" s="77"/>
      <c r="FL5" s="77"/>
      <c r="FM5" s="77"/>
      <c r="FN5" s="77"/>
      <c r="FO5" s="77"/>
      <c r="FP5" s="77"/>
      <c r="FQ5" s="77"/>
      <c r="FR5" s="77"/>
      <c r="FS5" s="77"/>
      <c r="FT5" s="77"/>
      <c r="FU5" s="77"/>
      <c r="FV5" s="77"/>
      <c r="FW5" s="77"/>
      <c r="FX5" s="77"/>
      <c r="FY5" s="77"/>
      <c r="FZ5" s="77"/>
      <c r="GA5" s="77"/>
      <c r="GB5" s="77"/>
      <c r="GC5" s="77"/>
      <c r="GD5" s="77"/>
      <c r="GE5" s="77"/>
      <c r="GF5" s="77"/>
      <c r="GG5" s="77"/>
      <c r="GH5" s="77"/>
      <c r="GI5" s="77"/>
      <c r="GJ5" s="77"/>
      <c r="GK5" s="77"/>
      <c r="GL5" s="77"/>
      <c r="GM5" s="77"/>
      <c r="GN5" s="77"/>
      <c r="GO5" s="77"/>
      <c r="GP5" s="77"/>
      <c r="GQ5" s="77"/>
      <c r="GR5" s="77"/>
      <c r="GS5" s="77"/>
      <c r="GT5" s="77"/>
      <c r="GU5" s="77"/>
      <c r="GV5" s="77"/>
      <c r="GW5" s="77"/>
      <c r="GX5" s="77"/>
      <c r="GY5" s="77"/>
      <c r="GZ5" s="77"/>
      <c r="HA5" s="77"/>
      <c r="HB5" s="77"/>
      <c r="HC5" s="77"/>
      <c r="HD5" s="77"/>
      <c r="HE5" s="77"/>
      <c r="HF5" s="77"/>
      <c r="HG5" s="77"/>
      <c r="HH5" s="77"/>
      <c r="HI5" s="77"/>
      <c r="HJ5" s="77"/>
      <c r="HK5" s="77"/>
      <c r="HL5" s="77"/>
      <c r="HM5" s="77"/>
      <c r="HN5" s="77"/>
      <c r="HO5" s="77"/>
      <c r="HP5" s="77"/>
      <c r="HQ5" s="77"/>
      <c r="HR5" s="77"/>
      <c r="HS5" s="77"/>
      <c r="HT5" s="77"/>
      <c r="HU5" s="77"/>
      <c r="HV5" s="77"/>
      <c r="HW5" s="77"/>
      <c r="HX5" s="77"/>
      <c r="HY5" s="77"/>
      <c r="HZ5" s="77"/>
      <c r="IA5" s="77"/>
      <c r="IB5" s="77"/>
      <c r="IC5" s="77"/>
      <c r="ID5" s="77"/>
      <c r="IE5" s="77"/>
      <c r="IF5" s="77"/>
      <c r="IG5" s="77"/>
      <c r="IH5" s="77"/>
      <c r="II5" s="77"/>
      <c r="IJ5" s="77"/>
      <c r="IK5" s="77"/>
      <c r="IL5" s="77"/>
      <c r="IM5" s="77"/>
      <c r="IN5" s="77"/>
      <c r="IO5" s="77"/>
      <c r="IP5" s="77"/>
      <c r="IQ5" s="77"/>
      <c r="IR5" s="77"/>
      <c r="IS5" s="77"/>
      <c r="IT5" s="77"/>
      <c r="IU5" s="77"/>
      <c r="IV5" s="77"/>
      <c r="IW5" s="77"/>
      <c r="IX5" s="77"/>
      <c r="IY5" s="77"/>
      <c r="IZ5" s="77"/>
      <c r="JA5" s="77"/>
      <c r="JB5" s="77"/>
      <c r="JC5" s="77"/>
      <c r="JD5" s="77"/>
      <c r="JE5" s="77"/>
      <c r="JF5" s="77"/>
      <c r="JG5" s="77"/>
      <c r="JH5" s="77"/>
      <c r="JI5" s="77"/>
      <c r="JJ5" s="77"/>
      <c r="JK5" s="77"/>
      <c r="JL5" s="77"/>
      <c r="JM5" s="77"/>
      <c r="JN5" s="77"/>
      <c r="JO5" s="77"/>
      <c r="JP5" s="77"/>
      <c r="JQ5" s="77"/>
      <c r="JR5" s="77"/>
      <c r="JS5" s="77"/>
      <c r="JT5" s="77"/>
      <c r="JU5" s="77"/>
      <c r="JV5" s="77"/>
      <c r="JW5" s="77"/>
      <c r="JX5" s="77"/>
      <c r="JY5" s="77"/>
      <c r="JZ5" s="77"/>
      <c r="KA5" s="77"/>
      <c r="KB5" s="77"/>
      <c r="KC5" s="77"/>
      <c r="KD5" s="77"/>
      <c r="KE5" s="77"/>
      <c r="KF5" s="77"/>
      <c r="KG5" s="77"/>
      <c r="KH5" s="77"/>
      <c r="KI5" s="77"/>
      <c r="KJ5" s="77"/>
      <c r="KK5" s="77"/>
      <c r="KL5" s="77"/>
      <c r="KM5" s="77"/>
      <c r="KN5" s="77"/>
      <c r="KO5" s="77"/>
      <c r="KP5" s="77"/>
      <c r="KQ5" s="77"/>
      <c r="KR5" s="77"/>
      <c r="KS5" s="77"/>
      <c r="KT5" s="77"/>
      <c r="KU5" s="77"/>
      <c r="KV5" s="77"/>
      <c r="KW5" s="77"/>
      <c r="KX5" s="77"/>
      <c r="KY5" s="77"/>
      <c r="KZ5" s="77"/>
      <c r="LA5" s="77"/>
      <c r="LB5" s="77"/>
      <c r="LC5" s="77"/>
      <c r="LD5" s="77"/>
      <c r="LE5" s="77"/>
      <c r="LF5" s="77"/>
      <c r="LG5" s="77"/>
      <c r="LH5" s="77"/>
      <c r="LI5" s="77"/>
      <c r="LJ5" s="77"/>
      <c r="LK5" s="77"/>
      <c r="LL5" s="77"/>
      <c r="LM5" s="77"/>
      <c r="LN5" s="77"/>
      <c r="LO5" s="77"/>
      <c r="LP5" s="77"/>
      <c r="LQ5" s="77"/>
      <c r="LR5" s="77"/>
      <c r="LS5" s="77"/>
      <c r="LT5" s="77"/>
      <c r="LU5" s="77"/>
      <c r="LV5" s="77"/>
      <c r="LW5" s="77"/>
      <c r="LX5" s="77"/>
      <c r="LY5" s="77"/>
      <c r="LZ5" s="77"/>
      <c r="MA5" s="77"/>
      <c r="MB5" s="77"/>
      <c r="MC5" s="77"/>
      <c r="MD5" s="77"/>
      <c r="ME5" s="77"/>
      <c r="MF5" s="77"/>
      <c r="MG5" s="77"/>
      <c r="MH5" s="77"/>
      <c r="MI5" s="77"/>
      <c r="MJ5" s="77"/>
      <c r="MK5" s="77"/>
      <c r="ML5" s="77"/>
      <c r="MM5" s="77"/>
      <c r="MN5" s="77"/>
      <c r="MO5" s="77"/>
      <c r="MP5" s="77"/>
      <c r="MQ5" s="77"/>
      <c r="MR5" s="77"/>
      <c r="MS5" s="77"/>
      <c r="MT5" s="77"/>
      <c r="MU5" s="77"/>
      <c r="MV5" s="77"/>
      <c r="MW5" s="77"/>
      <c r="MX5" s="77"/>
      <c r="MY5" s="77"/>
      <c r="MZ5" s="77"/>
      <c r="NA5" s="77"/>
      <c r="NB5" s="77"/>
      <c r="NC5" s="77"/>
      <c r="ND5" s="77"/>
      <c r="NE5" s="77"/>
      <c r="NF5" s="77"/>
      <c r="NG5" s="77"/>
      <c r="NH5" s="77"/>
      <c r="NI5" s="77"/>
      <c r="NJ5" s="77"/>
      <c r="NK5" s="77"/>
      <c r="NL5" s="77"/>
      <c r="NM5" s="77"/>
      <c r="NN5" s="77"/>
      <c r="NO5" s="77"/>
      <c r="NP5" s="77"/>
      <c r="NQ5" s="77"/>
      <c r="NR5" s="77"/>
      <c r="NS5" s="77"/>
      <c r="NT5" s="77"/>
      <c r="NU5" s="77"/>
      <c r="NV5" s="77"/>
      <c r="NW5" s="77"/>
      <c r="NX5" s="77"/>
      <c r="NY5" s="77"/>
      <c r="NZ5" s="77"/>
      <c r="OA5" s="77"/>
      <c r="OB5" s="77"/>
      <c r="OC5" s="77"/>
      <c r="OD5" s="77"/>
      <c r="OE5" s="77"/>
      <c r="OF5" s="77"/>
      <c r="OG5" s="77"/>
      <c r="OH5" s="77"/>
      <c r="OI5" s="77"/>
      <c r="OJ5" s="77"/>
      <c r="OK5" s="77"/>
      <c r="OL5" s="77"/>
      <c r="OM5" s="77"/>
      <c r="ON5" s="77"/>
      <c r="OO5" s="77"/>
      <c r="OP5" s="77"/>
      <c r="OQ5" s="77"/>
      <c r="OR5" s="77"/>
      <c r="OS5" s="77"/>
      <c r="OT5" s="77"/>
      <c r="OU5" s="77"/>
      <c r="OV5" s="77"/>
      <c r="OW5" s="77"/>
      <c r="OX5" s="77"/>
      <c r="OY5" s="77"/>
      <c r="OZ5" s="77"/>
      <c r="PA5" s="77"/>
      <c r="PB5" s="77"/>
      <c r="PC5" s="77"/>
      <c r="PD5" s="77"/>
      <c r="PE5" s="77"/>
      <c r="PF5" s="77"/>
      <c r="PG5" s="77"/>
      <c r="PH5" s="77"/>
      <c r="PI5" s="77"/>
      <c r="PJ5" s="77"/>
      <c r="PK5" s="77"/>
      <c r="PL5" s="77"/>
      <c r="PM5" s="77"/>
      <c r="PN5" s="77"/>
      <c r="PO5" s="77"/>
      <c r="PP5" s="77"/>
      <c r="PQ5" s="77"/>
      <c r="PR5" s="77"/>
      <c r="PS5" s="77"/>
      <c r="PT5" s="77"/>
      <c r="PU5" s="77"/>
      <c r="PV5" s="77"/>
      <c r="PW5" s="77"/>
      <c r="PX5" s="77"/>
      <c r="PY5" s="77"/>
      <c r="PZ5" s="77"/>
      <c r="QA5" s="77"/>
      <c r="QB5" s="77"/>
      <c r="QC5" s="77"/>
      <c r="QD5" s="77"/>
      <c r="QE5" s="77"/>
      <c r="QF5" s="77"/>
      <c r="QG5" s="77"/>
      <c r="QH5" s="77"/>
      <c r="QI5" s="77"/>
      <c r="QJ5" s="77"/>
      <c r="QK5" s="77"/>
      <c r="QL5" s="77"/>
      <c r="QM5" s="77"/>
      <c r="QN5" s="77"/>
      <c r="QO5" s="77"/>
      <c r="QP5" s="77"/>
      <c r="QQ5" s="77"/>
      <c r="QR5" s="77"/>
      <c r="QS5" s="77"/>
      <c r="QT5" s="77"/>
      <c r="QU5" s="77"/>
      <c r="QV5" s="77"/>
      <c r="QW5" s="77"/>
      <c r="QX5" s="77"/>
      <c r="QY5" s="77"/>
      <c r="QZ5" s="77"/>
      <c r="RA5" s="77"/>
      <c r="RB5" s="77"/>
      <c r="RC5" s="77"/>
      <c r="RD5" s="77"/>
      <c r="RE5" s="77"/>
      <c r="RF5" s="77"/>
      <c r="RG5" s="77"/>
      <c r="RH5" s="77"/>
      <c r="RI5" s="77"/>
      <c r="RJ5" s="77"/>
      <c r="RK5" s="77"/>
      <c r="RL5" s="77"/>
      <c r="RM5" s="77"/>
      <c r="RN5" s="77"/>
      <c r="RO5" s="77"/>
      <c r="RP5" s="77"/>
      <c r="RQ5" s="77"/>
      <c r="RR5" s="77"/>
      <c r="RS5" s="77"/>
      <c r="RT5" s="77"/>
      <c r="RU5" s="77"/>
      <c r="RV5" s="77"/>
      <c r="RW5" s="77"/>
      <c r="RX5" s="77"/>
      <c r="RY5" s="77"/>
      <c r="RZ5" s="77"/>
      <c r="SA5" s="77"/>
      <c r="SB5" s="77"/>
      <c r="SC5" s="77"/>
      <c r="SD5" s="77"/>
      <c r="SE5" s="77"/>
      <c r="SF5" s="77"/>
      <c r="SG5" s="77"/>
      <c r="SH5" s="77"/>
      <c r="SI5" s="77"/>
      <c r="SJ5" s="77"/>
      <c r="SK5" s="77"/>
      <c r="SL5" s="77"/>
      <c r="SM5" s="77"/>
      <c r="SN5" s="77"/>
      <c r="SO5" s="77"/>
      <c r="SP5" s="77"/>
      <c r="SQ5" s="77"/>
      <c r="SR5" s="77"/>
      <c r="SS5" s="77"/>
      <c r="ST5" s="77"/>
      <c r="SU5" s="77"/>
      <c r="SV5" s="77"/>
      <c r="SW5" s="77"/>
      <c r="SX5" s="77"/>
      <c r="SY5" s="77"/>
      <c r="SZ5" s="77"/>
      <c r="TA5" s="77"/>
      <c r="TB5" s="77"/>
      <c r="TC5" s="77"/>
      <c r="TD5" s="77"/>
      <c r="TE5" s="77"/>
      <c r="TF5" s="77"/>
      <c r="TG5" s="77"/>
      <c r="TH5" s="77"/>
      <c r="TI5" s="77"/>
      <c r="TJ5" s="77"/>
      <c r="TK5" s="77"/>
      <c r="TL5" s="77"/>
      <c r="TM5" s="77"/>
      <c r="TN5" s="77"/>
      <c r="TO5" s="77"/>
      <c r="TP5" s="77"/>
      <c r="TQ5" s="77"/>
      <c r="TR5" s="77"/>
      <c r="TS5" s="77"/>
      <c r="TT5" s="77"/>
      <c r="TU5" s="77"/>
      <c r="TV5" s="77"/>
      <c r="TW5" s="77"/>
      <c r="TX5" s="77"/>
      <c r="TY5" s="77"/>
      <c r="TZ5" s="77"/>
      <c r="UA5" s="77"/>
      <c r="UB5" s="77"/>
      <c r="UC5" s="77"/>
      <c r="UD5" s="77"/>
      <c r="UE5" s="77"/>
      <c r="UF5" s="77"/>
      <c r="UG5" s="77"/>
      <c r="UH5" s="77"/>
      <c r="UI5" s="77"/>
      <c r="UJ5" s="77"/>
      <c r="UK5" s="77"/>
      <c r="UL5" s="77"/>
      <c r="UM5" s="77"/>
      <c r="UN5" s="77"/>
      <c r="UO5" s="77"/>
      <c r="UP5" s="77"/>
      <c r="UQ5" s="77"/>
      <c r="UR5" s="77"/>
      <c r="US5" s="77"/>
      <c r="UT5" s="77"/>
      <c r="UU5" s="77"/>
      <c r="UV5" s="77"/>
      <c r="UW5" s="77"/>
      <c r="UX5" s="77"/>
      <c r="UY5" s="77"/>
      <c r="UZ5" s="77"/>
      <c r="VA5" s="77"/>
      <c r="VB5" s="77"/>
      <c r="VC5" s="77"/>
      <c r="VD5" s="77"/>
      <c r="VE5" s="77"/>
      <c r="VF5" s="77"/>
      <c r="VG5" s="77"/>
      <c r="VH5" s="77"/>
      <c r="VI5" s="77"/>
      <c r="VJ5" s="77"/>
      <c r="VK5" s="77"/>
      <c r="VL5" s="77"/>
      <c r="VM5" s="77"/>
      <c r="VN5" s="77"/>
      <c r="VO5" s="77"/>
      <c r="VP5" s="77"/>
      <c r="VQ5" s="77"/>
      <c r="VR5" s="77"/>
      <c r="VS5" s="77"/>
      <c r="VT5" s="77"/>
      <c r="VU5" s="77"/>
      <c r="VV5" s="77"/>
      <c r="VW5" s="77"/>
      <c r="VX5" s="77"/>
      <c r="VY5" s="77"/>
      <c r="VZ5" s="77"/>
      <c r="WA5" s="77"/>
      <c r="WB5" s="77"/>
      <c r="WC5" s="77"/>
      <c r="WD5" s="77"/>
      <c r="WE5" s="77"/>
      <c r="WF5" s="77"/>
      <c r="WG5" s="77"/>
      <c r="WH5" s="77"/>
      <c r="WI5" s="77"/>
      <c r="WJ5" s="77"/>
      <c r="WK5" s="77"/>
      <c r="WL5" s="77"/>
      <c r="WM5" s="77"/>
      <c r="WN5" s="77"/>
      <c r="WO5" s="77"/>
      <c r="WP5" s="77"/>
      <c r="WQ5" s="77"/>
      <c r="WR5" s="77"/>
      <c r="WS5" s="77"/>
      <c r="WT5" s="77"/>
      <c r="WU5" s="77"/>
      <c r="WV5" s="77"/>
      <c r="WW5" s="77"/>
      <c r="WX5" s="77"/>
      <c r="WY5" s="77"/>
      <c r="WZ5" s="77"/>
      <c r="XA5" s="77"/>
      <c r="XB5" s="77"/>
      <c r="XC5" s="77"/>
      <c r="XD5" s="77"/>
      <c r="XE5" s="77"/>
      <c r="XF5" s="77"/>
      <c r="XG5" s="77"/>
      <c r="XH5" s="77"/>
      <c r="XI5" s="77"/>
      <c r="XJ5" s="77"/>
      <c r="XK5" s="77"/>
      <c r="XL5" s="77"/>
      <c r="XM5" s="77"/>
      <c r="XN5" s="77"/>
      <c r="XO5" s="77"/>
      <c r="XP5" s="77"/>
      <c r="XQ5" s="77"/>
      <c r="XR5" s="77"/>
      <c r="XS5" s="77"/>
      <c r="XT5" s="77"/>
      <c r="XU5" s="77"/>
      <c r="XV5" s="77"/>
      <c r="XW5" s="77"/>
      <c r="XX5" s="77"/>
      <c r="XY5" s="77"/>
      <c r="XZ5" s="77"/>
      <c r="YA5" s="77"/>
      <c r="YB5" s="78"/>
      <c r="YC5" s="78"/>
      <c r="YD5" s="78"/>
      <c r="YE5" s="79"/>
      <c r="YF5" s="79"/>
      <c r="YG5" s="54"/>
      <c r="YH5" s="77"/>
      <c r="YI5" s="77"/>
      <c r="YJ5" s="77"/>
      <c r="YK5" s="77"/>
      <c r="YL5" s="77"/>
      <c r="YM5" s="77"/>
      <c r="YN5" s="77"/>
      <c r="YO5" s="77"/>
      <c r="YP5" s="77"/>
      <c r="YQ5" s="77"/>
      <c r="YR5" s="77"/>
      <c r="YS5" s="77"/>
      <c r="YT5" s="77"/>
      <c r="YU5" s="77"/>
      <c r="YV5" s="77"/>
      <c r="YW5" s="77"/>
      <c r="YX5" s="77"/>
      <c r="YY5" s="77"/>
      <c r="YZ5" s="77"/>
      <c r="ZA5" s="77"/>
      <c r="ZB5" s="77"/>
      <c r="ZC5" s="77"/>
      <c r="ZD5" s="77"/>
      <c r="ZE5" s="77"/>
      <c r="ZF5" s="77"/>
      <c r="ZG5" s="77"/>
      <c r="ZH5" s="77"/>
      <c r="ZI5" s="77"/>
      <c r="ZJ5" s="77"/>
      <c r="ZK5" s="77"/>
      <c r="ZL5" s="77"/>
      <c r="ZM5" s="77"/>
      <c r="ZN5" s="77"/>
      <c r="ZO5" s="77"/>
      <c r="ZP5" s="77"/>
      <c r="ZQ5" s="77"/>
      <c r="ZR5" s="77"/>
      <c r="ZS5" s="77"/>
      <c r="ZT5" s="77"/>
      <c r="ZU5" s="77"/>
      <c r="ZV5" s="77"/>
      <c r="ZW5" s="77"/>
      <c r="ZX5" s="77"/>
      <c r="ZY5" s="77"/>
      <c r="ZZ5" s="77"/>
      <c r="AAA5" s="77"/>
      <c r="AAB5" s="77"/>
      <c r="AAC5" s="77"/>
      <c r="AAD5" s="77"/>
      <c r="AAE5" s="77"/>
      <c r="AAF5" s="77"/>
      <c r="AAG5" s="77"/>
      <c r="AAH5" s="77"/>
      <c r="AAI5" s="77"/>
      <c r="AAJ5" s="77"/>
      <c r="AAK5" s="77"/>
      <c r="AAL5" s="77"/>
      <c r="AAM5" s="77"/>
      <c r="AAN5" s="77"/>
      <c r="AAO5" s="77"/>
      <c r="AAP5" s="77"/>
      <c r="AAQ5" s="77"/>
      <c r="AAR5" s="77"/>
      <c r="AAS5" s="77"/>
      <c r="AAT5" s="77"/>
      <c r="AAU5" s="77"/>
      <c r="AAV5" s="77"/>
      <c r="AAW5" s="77"/>
      <c r="AAX5" s="77"/>
      <c r="AAY5" s="77"/>
      <c r="AAZ5" s="77"/>
      <c r="ABA5" s="77"/>
      <c r="ABB5" s="77"/>
      <c r="ABC5" s="77"/>
      <c r="ABD5" s="77"/>
      <c r="ABE5" s="77"/>
      <c r="ABF5" s="77"/>
      <c r="ABG5" s="77"/>
      <c r="ABH5" s="77"/>
      <c r="ABI5" s="77"/>
      <c r="ABJ5" s="77"/>
      <c r="ABK5" s="77"/>
      <c r="ABL5" s="77"/>
      <c r="ABM5" s="77"/>
      <c r="ABN5" s="77"/>
      <c r="ABO5" s="77"/>
      <c r="ABP5" s="77"/>
      <c r="ABQ5" s="77"/>
      <c r="ABR5" s="77"/>
      <c r="ABS5" s="77"/>
      <c r="ABT5" s="77"/>
      <c r="ABU5" s="77"/>
      <c r="ABV5" s="77"/>
      <c r="ABW5" s="77"/>
      <c r="ABX5" s="77"/>
      <c r="ABY5" s="77"/>
      <c r="ABZ5" s="77"/>
      <c r="ACA5" s="77"/>
      <c r="ACB5" s="77"/>
      <c r="ACC5" s="77"/>
      <c r="ACD5" s="77"/>
      <c r="ACE5" s="77"/>
      <c r="ACF5" s="77"/>
      <c r="ACG5" s="77"/>
      <c r="ACH5" s="77"/>
      <c r="ACI5" s="77"/>
      <c r="ACJ5" s="77"/>
      <c r="ACK5" s="77"/>
      <c r="ACL5" s="77"/>
      <c r="ACM5" s="77"/>
      <c r="ACN5" s="77"/>
      <c r="ACO5" s="77"/>
      <c r="ACP5" s="77"/>
      <c r="ACQ5" s="77"/>
      <c r="ACR5" s="77"/>
      <c r="ACS5" s="77"/>
      <c r="ACT5" s="77"/>
      <c r="ACU5" s="77"/>
      <c r="ACV5" s="77"/>
      <c r="ACW5" s="77"/>
      <c r="ACX5" s="77"/>
      <c r="ACY5" s="77"/>
      <c r="ACZ5" s="77"/>
      <c r="ADA5" s="77"/>
      <c r="ADB5" s="77"/>
      <c r="ADC5" s="77"/>
      <c r="ADD5" s="77"/>
      <c r="ADE5" s="77"/>
      <c r="ADF5" s="77"/>
      <c r="ADG5" s="77"/>
      <c r="ADH5" s="77"/>
      <c r="ADI5" s="77"/>
      <c r="ADJ5" s="77"/>
      <c r="ADK5" s="77"/>
      <c r="ADL5" s="77"/>
      <c r="ADM5" s="77"/>
      <c r="ADN5" s="77"/>
      <c r="ADO5" s="77"/>
      <c r="ADP5" s="77"/>
      <c r="ADQ5" s="77"/>
      <c r="ADR5" s="77"/>
      <c r="ADS5" s="77"/>
      <c r="ADT5" s="77"/>
      <c r="ADU5" s="77"/>
      <c r="ADV5" s="77"/>
      <c r="ADW5" s="77"/>
      <c r="ADX5" s="77"/>
      <c r="ADY5" s="77"/>
      <c r="ADZ5" s="77"/>
      <c r="AEA5" s="77"/>
      <c r="AEB5" s="77"/>
      <c r="AEC5" s="77"/>
      <c r="AED5" s="77"/>
      <c r="AEE5" s="77"/>
      <c r="AEF5" s="77"/>
      <c r="AEG5" s="77"/>
      <c r="AEH5" s="77"/>
      <c r="AEI5" s="77"/>
      <c r="AEJ5" s="77"/>
      <c r="AEK5" s="77"/>
      <c r="AEL5" s="77"/>
      <c r="AEM5" s="77"/>
      <c r="AEN5" s="77"/>
      <c r="AEO5" s="77"/>
      <c r="AEP5" s="77"/>
      <c r="AEQ5" s="77"/>
      <c r="AER5" s="77"/>
      <c r="AES5" s="77"/>
      <c r="AET5" s="77"/>
      <c r="AEU5" s="77"/>
      <c r="AEV5" s="77"/>
      <c r="AEW5" s="77"/>
      <c r="AEX5" s="77"/>
      <c r="AEY5" s="77"/>
      <c r="AEZ5" s="77"/>
      <c r="AFA5" s="77"/>
      <c r="AFB5" s="77"/>
      <c r="AFC5" s="77"/>
      <c r="AFD5" s="77"/>
      <c r="AFE5" s="77"/>
      <c r="AFF5" s="77"/>
      <c r="AFG5" s="77"/>
      <c r="AFH5" s="77"/>
      <c r="AFI5" s="77"/>
      <c r="AFJ5" s="77"/>
      <c r="AFK5" s="77"/>
      <c r="AFL5" s="77"/>
      <c r="AFM5" s="77"/>
      <c r="AFN5" s="77"/>
      <c r="AFO5" s="77"/>
      <c r="AFP5" s="77"/>
      <c r="AFQ5" s="77"/>
      <c r="AFR5" s="77"/>
      <c r="AFS5" s="77"/>
      <c r="AFT5" s="77"/>
      <c r="AFU5" s="77"/>
      <c r="AFV5" s="77"/>
      <c r="AFW5" s="77"/>
      <c r="AFX5" s="77"/>
      <c r="AFY5" s="77"/>
      <c r="AFZ5" s="77"/>
      <c r="AGA5" s="77"/>
      <c r="AGB5" s="77"/>
      <c r="AGC5" s="77"/>
      <c r="AGD5" s="77"/>
      <c r="AGE5" s="77"/>
      <c r="AGF5" s="77"/>
      <c r="AGG5" s="77"/>
      <c r="AGH5" s="77"/>
      <c r="AGI5" s="77"/>
      <c r="AGJ5" s="77"/>
      <c r="AGK5" s="77"/>
      <c r="AGL5" s="77"/>
      <c r="AGM5" s="77"/>
      <c r="AGN5" s="78"/>
      <c r="AGO5" s="78"/>
      <c r="AGP5" s="78"/>
      <c r="AGQ5" s="79"/>
      <c r="AGR5" s="79"/>
      <c r="AGS5" s="54"/>
      <c r="AGT5" s="77"/>
      <c r="AGU5" s="77"/>
      <c r="AGV5" s="77"/>
      <c r="AGW5" s="77"/>
      <c r="AGX5" s="77"/>
      <c r="AGY5" s="77"/>
      <c r="AGZ5" s="77"/>
      <c r="AHA5" s="77"/>
      <c r="AHB5" s="77"/>
      <c r="AHC5" s="77"/>
      <c r="AHD5" s="77"/>
      <c r="AHE5" s="77"/>
      <c r="AHF5" s="77"/>
      <c r="AHG5" s="77"/>
      <c r="AHH5" s="77"/>
      <c r="AHI5" s="77"/>
      <c r="AHJ5" s="77"/>
      <c r="AHK5" s="77"/>
      <c r="AHL5" s="77"/>
      <c r="AHM5" s="77"/>
      <c r="AHN5" s="77"/>
      <c r="AHO5" s="77"/>
      <c r="AHP5" s="77"/>
      <c r="AHQ5" s="77"/>
      <c r="AHR5" s="77"/>
      <c r="AHS5" s="77"/>
      <c r="AHT5" s="77"/>
      <c r="AHU5" s="77"/>
      <c r="AHV5" s="77"/>
      <c r="AHW5" s="77"/>
      <c r="AHX5" s="77"/>
      <c r="AHY5" s="77"/>
      <c r="AHZ5" s="77"/>
      <c r="AIA5" s="77"/>
      <c r="AIB5" s="77"/>
      <c r="AIC5" s="77"/>
      <c r="AID5" s="77"/>
      <c r="AIE5" s="77"/>
      <c r="AIF5" s="77"/>
      <c r="AIG5" s="77"/>
      <c r="AIH5" s="77"/>
      <c r="AII5" s="77"/>
      <c r="AIJ5" s="77"/>
      <c r="AIK5" s="77"/>
      <c r="AIL5" s="77"/>
      <c r="AIM5" s="77"/>
      <c r="AIN5" s="77"/>
      <c r="AIO5" s="77"/>
      <c r="AIP5" s="77"/>
      <c r="AIQ5" s="77"/>
      <c r="AIR5" s="77"/>
      <c r="AIS5" s="77"/>
      <c r="AIT5" s="77"/>
      <c r="AIU5" s="77"/>
      <c r="AIV5" s="77"/>
      <c r="AIW5" s="77"/>
      <c r="AIX5" s="77"/>
      <c r="AIY5" s="77"/>
      <c r="AIZ5" s="77"/>
      <c r="AJA5" s="77"/>
      <c r="AJB5" s="77"/>
      <c r="AJC5" s="77"/>
      <c r="AJD5" s="77"/>
      <c r="AJE5" s="77"/>
      <c r="AJF5" s="77"/>
      <c r="AJG5" s="77"/>
      <c r="AJH5" s="77"/>
      <c r="AJI5" s="77"/>
      <c r="AJJ5" s="77"/>
      <c r="AJK5" s="77"/>
      <c r="AJL5" s="77"/>
      <c r="AJM5" s="77"/>
      <c r="AJN5" s="77"/>
      <c r="AJO5" s="77"/>
      <c r="AJP5" s="77"/>
      <c r="AJQ5" s="77"/>
      <c r="AJR5" s="77"/>
      <c r="AJS5" s="77"/>
      <c r="AJT5" s="77"/>
      <c r="AJU5" s="77"/>
      <c r="AJV5" s="77"/>
      <c r="AJW5" s="77"/>
      <c r="AJX5" s="77"/>
      <c r="AJY5" s="77"/>
      <c r="AJZ5" s="77"/>
      <c r="AKA5" s="77"/>
      <c r="AKB5" s="77"/>
      <c r="AKC5" s="77"/>
      <c r="AKD5" s="77"/>
      <c r="AKE5" s="77"/>
      <c r="AKF5" s="77"/>
      <c r="AKG5" s="77"/>
      <c r="AKH5" s="77"/>
      <c r="AKI5" s="77"/>
      <c r="AKJ5" s="77"/>
      <c r="AKK5" s="77"/>
      <c r="AKL5" s="77"/>
      <c r="AKM5" s="77"/>
      <c r="AKN5" s="77"/>
      <c r="AKO5" s="77"/>
      <c r="AKP5" s="77"/>
      <c r="AKQ5" s="77"/>
      <c r="AKR5" s="77"/>
      <c r="AKS5" s="77"/>
      <c r="AKT5" s="77"/>
      <c r="AKU5" s="77"/>
      <c r="AKV5" s="77"/>
      <c r="AKW5" s="77"/>
      <c r="AKX5" s="77"/>
      <c r="AKY5" s="77"/>
      <c r="AKZ5" s="77"/>
      <c r="ALA5" s="77"/>
      <c r="ALB5" s="77"/>
      <c r="ALC5" s="77"/>
      <c r="ALD5" s="77"/>
      <c r="ALE5" s="77"/>
      <c r="ALF5" s="77"/>
      <c r="ALG5" s="77"/>
      <c r="ALH5" s="77"/>
      <c r="ALI5" s="77"/>
      <c r="ALJ5" s="77"/>
      <c r="ALK5" s="77"/>
      <c r="ALL5" s="77"/>
      <c r="ALM5" s="77"/>
      <c r="ALN5" s="77"/>
      <c r="ALO5" s="77"/>
      <c r="ALP5" s="77"/>
      <c r="ALQ5" s="77"/>
      <c r="ALR5" s="77"/>
      <c r="ALS5" s="77"/>
      <c r="ALT5" s="77"/>
      <c r="ALU5" s="54"/>
      <c r="ALV5" s="54"/>
      <c r="ALW5" s="54"/>
      <c r="ALX5" s="54"/>
      <c r="ALY5" s="54"/>
      <c r="ALZ5" s="54"/>
      <c r="AMA5" s="54"/>
      <c r="AMB5" s="54"/>
      <c r="AMC5" s="54"/>
      <c r="AMD5" s="54"/>
      <c r="AME5" s="54"/>
      <c r="AMF5" s="54"/>
      <c r="AMG5" s="54"/>
      <c r="AMH5" s="54"/>
      <c r="AMI5" s="54"/>
      <c r="AMJ5" s="54"/>
      <c r="AMK5" s="54"/>
      <c r="AML5" s="54"/>
      <c r="AMM5" s="54"/>
      <c r="AMN5" s="54"/>
      <c r="AMO5" s="54"/>
      <c r="AMP5" s="54"/>
      <c r="AMQ5" s="54"/>
      <c r="AMR5" s="54"/>
      <c r="AMS5" s="54"/>
      <c r="AMT5" s="54"/>
      <c r="AMU5" s="54"/>
      <c r="AMV5" s="54"/>
      <c r="AMW5" s="54"/>
      <c r="AMX5" s="54"/>
      <c r="AMY5" s="54"/>
      <c r="AMZ5" s="54"/>
      <c r="ANA5" s="54"/>
      <c r="ANB5" s="54"/>
      <c r="ANC5" s="54"/>
      <c r="AND5" s="54"/>
      <c r="ANE5" s="54"/>
      <c r="ANF5" s="54"/>
      <c r="ANG5" s="54"/>
      <c r="ANH5" s="54"/>
      <c r="ANI5" s="54"/>
      <c r="ANJ5" s="54"/>
      <c r="ANK5" s="54"/>
      <c r="ANL5" s="54"/>
      <c r="ANM5" s="54"/>
      <c r="ANN5" s="54"/>
      <c r="ANO5" s="54"/>
      <c r="ANP5" s="54"/>
      <c r="ANQ5" s="54"/>
      <c r="ANR5" s="54"/>
      <c r="ANS5" s="54"/>
      <c r="ANT5" s="54"/>
      <c r="ANU5" s="54"/>
      <c r="ANV5" s="54"/>
      <c r="ANW5" s="54"/>
      <c r="ANX5" s="54"/>
      <c r="ANY5" s="54"/>
      <c r="ANZ5" s="54"/>
      <c r="AOA5" s="54"/>
      <c r="AOB5" s="54"/>
      <c r="AOC5" s="54"/>
      <c r="AOD5" s="54"/>
      <c r="AOE5" s="54"/>
      <c r="AOF5" s="54"/>
      <c r="AOG5" s="54"/>
      <c r="AOH5" s="54"/>
      <c r="AOI5" s="54"/>
      <c r="AOJ5" s="54"/>
      <c r="AOK5" s="54"/>
      <c r="AOL5" s="54"/>
      <c r="AOM5" s="54"/>
      <c r="AON5" s="54"/>
      <c r="AOO5" s="54"/>
      <c r="AOP5" s="54"/>
      <c r="AOQ5" s="54"/>
      <c r="AOR5" s="54"/>
      <c r="AOS5" s="54"/>
      <c r="AOT5" s="54"/>
      <c r="AOU5" s="54"/>
      <c r="AOV5" s="54"/>
      <c r="AOW5" s="54"/>
      <c r="AOX5" s="54"/>
      <c r="AOY5" s="54"/>
      <c r="AOZ5" s="54"/>
      <c r="APA5" s="54"/>
      <c r="APB5" s="54"/>
      <c r="APC5" s="54"/>
      <c r="APD5" s="54"/>
      <c r="APE5" s="54"/>
      <c r="APF5" s="54"/>
      <c r="APG5" s="54"/>
      <c r="APH5" s="54"/>
      <c r="API5" s="54"/>
      <c r="APJ5" s="54"/>
      <c r="APK5" s="54"/>
      <c r="APL5" s="54"/>
      <c r="APM5" s="54"/>
      <c r="APN5" s="54"/>
      <c r="APO5" s="54"/>
      <c r="APP5" s="54"/>
      <c r="APQ5" s="54"/>
      <c r="APR5" s="54"/>
      <c r="APS5" s="54"/>
      <c r="APT5" s="54"/>
      <c r="APU5" s="54"/>
      <c r="APV5" s="54"/>
      <c r="APW5" s="54"/>
      <c r="APX5" s="54"/>
      <c r="APY5" s="54"/>
      <c r="APZ5" s="54"/>
      <c r="AQA5" s="54"/>
      <c r="AQB5" s="54"/>
      <c r="AQC5" s="54"/>
      <c r="AQD5" s="54"/>
      <c r="AQE5" s="54"/>
      <c r="AQF5" s="54"/>
      <c r="AQG5" s="54"/>
      <c r="AQH5" s="54"/>
      <c r="AQI5" s="54"/>
      <c r="AQJ5" s="54"/>
      <c r="AQK5" s="54"/>
      <c r="AQL5" s="54"/>
      <c r="AQM5" s="54"/>
      <c r="AQN5" s="54"/>
      <c r="AQO5" s="54"/>
      <c r="AQP5" s="54"/>
      <c r="AQQ5" s="54"/>
      <c r="AQR5" s="54"/>
      <c r="AQS5" s="54"/>
      <c r="AQT5" s="54"/>
      <c r="AQU5" s="54"/>
      <c r="AQV5" s="54"/>
      <c r="AQW5" s="54"/>
      <c r="AQX5" s="54"/>
      <c r="AQY5" s="54"/>
      <c r="AQZ5" s="54"/>
      <c r="ARA5" s="54"/>
      <c r="ARB5" s="54"/>
      <c r="ARC5" s="54"/>
      <c r="ARD5" s="54"/>
      <c r="ARE5" s="54"/>
      <c r="ARF5" s="54"/>
      <c r="ARG5" s="54"/>
      <c r="ARH5" s="54"/>
      <c r="ARI5" s="54"/>
      <c r="ARJ5" s="54"/>
      <c r="ARK5" s="54"/>
      <c r="ARL5" s="54"/>
      <c r="ARM5" s="54"/>
      <c r="ARN5" s="54"/>
      <c r="ARO5" s="54"/>
      <c r="ARP5" s="54"/>
      <c r="ARQ5" s="54"/>
      <c r="ARR5" s="54"/>
      <c r="ARS5" s="54"/>
      <c r="ART5" s="54"/>
      <c r="ARU5" s="54"/>
      <c r="ARV5" s="54"/>
      <c r="ARW5" s="54"/>
      <c r="ARX5" s="54"/>
      <c r="ARY5" s="54"/>
      <c r="ARZ5" s="54"/>
      <c r="ASA5" s="54"/>
      <c r="ASB5" s="54"/>
      <c r="ASC5" s="54"/>
      <c r="ASD5" s="54"/>
      <c r="ASE5" s="54"/>
      <c r="ASF5" s="54"/>
      <c r="ASG5" s="54"/>
      <c r="ASH5" s="54"/>
      <c r="ASI5" s="54"/>
      <c r="ASJ5" s="54"/>
      <c r="ASK5" s="54"/>
      <c r="ASL5" s="54"/>
      <c r="ASM5" s="54"/>
      <c r="ASN5" s="54"/>
      <c r="ASO5" s="54"/>
      <c r="ASP5" s="54"/>
      <c r="ASQ5" s="54"/>
      <c r="ASR5" s="54"/>
      <c r="ASS5" s="54"/>
      <c r="AST5" s="54"/>
      <c r="ASU5" s="54"/>
      <c r="ASV5" s="54"/>
      <c r="ASW5" s="54"/>
      <c r="ASX5" s="54"/>
      <c r="ASY5" s="54"/>
      <c r="ASZ5" s="54"/>
      <c r="ATA5" s="54"/>
      <c r="ATB5" s="54"/>
      <c r="ATC5" s="54"/>
      <c r="ATD5" s="54"/>
      <c r="ATE5" s="54"/>
      <c r="ATF5" s="54"/>
      <c r="ATG5" s="54"/>
      <c r="ATH5" s="54"/>
      <c r="ATI5" s="54"/>
      <c r="ATJ5" s="54"/>
      <c r="ATK5" s="54"/>
      <c r="ATL5" s="54"/>
      <c r="ATM5" s="54"/>
      <c r="ATN5" s="54"/>
      <c r="ATO5" s="54"/>
      <c r="ATP5" s="54"/>
      <c r="ATQ5" s="54"/>
      <c r="ATR5" s="54"/>
      <c r="ATS5" s="54"/>
      <c r="ATT5" s="54"/>
      <c r="ATU5" s="54"/>
      <c r="ATV5" s="54"/>
      <c r="ATW5" s="54"/>
      <c r="ATX5" s="54"/>
      <c r="ATY5" s="54"/>
      <c r="ATZ5" s="54"/>
      <c r="AUA5" s="54"/>
      <c r="AUB5" s="54"/>
      <c r="AUC5" s="54"/>
      <c r="AUD5" s="54"/>
      <c r="AUE5" s="54"/>
      <c r="AUF5" s="54"/>
      <c r="AUG5" s="54"/>
      <c r="AUH5" s="54"/>
      <c r="AUI5" s="54"/>
      <c r="AUJ5" s="54"/>
      <c r="AUK5" s="54"/>
      <c r="AUL5" s="54"/>
      <c r="AUM5" s="54"/>
      <c r="AUN5" s="54"/>
      <c r="AUO5" s="54"/>
      <c r="AUP5" s="54"/>
      <c r="AUQ5" s="54"/>
      <c r="AUR5" s="54"/>
      <c r="AUS5" s="54"/>
      <c r="AUT5" s="54"/>
      <c r="AUU5" s="54"/>
      <c r="AUV5" s="54"/>
      <c r="AUW5" s="54"/>
      <c r="AUX5" s="54"/>
      <c r="AUY5" s="54"/>
      <c r="AUZ5" s="54"/>
      <c r="AVA5" s="54"/>
      <c r="AVB5" s="54"/>
      <c r="AVC5" s="54"/>
      <c r="AVD5" s="54"/>
      <c r="AVE5" s="54"/>
      <c r="AVF5" s="54"/>
      <c r="AVG5" s="54"/>
      <c r="AVH5" s="54"/>
      <c r="AVI5" s="54"/>
      <c r="AVJ5" s="54"/>
      <c r="AVK5" s="54"/>
      <c r="AVL5" s="54"/>
      <c r="AVM5" s="54"/>
      <c r="AVN5" s="54"/>
      <c r="AVO5" s="54"/>
      <c r="AVP5" s="54"/>
      <c r="AVQ5" s="54"/>
      <c r="AVR5" s="54"/>
      <c r="AVS5" s="54"/>
      <c r="AVT5" s="54"/>
      <c r="AVU5" s="54"/>
      <c r="AVV5" s="54"/>
      <c r="AVW5" s="54"/>
      <c r="AVX5" s="54"/>
      <c r="AVY5" s="54"/>
      <c r="AVZ5" s="54"/>
      <c r="AWA5" s="54"/>
      <c r="AWB5" s="54"/>
      <c r="AWC5" s="54"/>
      <c r="AWD5" s="54"/>
      <c r="AWE5" s="54"/>
      <c r="AWF5" s="54"/>
      <c r="AWG5" s="54"/>
      <c r="AWH5" s="54"/>
      <c r="AWI5" s="54"/>
      <c r="AWJ5" s="54"/>
      <c r="AWK5" s="54"/>
      <c r="AWL5" s="54"/>
      <c r="AWM5" s="54"/>
      <c r="AWN5" s="54"/>
      <c r="AWO5" s="54"/>
      <c r="AWP5" s="54"/>
      <c r="AWQ5" s="54"/>
      <c r="AWR5" s="54"/>
      <c r="AWS5" s="54"/>
      <c r="AWT5" s="54"/>
      <c r="AWU5" s="54"/>
      <c r="AWV5" s="54"/>
      <c r="AWW5" s="54"/>
      <c r="AWX5" s="54"/>
      <c r="AWY5" s="54"/>
      <c r="AWZ5" s="54"/>
      <c r="AXA5" s="54"/>
      <c r="AXB5" s="54"/>
      <c r="AXC5" s="54"/>
      <c r="AXD5" s="54"/>
      <c r="AXE5" s="54"/>
      <c r="AXF5" s="54"/>
      <c r="AXG5" s="54"/>
      <c r="AXH5" s="54"/>
      <c r="AXI5" s="54"/>
      <c r="AXJ5" s="54"/>
      <c r="AXK5" s="54"/>
      <c r="AXL5" s="54"/>
      <c r="AXM5" s="54"/>
      <c r="AXN5" s="54"/>
      <c r="AXO5" s="54"/>
      <c r="AXP5" s="54"/>
      <c r="AXQ5" s="54"/>
      <c r="AXR5" s="54"/>
      <c r="AXS5" s="54"/>
      <c r="AXT5" s="54"/>
      <c r="AXU5" s="54"/>
      <c r="AXV5" s="54"/>
      <c r="AXW5" s="54"/>
      <c r="AXX5" s="54"/>
      <c r="AXY5" s="54"/>
      <c r="AXZ5" s="54"/>
      <c r="AYA5" s="54"/>
      <c r="AYB5" s="54"/>
      <c r="AYC5" s="54"/>
      <c r="AYD5" s="54"/>
      <c r="AYE5" s="54"/>
      <c r="AYF5" s="54"/>
      <c r="AYG5" s="54"/>
      <c r="AYH5" s="54"/>
      <c r="AYI5" s="54"/>
      <c r="AYJ5" s="54"/>
      <c r="AYK5" s="54"/>
      <c r="AYL5" s="54"/>
      <c r="AYM5" s="54"/>
      <c r="AYN5" s="54"/>
      <c r="AYO5" s="54"/>
      <c r="AYP5" s="54"/>
      <c r="AYQ5" s="54"/>
      <c r="AYR5" s="54"/>
      <c r="AYS5" s="54"/>
      <c r="AYT5" s="54"/>
      <c r="AYU5" s="54"/>
      <c r="AYV5" s="54"/>
      <c r="AYW5" s="54"/>
      <c r="AYX5" s="54"/>
      <c r="AYY5" s="54"/>
      <c r="AYZ5" s="54"/>
      <c r="AZA5" s="54"/>
      <c r="AZB5" s="54"/>
      <c r="AZC5" s="54"/>
      <c r="AZD5" s="54"/>
      <c r="AZE5" s="54"/>
      <c r="AZF5" s="54"/>
      <c r="AZG5" s="54"/>
      <c r="AZH5" s="54"/>
      <c r="AZI5" s="54"/>
      <c r="AZJ5" s="54"/>
      <c r="AZK5" s="54"/>
      <c r="AZL5" s="54"/>
      <c r="AZM5" s="54"/>
      <c r="AZN5" s="54"/>
      <c r="AZO5" s="54"/>
      <c r="AZP5" s="54"/>
      <c r="AZQ5" s="54"/>
      <c r="AZR5" s="54"/>
      <c r="AZS5" s="54"/>
      <c r="AZT5" s="54"/>
      <c r="AZU5" s="54"/>
      <c r="AZV5" s="54"/>
      <c r="AZW5" s="54"/>
      <c r="AZX5" s="54"/>
      <c r="AZY5" s="54"/>
      <c r="AZZ5" s="54"/>
      <c r="BAA5" s="54"/>
      <c r="BAB5" s="54"/>
      <c r="BAC5" s="54"/>
      <c r="BAD5" s="54"/>
      <c r="BAE5" s="54"/>
      <c r="BAF5" s="54"/>
      <c r="BAG5" s="54"/>
      <c r="BAH5" s="54"/>
      <c r="BAI5" s="54"/>
      <c r="BAJ5" s="54"/>
      <c r="BAK5" s="54"/>
      <c r="BAL5" s="54"/>
      <c r="BAM5" s="54"/>
      <c r="BAN5" s="54"/>
      <c r="BAO5" s="54"/>
      <c r="BAP5" s="54"/>
      <c r="BAQ5" s="54"/>
      <c r="BAR5" s="54"/>
      <c r="BAS5" s="54"/>
      <c r="BAT5" s="54"/>
      <c r="BAU5" s="54"/>
      <c r="BAV5" s="54"/>
      <c r="BAW5" s="54"/>
      <c r="BAX5" s="54"/>
      <c r="BAY5" s="80"/>
      <c r="BAZ5" s="81"/>
      <c r="BBA5" s="81"/>
      <c r="BBB5" s="81"/>
      <c r="BBC5" s="81"/>
      <c r="BBD5" s="81"/>
      <c r="BBE5" s="81"/>
      <c r="BBF5" s="81"/>
      <c r="BBG5" s="81"/>
      <c r="BBH5" s="81"/>
      <c r="BBI5" s="81"/>
      <c r="BBJ5" s="81"/>
      <c r="BBK5" s="81"/>
      <c r="BBL5" s="81"/>
      <c r="BBM5" s="81"/>
      <c r="BBN5" s="81"/>
      <c r="BBO5" s="81"/>
      <c r="BBP5" s="81"/>
      <c r="BBQ5" s="81"/>
      <c r="BBR5" s="81"/>
      <c r="BBS5" s="81"/>
      <c r="BBT5" s="81"/>
      <c r="BBU5" s="81"/>
      <c r="BBV5" s="81"/>
      <c r="BBW5" s="81"/>
      <c r="BBX5" s="81"/>
      <c r="BBY5" s="81"/>
      <c r="BBZ5" s="81"/>
      <c r="BCA5" s="81"/>
      <c r="BCB5" s="81"/>
      <c r="BCC5" s="81"/>
      <c r="BCD5" s="81"/>
      <c r="BCE5" s="81"/>
      <c r="BCF5" s="81"/>
      <c r="BCG5" s="81"/>
      <c r="BCH5" s="81"/>
      <c r="BCI5" s="81"/>
      <c r="BCJ5" s="81"/>
      <c r="BCK5" s="81"/>
      <c r="BCL5" s="81"/>
      <c r="BCM5" s="81"/>
      <c r="BCN5" s="81"/>
      <c r="BCO5" s="81"/>
      <c r="BCP5" s="81"/>
      <c r="BCQ5" s="81"/>
      <c r="BCR5" s="81"/>
      <c r="BCS5" s="81"/>
      <c r="BCT5" s="81"/>
      <c r="BCU5" s="81"/>
      <c r="BCV5" s="81"/>
      <c r="BCW5" s="81"/>
      <c r="BCX5" s="81"/>
      <c r="BCY5" s="81"/>
      <c r="BCZ5" s="81"/>
      <c r="BDA5" s="81"/>
      <c r="BDB5" s="81"/>
      <c r="BDC5" s="81"/>
      <c r="BDD5" s="81"/>
      <c r="BDE5" s="81"/>
      <c r="BDF5" s="81"/>
      <c r="BDG5" s="81"/>
      <c r="BDH5" s="81"/>
      <c r="BDI5" s="81"/>
      <c r="BDJ5" s="81"/>
      <c r="BDK5" s="81"/>
      <c r="BDL5" s="81"/>
      <c r="BDM5" s="81"/>
      <c r="BDN5" s="81"/>
      <c r="BDO5" s="81"/>
      <c r="BDP5" s="81"/>
      <c r="BDQ5" s="81"/>
      <c r="BDR5" s="81"/>
      <c r="BDS5" s="81"/>
      <c r="BDT5" s="81"/>
      <c r="BDU5" s="81"/>
      <c r="BDV5" s="81"/>
      <c r="BDW5" s="81"/>
      <c r="BDX5" s="81"/>
      <c r="BDY5" s="81"/>
      <c r="BDZ5" s="81"/>
      <c r="BEA5" s="81"/>
      <c r="BEB5" s="81"/>
      <c r="BEC5" s="81"/>
      <c r="BED5" s="81"/>
      <c r="BEE5" s="81"/>
      <c r="BEF5" s="81"/>
      <c r="BEG5" s="81"/>
      <c r="BEH5" s="81"/>
      <c r="BEI5" s="81"/>
      <c r="BEJ5" s="81"/>
      <c r="BEK5" s="81"/>
      <c r="BEL5" s="81"/>
      <c r="BEM5" s="81"/>
      <c r="BEN5" s="81"/>
      <c r="BEO5" s="81"/>
      <c r="BEP5" s="81"/>
      <c r="BEQ5" s="81"/>
      <c r="BER5" s="81"/>
      <c r="BES5" s="81"/>
      <c r="BET5" s="81"/>
      <c r="BEU5" s="81"/>
      <c r="BEV5" s="81"/>
      <c r="BEW5" s="81"/>
      <c r="BEX5" s="81"/>
      <c r="BEY5" s="81"/>
      <c r="BEZ5" s="81"/>
      <c r="BFA5" s="81"/>
      <c r="BFB5" s="81"/>
      <c r="BFC5" s="81"/>
      <c r="BFD5" s="81"/>
      <c r="BFE5" s="81"/>
      <c r="BFF5" s="81"/>
      <c r="BFG5" s="81"/>
      <c r="BFH5" s="81"/>
      <c r="BFI5" s="81"/>
      <c r="BFJ5" s="81"/>
      <c r="BFK5" s="81"/>
      <c r="BFL5" s="81"/>
      <c r="BFM5" s="81"/>
      <c r="BFN5" s="81"/>
      <c r="BFO5" s="81"/>
      <c r="BFP5" s="81"/>
      <c r="BFQ5" s="81"/>
      <c r="BFR5" s="81"/>
      <c r="BFS5" s="81"/>
      <c r="BFT5" s="81"/>
      <c r="BFU5" s="81"/>
      <c r="BFV5" s="81"/>
      <c r="BFW5" s="81"/>
      <c r="BFX5" s="81"/>
      <c r="BFY5" s="81"/>
      <c r="BFZ5" s="81"/>
      <c r="BGA5" s="81"/>
      <c r="BGB5" s="81"/>
      <c r="BGC5" s="81"/>
      <c r="BGD5" s="81"/>
      <c r="BGE5" s="81"/>
      <c r="BGF5" s="81"/>
      <c r="BGG5" s="81"/>
      <c r="BGH5" s="81"/>
      <c r="BGI5" s="81"/>
      <c r="BGJ5" s="81"/>
      <c r="BGK5" s="81"/>
      <c r="BGL5" s="81"/>
      <c r="BGM5" s="81"/>
      <c r="BGN5" s="81"/>
      <c r="BGO5" s="81"/>
      <c r="BGP5" s="81"/>
      <c r="BGQ5" s="81"/>
      <c r="BGR5" s="81"/>
      <c r="BGS5" s="81"/>
      <c r="BGT5" s="81"/>
      <c r="BGU5" s="81"/>
      <c r="BGV5" s="81"/>
      <c r="BGW5" s="81"/>
      <c r="BGX5" s="81"/>
      <c r="BGY5" s="81"/>
      <c r="BGZ5" s="81"/>
      <c r="BHA5" s="81"/>
      <c r="BHB5" s="81"/>
      <c r="BHC5" s="81"/>
      <c r="BHD5" s="81"/>
      <c r="BHE5" s="81"/>
      <c r="BHF5" s="81"/>
      <c r="BHG5" s="81"/>
      <c r="BHH5" s="81"/>
      <c r="BHI5" s="81"/>
      <c r="BHJ5" s="81"/>
      <c r="BHK5" s="81"/>
      <c r="BHL5" s="81"/>
      <c r="BHM5" s="81"/>
      <c r="BHN5" s="81"/>
      <c r="BHO5" s="81"/>
      <c r="BHP5" s="81"/>
      <c r="BHQ5" s="81"/>
      <c r="BHR5" s="81"/>
      <c r="BHS5" s="81"/>
      <c r="BHT5" s="81"/>
      <c r="BHU5" s="81"/>
      <c r="BHV5" s="81"/>
      <c r="BHW5" s="81"/>
      <c r="BHX5" s="81"/>
      <c r="BHY5" s="81"/>
      <c r="BHZ5" s="81"/>
      <c r="BIA5" s="81"/>
      <c r="BIB5" s="81"/>
      <c r="BIC5" s="81"/>
      <c r="BID5" s="81"/>
      <c r="BIE5" s="81"/>
      <c r="BIF5" s="81"/>
      <c r="BIG5" s="81"/>
      <c r="BIH5" s="81"/>
      <c r="BII5" s="81"/>
      <c r="BIJ5" s="81"/>
      <c r="BIK5" s="81"/>
      <c r="BIL5" s="81"/>
      <c r="BIM5" s="81"/>
      <c r="BIN5" s="81"/>
      <c r="BIO5" s="81"/>
      <c r="BIP5" s="81"/>
      <c r="BIQ5" s="81"/>
      <c r="BIR5" s="81"/>
      <c r="BIS5" s="81"/>
      <c r="BIT5" s="81"/>
      <c r="BIU5" s="81"/>
      <c r="BIV5" s="81"/>
      <c r="BIW5" s="81"/>
      <c r="BIX5" s="81"/>
      <c r="BIY5" s="81"/>
      <c r="BIZ5" s="81"/>
      <c r="BJA5" s="81"/>
      <c r="BJB5" s="81"/>
      <c r="BJC5" s="81"/>
      <c r="BJD5" s="81"/>
      <c r="BJE5" s="81"/>
      <c r="BJF5" s="81"/>
      <c r="BJG5" s="81"/>
      <c r="BJH5" s="81"/>
      <c r="BJI5" s="81"/>
      <c r="BJJ5" s="81"/>
      <c r="BJK5" s="81"/>
      <c r="BJL5" s="81"/>
      <c r="BJM5" s="81"/>
      <c r="BJN5" s="81"/>
      <c r="BJO5" s="81"/>
      <c r="BJP5" s="81"/>
      <c r="BJQ5" s="81"/>
      <c r="BJR5" s="81"/>
      <c r="BJS5" s="81"/>
      <c r="BJT5" s="81"/>
      <c r="BJU5" s="81"/>
      <c r="BJV5" s="81"/>
      <c r="BJW5" s="81"/>
      <c r="BJX5" s="81"/>
      <c r="BJY5" s="81"/>
      <c r="BJZ5" s="81"/>
      <c r="BKA5" s="81"/>
      <c r="BKB5" s="81"/>
      <c r="BKC5" s="81"/>
      <c r="BKD5" s="81"/>
      <c r="BKE5" s="81"/>
      <c r="BKF5" s="81"/>
      <c r="BKG5" s="81"/>
      <c r="BKH5" s="81"/>
      <c r="BKI5" s="81"/>
      <c r="BKJ5" s="81"/>
      <c r="BKK5" s="81"/>
      <c r="BKL5" s="81"/>
      <c r="BKM5" s="81"/>
      <c r="BKN5" s="81"/>
      <c r="BKO5" s="81"/>
      <c r="BKP5" s="81"/>
      <c r="BKQ5" s="81"/>
      <c r="BKR5" s="81"/>
      <c r="BKS5" s="81"/>
      <c r="BKT5" s="81"/>
      <c r="BKU5" s="81"/>
      <c r="BKV5" s="81"/>
      <c r="BKW5" s="81"/>
      <c r="BKX5" s="81"/>
      <c r="BKY5" s="81"/>
      <c r="BKZ5" s="81"/>
      <c r="BLA5" s="81"/>
      <c r="BLB5" s="81"/>
      <c r="BLC5" s="81"/>
      <c r="BLD5" s="81"/>
      <c r="BLE5" s="81"/>
      <c r="BLF5" s="81"/>
      <c r="BLG5" s="81"/>
      <c r="BLH5" s="81"/>
      <c r="BLI5" s="81"/>
      <c r="BLJ5" s="81"/>
      <c r="BLK5" s="81"/>
      <c r="BLL5" s="81"/>
      <c r="BLM5" s="81"/>
      <c r="BLN5" s="81"/>
      <c r="BLO5" s="81"/>
      <c r="BLP5" s="81"/>
      <c r="BLQ5" s="81"/>
      <c r="BLR5" s="81"/>
      <c r="BLS5" s="81"/>
      <c r="BLT5" s="81"/>
      <c r="BLU5" s="81"/>
      <c r="BLV5" s="81"/>
      <c r="BLW5" s="81"/>
      <c r="BLX5" s="81"/>
      <c r="BLY5" s="81"/>
      <c r="BLZ5" s="81"/>
      <c r="BMA5" s="81"/>
      <c r="BMB5" s="81"/>
      <c r="BMC5" s="81"/>
      <c r="BMD5" s="81"/>
      <c r="BME5" s="81"/>
      <c r="BMF5" s="81"/>
      <c r="BMG5" s="81"/>
      <c r="BMH5" s="81"/>
      <c r="BMI5" s="81"/>
      <c r="BMJ5" s="81"/>
      <c r="BMK5" s="81"/>
      <c r="BML5" s="81"/>
      <c r="BMM5" s="81"/>
      <c r="BMN5" s="81"/>
      <c r="BMO5" s="81"/>
      <c r="BMP5" s="81"/>
      <c r="BMQ5" s="81"/>
      <c r="BMR5" s="81"/>
      <c r="BMS5" s="81"/>
      <c r="BMT5" s="81"/>
      <c r="BMU5" s="81"/>
      <c r="BMV5" s="81"/>
      <c r="BMW5" s="81"/>
      <c r="BMX5" s="81"/>
      <c r="BMY5" s="81"/>
      <c r="BMZ5" s="81"/>
      <c r="BNA5" s="81"/>
      <c r="BNB5" s="81"/>
      <c r="BNC5" s="81"/>
      <c r="BND5" s="81"/>
      <c r="BNE5" s="81"/>
      <c r="BNF5" s="81"/>
      <c r="BNG5" s="81"/>
      <c r="BNH5" s="81"/>
      <c r="BNI5" s="81"/>
      <c r="BNJ5" s="81"/>
      <c r="BNK5" s="81"/>
      <c r="BNL5" s="81"/>
      <c r="BNM5" s="81"/>
      <c r="BNN5" s="81"/>
      <c r="BNO5" s="81"/>
      <c r="BNP5" s="81"/>
      <c r="BNQ5" s="81"/>
      <c r="BNR5" s="81"/>
      <c r="BNS5" s="81"/>
      <c r="BNT5" s="81"/>
      <c r="BNU5" s="81"/>
      <c r="BNV5" s="81"/>
      <c r="BNW5" s="81"/>
      <c r="BNX5" s="81"/>
      <c r="BNY5" s="81"/>
      <c r="BNZ5" s="81"/>
      <c r="BOA5" s="81"/>
      <c r="BOB5" s="81"/>
      <c r="BOC5" s="81"/>
      <c r="BOD5" s="81"/>
      <c r="BOE5" s="81"/>
      <c r="BOF5" s="81"/>
      <c r="BOG5" s="81"/>
      <c r="BOH5" s="81"/>
      <c r="BOI5" s="81"/>
      <c r="BOJ5" s="81"/>
      <c r="BOK5" s="81"/>
      <c r="BOL5" s="81"/>
      <c r="BOM5" s="81"/>
      <c r="BON5" s="81"/>
      <c r="BOO5" s="81"/>
      <c r="BOP5" s="81"/>
      <c r="BOQ5" s="81"/>
      <c r="BOR5" s="81"/>
      <c r="BOS5" s="81"/>
      <c r="BOT5" s="81"/>
      <c r="BOU5" s="81"/>
      <c r="BOV5" s="81"/>
      <c r="BOW5" s="81"/>
      <c r="BOX5" s="81"/>
      <c r="BOY5" s="81"/>
      <c r="BOZ5" s="81"/>
      <c r="BPA5" s="81"/>
      <c r="BPB5" s="81"/>
      <c r="BPC5" s="81"/>
      <c r="BPD5" s="81"/>
      <c r="BPE5" s="81"/>
      <c r="BPF5" s="81"/>
      <c r="BPG5" s="81"/>
      <c r="BPH5" s="81"/>
      <c r="BPI5" s="81"/>
      <c r="BPJ5" s="81"/>
      <c r="BPK5" s="81"/>
      <c r="BPL5" s="81"/>
      <c r="BPM5" s="81"/>
      <c r="BPN5" s="81"/>
      <c r="BPO5" s="81"/>
      <c r="BPP5" s="81"/>
      <c r="BPQ5" s="81"/>
      <c r="BPR5" s="81"/>
      <c r="BPS5" s="81"/>
      <c r="BPT5" s="81"/>
      <c r="BPU5" s="81"/>
      <c r="BPV5" s="81"/>
      <c r="BPW5" s="81"/>
      <c r="BPX5" s="81"/>
      <c r="BPY5" s="81"/>
      <c r="BPZ5" s="81"/>
      <c r="BQA5" s="81"/>
      <c r="BQB5" s="81"/>
      <c r="BQC5" s="81"/>
      <c r="BQD5" s="81"/>
      <c r="BQE5" s="81"/>
      <c r="BQF5" s="81"/>
      <c r="BQG5" s="81"/>
      <c r="BQH5" s="81"/>
      <c r="BQI5" s="81"/>
      <c r="BQJ5" s="81"/>
      <c r="BQK5" s="81"/>
      <c r="BQL5" s="81"/>
      <c r="BQM5" s="81"/>
      <c r="BQN5" s="81"/>
      <c r="BQO5" s="81"/>
      <c r="BQP5" s="81"/>
      <c r="BQQ5" s="81"/>
      <c r="BQR5" s="81"/>
      <c r="BQS5" s="81"/>
      <c r="BQT5" s="81"/>
      <c r="BQU5" s="81"/>
      <c r="BQV5" s="81"/>
      <c r="BQW5" s="81"/>
      <c r="BQX5" s="81"/>
      <c r="BQY5" s="81"/>
      <c r="BQZ5" s="81"/>
      <c r="BRA5" s="81"/>
      <c r="BRB5" s="81"/>
    </row>
    <row r="6" spans="1:1822" s="82" customFormat="1" ht="14">
      <c r="A6" s="73">
        <v>1</v>
      </c>
      <c r="B6" s="74" t="s">
        <v>124</v>
      </c>
      <c r="C6" s="75" t="s">
        <v>120</v>
      </c>
      <c r="D6" s="73"/>
      <c r="E6" s="75" t="s">
        <v>121</v>
      </c>
      <c r="F6" s="74" t="s">
        <v>125</v>
      </c>
      <c r="G6" s="74" t="s">
        <v>122</v>
      </c>
      <c r="H6" s="74" t="s">
        <v>123</v>
      </c>
      <c r="I6" s="74" t="s">
        <v>126</v>
      </c>
      <c r="J6" s="76"/>
      <c r="K6" s="76"/>
      <c r="L6" s="76"/>
      <c r="M6" s="76"/>
      <c r="N6" s="76"/>
      <c r="O6" s="76"/>
      <c r="P6" s="76"/>
      <c r="Q6" s="76"/>
      <c r="R6" s="76"/>
      <c r="S6" s="76"/>
      <c r="T6" s="76"/>
      <c r="U6" s="76"/>
      <c r="V6" s="77"/>
      <c r="W6" s="77"/>
      <c r="X6" s="77"/>
      <c r="Y6" s="77"/>
      <c r="Z6" s="77"/>
      <c r="AA6" s="77"/>
      <c r="AB6" s="77"/>
      <c r="AC6" s="77"/>
      <c r="AD6" s="77"/>
      <c r="AE6" s="77"/>
      <c r="AF6" s="77"/>
      <c r="AG6" s="77"/>
      <c r="AH6" s="77"/>
      <c r="AI6" s="77"/>
      <c r="AJ6" s="77"/>
      <c r="AK6" s="77"/>
      <c r="AL6" s="77"/>
      <c r="AM6" s="77"/>
      <c r="AN6" s="77"/>
      <c r="AO6" s="77"/>
      <c r="AP6" s="77"/>
      <c r="AQ6" s="77"/>
      <c r="AR6" s="77"/>
      <c r="AS6" s="77"/>
      <c r="AT6" s="77"/>
      <c r="AU6" s="77"/>
      <c r="AV6" s="77"/>
      <c r="AW6" s="77"/>
      <c r="AX6" s="77"/>
      <c r="AY6" s="77"/>
      <c r="AZ6" s="77"/>
      <c r="BA6" s="77"/>
      <c r="BB6" s="77"/>
      <c r="BC6" s="77"/>
      <c r="BD6" s="77"/>
      <c r="BE6" s="77"/>
      <c r="BF6" s="77"/>
      <c r="BG6" s="77"/>
      <c r="BH6" s="77"/>
      <c r="BI6" s="77"/>
      <c r="BJ6" s="77"/>
      <c r="BK6" s="77"/>
      <c r="BL6" s="77"/>
      <c r="BM6" s="77"/>
      <c r="BN6" s="77"/>
      <c r="BO6" s="77"/>
      <c r="BP6" s="77"/>
      <c r="BQ6" s="77"/>
      <c r="BR6" s="77"/>
      <c r="BS6" s="77"/>
      <c r="BT6" s="77"/>
      <c r="BU6" s="77"/>
      <c r="BV6" s="77"/>
      <c r="BW6" s="77"/>
      <c r="BX6" s="77"/>
      <c r="BY6" s="77"/>
      <c r="BZ6" s="77"/>
      <c r="CA6" s="77"/>
      <c r="CB6" s="77"/>
      <c r="CC6" s="77"/>
      <c r="CD6" s="77"/>
      <c r="CE6" s="77"/>
      <c r="CF6" s="77"/>
      <c r="CG6" s="77"/>
      <c r="CH6" s="77"/>
      <c r="CI6" s="77"/>
      <c r="CJ6" s="77"/>
      <c r="CK6" s="77"/>
      <c r="CL6" s="77"/>
      <c r="CM6" s="77"/>
      <c r="CN6" s="77"/>
      <c r="CO6" s="77"/>
      <c r="CP6" s="77"/>
      <c r="CQ6" s="77"/>
      <c r="CR6" s="77"/>
      <c r="CS6" s="77"/>
      <c r="CT6" s="77"/>
      <c r="CU6" s="77"/>
      <c r="CV6" s="77"/>
      <c r="CW6" s="77"/>
      <c r="CX6" s="77"/>
      <c r="CY6" s="77"/>
      <c r="CZ6" s="77"/>
      <c r="DA6" s="77"/>
      <c r="DB6" s="77"/>
      <c r="DC6" s="77"/>
      <c r="DD6" s="77"/>
      <c r="DE6" s="77"/>
      <c r="DF6" s="77"/>
      <c r="DG6" s="77"/>
      <c r="DH6" s="77"/>
      <c r="DI6" s="77"/>
      <c r="DJ6" s="77"/>
      <c r="DK6" s="77"/>
      <c r="DL6" s="77"/>
      <c r="DM6" s="77"/>
      <c r="DN6" s="77"/>
      <c r="DO6" s="77"/>
      <c r="DP6" s="77"/>
      <c r="DQ6" s="77"/>
      <c r="DR6" s="77"/>
      <c r="DS6" s="77"/>
      <c r="DT6" s="77"/>
      <c r="DU6" s="77"/>
      <c r="DV6" s="77"/>
      <c r="DW6" s="77"/>
      <c r="DX6" s="77"/>
      <c r="DY6" s="77"/>
      <c r="DZ6" s="77"/>
      <c r="EA6" s="77"/>
      <c r="EB6" s="77"/>
      <c r="EC6" s="77"/>
      <c r="ED6" s="77"/>
      <c r="EE6" s="77"/>
      <c r="EF6" s="77"/>
      <c r="EG6" s="77"/>
      <c r="EH6" s="77"/>
      <c r="EI6" s="77"/>
      <c r="EJ6" s="77"/>
      <c r="EK6" s="77"/>
      <c r="EL6" s="77"/>
      <c r="EM6" s="77"/>
      <c r="EN6" s="77"/>
      <c r="EO6" s="77"/>
      <c r="EP6" s="77"/>
      <c r="EQ6" s="77"/>
      <c r="ER6" s="77"/>
      <c r="ES6" s="77"/>
      <c r="ET6" s="77"/>
      <c r="EU6" s="77"/>
      <c r="EV6" s="77"/>
      <c r="EW6" s="77"/>
      <c r="EX6" s="77"/>
      <c r="EY6" s="77"/>
      <c r="EZ6" s="77"/>
      <c r="FA6" s="77"/>
      <c r="FB6" s="77"/>
      <c r="FC6" s="77"/>
      <c r="FD6" s="77"/>
      <c r="FE6" s="77"/>
      <c r="FF6" s="77"/>
      <c r="FG6" s="77"/>
      <c r="FH6" s="77"/>
      <c r="FI6" s="77"/>
      <c r="FJ6" s="77"/>
      <c r="FK6" s="77"/>
      <c r="FL6" s="77"/>
      <c r="FM6" s="77"/>
      <c r="FN6" s="77"/>
      <c r="FO6" s="77"/>
      <c r="FP6" s="77"/>
      <c r="FQ6" s="77"/>
      <c r="FR6" s="77"/>
      <c r="FS6" s="77"/>
      <c r="FT6" s="77"/>
      <c r="FU6" s="77"/>
      <c r="FV6" s="77"/>
      <c r="FW6" s="77"/>
      <c r="FX6" s="77"/>
      <c r="FY6" s="77"/>
      <c r="FZ6" s="77"/>
      <c r="GA6" s="77"/>
      <c r="GB6" s="77"/>
      <c r="GC6" s="77"/>
      <c r="GD6" s="77"/>
      <c r="GE6" s="77"/>
      <c r="GF6" s="77"/>
      <c r="GG6" s="77"/>
      <c r="GH6" s="77"/>
      <c r="GI6" s="77"/>
      <c r="GJ6" s="77"/>
      <c r="GK6" s="77"/>
      <c r="GL6" s="77"/>
      <c r="GM6" s="77"/>
      <c r="GN6" s="77"/>
      <c r="GO6" s="77"/>
      <c r="GP6" s="77"/>
      <c r="GQ6" s="77"/>
      <c r="GR6" s="77"/>
      <c r="GS6" s="77"/>
      <c r="GT6" s="77"/>
      <c r="GU6" s="77"/>
      <c r="GV6" s="77"/>
      <c r="GW6" s="77"/>
      <c r="GX6" s="77"/>
      <c r="GY6" s="77"/>
      <c r="GZ6" s="77"/>
      <c r="HA6" s="77"/>
      <c r="HB6" s="77"/>
      <c r="HC6" s="77"/>
      <c r="HD6" s="77"/>
      <c r="HE6" s="77"/>
      <c r="HF6" s="77"/>
      <c r="HG6" s="77"/>
      <c r="HH6" s="77"/>
      <c r="HI6" s="77"/>
      <c r="HJ6" s="77"/>
      <c r="HK6" s="77"/>
      <c r="HL6" s="77"/>
      <c r="HM6" s="77"/>
      <c r="HN6" s="77"/>
      <c r="HO6" s="77"/>
      <c r="HP6" s="77"/>
      <c r="HQ6" s="77"/>
      <c r="HR6" s="77"/>
      <c r="HS6" s="77"/>
      <c r="HT6" s="77"/>
      <c r="HU6" s="77"/>
      <c r="HV6" s="77"/>
      <c r="HW6" s="77"/>
      <c r="HX6" s="77"/>
      <c r="HY6" s="77"/>
      <c r="HZ6" s="77"/>
      <c r="IA6" s="77"/>
      <c r="IB6" s="77"/>
      <c r="IC6" s="77"/>
      <c r="ID6" s="77"/>
      <c r="IE6" s="77"/>
      <c r="IF6" s="77"/>
      <c r="IG6" s="77"/>
      <c r="IH6" s="77"/>
      <c r="II6" s="77"/>
      <c r="IJ6" s="77"/>
      <c r="IK6" s="77"/>
      <c r="IL6" s="77"/>
      <c r="IM6" s="77"/>
      <c r="IN6" s="77"/>
      <c r="IO6" s="77"/>
      <c r="IP6" s="77"/>
      <c r="IQ6" s="77"/>
      <c r="IR6" s="77"/>
      <c r="IS6" s="77"/>
      <c r="IT6" s="77"/>
      <c r="IU6" s="77"/>
      <c r="IV6" s="77"/>
      <c r="IW6" s="77"/>
      <c r="IX6" s="77"/>
      <c r="IY6" s="77"/>
      <c r="IZ6" s="77"/>
      <c r="JA6" s="77"/>
      <c r="JB6" s="77"/>
      <c r="JC6" s="77"/>
      <c r="JD6" s="77"/>
      <c r="JE6" s="77"/>
      <c r="JF6" s="77"/>
      <c r="JG6" s="77"/>
      <c r="JH6" s="77"/>
      <c r="JI6" s="77"/>
      <c r="JJ6" s="77"/>
      <c r="JK6" s="77"/>
      <c r="JL6" s="77"/>
      <c r="JM6" s="77"/>
      <c r="JN6" s="77"/>
      <c r="JO6" s="77"/>
      <c r="JP6" s="77"/>
      <c r="JQ6" s="77"/>
      <c r="JR6" s="77"/>
      <c r="JS6" s="77"/>
      <c r="JT6" s="77"/>
      <c r="JU6" s="77"/>
      <c r="JV6" s="77"/>
      <c r="JW6" s="77"/>
      <c r="JX6" s="77"/>
      <c r="JY6" s="77"/>
      <c r="JZ6" s="77"/>
      <c r="KA6" s="77"/>
      <c r="KB6" s="77"/>
      <c r="KC6" s="77"/>
      <c r="KD6" s="77"/>
      <c r="KE6" s="77"/>
      <c r="KF6" s="77"/>
      <c r="KG6" s="77"/>
      <c r="KH6" s="77"/>
      <c r="KI6" s="77"/>
      <c r="KJ6" s="77"/>
      <c r="KK6" s="77"/>
      <c r="KL6" s="77"/>
      <c r="KM6" s="77"/>
      <c r="KN6" s="77"/>
      <c r="KO6" s="77"/>
      <c r="KP6" s="77"/>
      <c r="KQ6" s="77"/>
      <c r="KR6" s="77"/>
      <c r="KS6" s="77"/>
      <c r="KT6" s="77"/>
      <c r="KU6" s="77"/>
      <c r="KV6" s="77"/>
      <c r="KW6" s="77"/>
      <c r="KX6" s="77"/>
      <c r="KY6" s="77"/>
      <c r="KZ6" s="77"/>
      <c r="LA6" s="77"/>
      <c r="LB6" s="77"/>
      <c r="LC6" s="77"/>
      <c r="LD6" s="77"/>
      <c r="LE6" s="77"/>
      <c r="LF6" s="77"/>
      <c r="LG6" s="77"/>
      <c r="LH6" s="77"/>
      <c r="LI6" s="77"/>
      <c r="LJ6" s="77"/>
      <c r="LK6" s="77"/>
      <c r="LL6" s="77"/>
      <c r="LM6" s="77"/>
      <c r="LN6" s="77"/>
      <c r="LO6" s="77"/>
      <c r="LP6" s="77"/>
      <c r="LQ6" s="77"/>
      <c r="LR6" s="77"/>
      <c r="LS6" s="77"/>
      <c r="LT6" s="77"/>
      <c r="LU6" s="77"/>
      <c r="LV6" s="77"/>
      <c r="LW6" s="77"/>
      <c r="LX6" s="77"/>
      <c r="LY6" s="77"/>
      <c r="LZ6" s="77"/>
      <c r="MA6" s="77"/>
      <c r="MB6" s="77"/>
      <c r="MC6" s="77"/>
      <c r="MD6" s="77"/>
      <c r="ME6" s="77"/>
      <c r="MF6" s="77"/>
      <c r="MG6" s="77"/>
      <c r="MH6" s="77"/>
      <c r="MI6" s="77"/>
      <c r="MJ6" s="77"/>
      <c r="MK6" s="77"/>
      <c r="ML6" s="77"/>
      <c r="MM6" s="77"/>
      <c r="MN6" s="77"/>
      <c r="MO6" s="77"/>
      <c r="MP6" s="77"/>
      <c r="MQ6" s="77"/>
      <c r="MR6" s="77"/>
      <c r="MS6" s="77"/>
      <c r="MT6" s="77"/>
      <c r="MU6" s="77"/>
      <c r="MV6" s="77"/>
      <c r="MW6" s="77"/>
      <c r="MX6" s="77"/>
      <c r="MY6" s="77"/>
      <c r="MZ6" s="77"/>
      <c r="NA6" s="77"/>
      <c r="NB6" s="77"/>
      <c r="NC6" s="77"/>
      <c r="ND6" s="77"/>
      <c r="NE6" s="77"/>
      <c r="NF6" s="77"/>
      <c r="NG6" s="77"/>
      <c r="NH6" s="77"/>
      <c r="NI6" s="77"/>
      <c r="NJ6" s="77"/>
      <c r="NK6" s="77"/>
      <c r="NL6" s="77"/>
      <c r="NM6" s="77"/>
      <c r="NN6" s="77"/>
      <c r="NO6" s="77"/>
      <c r="NP6" s="77"/>
      <c r="NQ6" s="77"/>
      <c r="NR6" s="77"/>
      <c r="NS6" s="77"/>
      <c r="NT6" s="77"/>
      <c r="NU6" s="77"/>
      <c r="NV6" s="77"/>
      <c r="NW6" s="77"/>
      <c r="NX6" s="77"/>
      <c r="NY6" s="77"/>
      <c r="NZ6" s="77"/>
      <c r="OA6" s="77"/>
      <c r="OB6" s="77"/>
      <c r="OC6" s="77"/>
      <c r="OD6" s="77"/>
      <c r="OE6" s="77"/>
      <c r="OF6" s="77"/>
      <c r="OG6" s="77"/>
      <c r="OH6" s="77"/>
      <c r="OI6" s="77"/>
      <c r="OJ6" s="77"/>
      <c r="OK6" s="77"/>
      <c r="OL6" s="77"/>
      <c r="OM6" s="77"/>
      <c r="ON6" s="77"/>
      <c r="OO6" s="77"/>
      <c r="OP6" s="77"/>
      <c r="OQ6" s="77"/>
      <c r="OR6" s="77"/>
      <c r="OS6" s="77"/>
      <c r="OT6" s="77"/>
      <c r="OU6" s="77"/>
      <c r="OV6" s="77"/>
      <c r="OW6" s="77"/>
      <c r="OX6" s="77"/>
      <c r="OY6" s="77"/>
      <c r="OZ6" s="77"/>
      <c r="PA6" s="77"/>
      <c r="PB6" s="77"/>
      <c r="PC6" s="77"/>
      <c r="PD6" s="77"/>
      <c r="PE6" s="77"/>
      <c r="PF6" s="77"/>
      <c r="PG6" s="77"/>
      <c r="PH6" s="77"/>
      <c r="PI6" s="77"/>
      <c r="PJ6" s="77"/>
      <c r="PK6" s="77"/>
      <c r="PL6" s="77"/>
      <c r="PM6" s="77"/>
      <c r="PN6" s="77"/>
      <c r="PO6" s="77"/>
      <c r="PP6" s="77"/>
      <c r="PQ6" s="77"/>
      <c r="PR6" s="77"/>
      <c r="PS6" s="77"/>
      <c r="PT6" s="77"/>
      <c r="PU6" s="77"/>
      <c r="PV6" s="77"/>
      <c r="PW6" s="77"/>
      <c r="PX6" s="77"/>
      <c r="PY6" s="77"/>
      <c r="PZ6" s="77"/>
      <c r="QA6" s="77"/>
      <c r="QB6" s="77"/>
      <c r="QC6" s="77"/>
      <c r="QD6" s="77"/>
      <c r="QE6" s="77"/>
      <c r="QF6" s="77"/>
      <c r="QG6" s="77"/>
      <c r="QH6" s="77"/>
      <c r="QI6" s="77"/>
      <c r="QJ6" s="77"/>
      <c r="QK6" s="77"/>
      <c r="QL6" s="77"/>
      <c r="QM6" s="77"/>
      <c r="QN6" s="77"/>
      <c r="QO6" s="77"/>
      <c r="QP6" s="77"/>
      <c r="QQ6" s="77"/>
      <c r="QR6" s="77"/>
      <c r="QS6" s="77"/>
      <c r="QT6" s="77"/>
      <c r="QU6" s="77"/>
      <c r="QV6" s="77"/>
      <c r="QW6" s="77"/>
      <c r="QX6" s="77"/>
      <c r="QY6" s="77"/>
      <c r="QZ6" s="77"/>
      <c r="RA6" s="77"/>
      <c r="RB6" s="77"/>
      <c r="RC6" s="77"/>
      <c r="RD6" s="77"/>
      <c r="RE6" s="77"/>
      <c r="RF6" s="77"/>
      <c r="RG6" s="77"/>
      <c r="RH6" s="77"/>
      <c r="RI6" s="77"/>
      <c r="RJ6" s="77"/>
      <c r="RK6" s="77"/>
      <c r="RL6" s="77"/>
      <c r="RM6" s="77"/>
      <c r="RN6" s="77"/>
      <c r="RO6" s="77"/>
      <c r="RP6" s="77"/>
      <c r="RQ6" s="77"/>
      <c r="RR6" s="77"/>
      <c r="RS6" s="77"/>
      <c r="RT6" s="77"/>
      <c r="RU6" s="77"/>
      <c r="RV6" s="77"/>
      <c r="RW6" s="77"/>
      <c r="RX6" s="77"/>
      <c r="RY6" s="77"/>
      <c r="RZ6" s="77"/>
      <c r="SA6" s="77"/>
      <c r="SB6" s="77"/>
      <c r="SC6" s="77"/>
      <c r="SD6" s="77"/>
      <c r="SE6" s="77"/>
      <c r="SF6" s="77"/>
      <c r="SG6" s="77"/>
      <c r="SH6" s="77"/>
      <c r="SI6" s="77"/>
      <c r="SJ6" s="77"/>
      <c r="SK6" s="77"/>
      <c r="SL6" s="77"/>
      <c r="SM6" s="77"/>
      <c r="SN6" s="77"/>
      <c r="SO6" s="77"/>
      <c r="SP6" s="77"/>
      <c r="SQ6" s="77"/>
      <c r="SR6" s="77"/>
      <c r="SS6" s="77"/>
      <c r="ST6" s="77"/>
      <c r="SU6" s="77"/>
      <c r="SV6" s="77"/>
      <c r="SW6" s="77"/>
      <c r="SX6" s="77"/>
      <c r="SY6" s="77"/>
      <c r="SZ6" s="77"/>
      <c r="TA6" s="77"/>
      <c r="TB6" s="77"/>
      <c r="TC6" s="77"/>
      <c r="TD6" s="77"/>
      <c r="TE6" s="77"/>
      <c r="TF6" s="77"/>
      <c r="TG6" s="77"/>
      <c r="TH6" s="77"/>
      <c r="TI6" s="77"/>
      <c r="TJ6" s="77"/>
      <c r="TK6" s="77"/>
      <c r="TL6" s="77"/>
      <c r="TM6" s="77"/>
      <c r="TN6" s="77"/>
      <c r="TO6" s="77"/>
      <c r="TP6" s="77"/>
      <c r="TQ6" s="77"/>
      <c r="TR6" s="77"/>
      <c r="TS6" s="77"/>
      <c r="TT6" s="77"/>
      <c r="TU6" s="77"/>
      <c r="TV6" s="77"/>
      <c r="TW6" s="77"/>
      <c r="TX6" s="77"/>
      <c r="TY6" s="77"/>
      <c r="TZ6" s="77"/>
      <c r="UA6" s="77"/>
      <c r="UB6" s="77"/>
      <c r="UC6" s="77"/>
      <c r="UD6" s="77"/>
      <c r="UE6" s="77"/>
      <c r="UF6" s="77"/>
      <c r="UG6" s="77"/>
      <c r="UH6" s="77"/>
      <c r="UI6" s="77"/>
      <c r="UJ6" s="77"/>
      <c r="UK6" s="77"/>
      <c r="UL6" s="77"/>
      <c r="UM6" s="77"/>
      <c r="UN6" s="77"/>
      <c r="UO6" s="77"/>
      <c r="UP6" s="77"/>
      <c r="UQ6" s="77"/>
      <c r="UR6" s="77"/>
      <c r="US6" s="77"/>
      <c r="UT6" s="77"/>
      <c r="UU6" s="77"/>
      <c r="UV6" s="77"/>
      <c r="UW6" s="77"/>
      <c r="UX6" s="77"/>
      <c r="UY6" s="77"/>
      <c r="UZ6" s="77"/>
      <c r="VA6" s="77"/>
      <c r="VB6" s="77"/>
      <c r="VC6" s="77"/>
      <c r="VD6" s="77"/>
      <c r="VE6" s="77"/>
      <c r="VF6" s="77"/>
      <c r="VG6" s="77"/>
      <c r="VH6" s="77"/>
      <c r="VI6" s="77"/>
      <c r="VJ6" s="77"/>
      <c r="VK6" s="77"/>
      <c r="VL6" s="77"/>
      <c r="VM6" s="77"/>
      <c r="VN6" s="77"/>
      <c r="VO6" s="77"/>
      <c r="VP6" s="77"/>
      <c r="VQ6" s="77"/>
      <c r="VR6" s="77"/>
      <c r="VS6" s="77"/>
      <c r="VT6" s="77"/>
      <c r="VU6" s="77"/>
      <c r="VV6" s="77"/>
      <c r="VW6" s="77"/>
      <c r="VX6" s="77"/>
      <c r="VY6" s="77"/>
      <c r="VZ6" s="77"/>
      <c r="WA6" s="77"/>
      <c r="WB6" s="77"/>
      <c r="WC6" s="77"/>
      <c r="WD6" s="77"/>
      <c r="WE6" s="77"/>
      <c r="WF6" s="77"/>
      <c r="WG6" s="77"/>
      <c r="WH6" s="77"/>
      <c r="WI6" s="77"/>
      <c r="WJ6" s="77"/>
      <c r="WK6" s="77"/>
      <c r="WL6" s="77"/>
      <c r="WM6" s="77"/>
      <c r="WN6" s="77"/>
      <c r="WO6" s="77"/>
      <c r="WP6" s="77"/>
      <c r="WQ6" s="77"/>
      <c r="WR6" s="77"/>
      <c r="WS6" s="77"/>
      <c r="WT6" s="77"/>
      <c r="WU6" s="77"/>
      <c r="WV6" s="77"/>
      <c r="WW6" s="77"/>
      <c r="WX6" s="77"/>
      <c r="WY6" s="77"/>
      <c r="WZ6" s="77"/>
      <c r="XA6" s="77"/>
      <c r="XB6" s="77"/>
      <c r="XC6" s="77"/>
      <c r="XD6" s="77"/>
      <c r="XE6" s="77"/>
      <c r="XF6" s="77"/>
      <c r="XG6" s="77"/>
      <c r="XH6" s="77"/>
      <c r="XI6" s="77"/>
      <c r="XJ6" s="77"/>
      <c r="XK6" s="77"/>
      <c r="XL6" s="77"/>
      <c r="XM6" s="77"/>
      <c r="XN6" s="77"/>
      <c r="XO6" s="77"/>
      <c r="XP6" s="77"/>
      <c r="XQ6" s="77"/>
      <c r="XR6" s="77"/>
      <c r="XS6" s="77"/>
      <c r="XT6" s="77"/>
      <c r="XU6" s="77"/>
      <c r="XV6" s="77"/>
      <c r="XW6" s="77"/>
      <c r="XX6" s="77"/>
      <c r="XY6" s="77"/>
      <c r="XZ6" s="77"/>
      <c r="YA6" s="77"/>
      <c r="YB6" s="78"/>
      <c r="YC6" s="78"/>
      <c r="YD6" s="78"/>
      <c r="YE6" s="79"/>
      <c r="YF6" s="79"/>
      <c r="YG6" s="54"/>
      <c r="YH6" s="77"/>
      <c r="YI6" s="77"/>
      <c r="YJ6" s="77"/>
      <c r="YK6" s="77"/>
      <c r="YL6" s="77"/>
      <c r="YM6" s="77"/>
      <c r="YN6" s="77"/>
      <c r="YO6" s="77"/>
      <c r="YP6" s="77"/>
      <c r="YQ6" s="77"/>
      <c r="YR6" s="77"/>
      <c r="YS6" s="77"/>
      <c r="YT6" s="77"/>
      <c r="YU6" s="77"/>
      <c r="YV6" s="77"/>
      <c r="YW6" s="77"/>
      <c r="YX6" s="77"/>
      <c r="YY6" s="77"/>
      <c r="YZ6" s="77"/>
      <c r="ZA6" s="77"/>
      <c r="ZB6" s="77"/>
      <c r="ZC6" s="77"/>
      <c r="ZD6" s="77"/>
      <c r="ZE6" s="77"/>
      <c r="ZF6" s="77"/>
      <c r="ZG6" s="77"/>
      <c r="ZH6" s="77"/>
      <c r="ZI6" s="77"/>
      <c r="ZJ6" s="77"/>
      <c r="ZK6" s="77"/>
      <c r="ZL6" s="77"/>
      <c r="ZM6" s="77"/>
      <c r="ZN6" s="77"/>
      <c r="ZO6" s="77"/>
      <c r="ZP6" s="77"/>
      <c r="ZQ6" s="77"/>
      <c r="ZR6" s="77"/>
      <c r="ZS6" s="77"/>
      <c r="ZT6" s="77"/>
      <c r="ZU6" s="77"/>
      <c r="ZV6" s="77"/>
      <c r="ZW6" s="77"/>
      <c r="ZX6" s="77"/>
      <c r="ZY6" s="77"/>
      <c r="ZZ6" s="77"/>
      <c r="AAA6" s="77"/>
      <c r="AAB6" s="77"/>
      <c r="AAC6" s="77"/>
      <c r="AAD6" s="77"/>
      <c r="AAE6" s="77"/>
      <c r="AAF6" s="77"/>
      <c r="AAG6" s="77"/>
      <c r="AAH6" s="77"/>
      <c r="AAI6" s="77"/>
      <c r="AAJ6" s="77"/>
      <c r="AAK6" s="77"/>
      <c r="AAL6" s="77"/>
      <c r="AAM6" s="77"/>
      <c r="AAN6" s="77"/>
      <c r="AAO6" s="77"/>
      <c r="AAP6" s="77"/>
      <c r="AAQ6" s="77"/>
      <c r="AAR6" s="77"/>
      <c r="AAS6" s="77"/>
      <c r="AAT6" s="77"/>
      <c r="AAU6" s="77"/>
      <c r="AAV6" s="77"/>
      <c r="AAW6" s="77"/>
      <c r="AAX6" s="77"/>
      <c r="AAY6" s="77"/>
      <c r="AAZ6" s="77"/>
      <c r="ABA6" s="77"/>
      <c r="ABB6" s="77"/>
      <c r="ABC6" s="77"/>
      <c r="ABD6" s="77"/>
      <c r="ABE6" s="77"/>
      <c r="ABF6" s="77"/>
      <c r="ABG6" s="77"/>
      <c r="ABH6" s="77"/>
      <c r="ABI6" s="77"/>
      <c r="ABJ6" s="77"/>
      <c r="ABK6" s="77"/>
      <c r="ABL6" s="77"/>
      <c r="ABM6" s="77"/>
      <c r="ABN6" s="77"/>
      <c r="ABO6" s="77"/>
      <c r="ABP6" s="77"/>
      <c r="ABQ6" s="77"/>
      <c r="ABR6" s="77"/>
      <c r="ABS6" s="77"/>
      <c r="ABT6" s="77"/>
      <c r="ABU6" s="77"/>
      <c r="ABV6" s="77"/>
      <c r="ABW6" s="77"/>
      <c r="ABX6" s="77"/>
      <c r="ABY6" s="77"/>
      <c r="ABZ6" s="77"/>
      <c r="ACA6" s="77"/>
      <c r="ACB6" s="77"/>
      <c r="ACC6" s="77"/>
      <c r="ACD6" s="77"/>
      <c r="ACE6" s="77"/>
      <c r="ACF6" s="77"/>
      <c r="ACG6" s="77"/>
      <c r="ACH6" s="77"/>
      <c r="ACI6" s="77"/>
      <c r="ACJ6" s="77"/>
      <c r="ACK6" s="77"/>
      <c r="ACL6" s="77"/>
      <c r="ACM6" s="77"/>
      <c r="ACN6" s="77"/>
      <c r="ACO6" s="77"/>
      <c r="ACP6" s="77"/>
      <c r="ACQ6" s="77"/>
      <c r="ACR6" s="77"/>
      <c r="ACS6" s="77"/>
      <c r="ACT6" s="77"/>
      <c r="ACU6" s="77"/>
      <c r="ACV6" s="77"/>
      <c r="ACW6" s="77"/>
      <c r="ACX6" s="77"/>
      <c r="ACY6" s="77"/>
      <c r="ACZ6" s="77"/>
      <c r="ADA6" s="77"/>
      <c r="ADB6" s="77"/>
      <c r="ADC6" s="77"/>
      <c r="ADD6" s="77"/>
      <c r="ADE6" s="77"/>
      <c r="ADF6" s="77"/>
      <c r="ADG6" s="77"/>
      <c r="ADH6" s="77"/>
      <c r="ADI6" s="77"/>
      <c r="ADJ6" s="77"/>
      <c r="ADK6" s="77"/>
      <c r="ADL6" s="77"/>
      <c r="ADM6" s="77"/>
      <c r="ADN6" s="77"/>
      <c r="ADO6" s="77"/>
      <c r="ADP6" s="77"/>
      <c r="ADQ6" s="77"/>
      <c r="ADR6" s="77"/>
      <c r="ADS6" s="77"/>
      <c r="ADT6" s="77"/>
      <c r="ADU6" s="77"/>
      <c r="ADV6" s="77"/>
      <c r="ADW6" s="77"/>
      <c r="ADX6" s="77"/>
      <c r="ADY6" s="77"/>
      <c r="ADZ6" s="77"/>
      <c r="AEA6" s="77"/>
      <c r="AEB6" s="77"/>
      <c r="AEC6" s="77"/>
      <c r="AED6" s="77"/>
      <c r="AEE6" s="77"/>
      <c r="AEF6" s="77"/>
      <c r="AEG6" s="77"/>
      <c r="AEH6" s="77"/>
      <c r="AEI6" s="77"/>
      <c r="AEJ6" s="77"/>
      <c r="AEK6" s="77"/>
      <c r="AEL6" s="77"/>
      <c r="AEM6" s="77"/>
      <c r="AEN6" s="77"/>
      <c r="AEO6" s="77"/>
      <c r="AEP6" s="77"/>
      <c r="AEQ6" s="77"/>
      <c r="AER6" s="77"/>
      <c r="AES6" s="77"/>
      <c r="AET6" s="77"/>
      <c r="AEU6" s="77"/>
      <c r="AEV6" s="77"/>
      <c r="AEW6" s="77"/>
      <c r="AEX6" s="77"/>
      <c r="AEY6" s="77"/>
      <c r="AEZ6" s="77"/>
      <c r="AFA6" s="77"/>
      <c r="AFB6" s="77"/>
      <c r="AFC6" s="77"/>
      <c r="AFD6" s="77"/>
      <c r="AFE6" s="77"/>
      <c r="AFF6" s="77"/>
      <c r="AFG6" s="77"/>
      <c r="AFH6" s="77"/>
      <c r="AFI6" s="77"/>
      <c r="AFJ6" s="77"/>
      <c r="AFK6" s="77"/>
      <c r="AFL6" s="77"/>
      <c r="AFM6" s="77"/>
      <c r="AFN6" s="77"/>
      <c r="AFO6" s="77"/>
      <c r="AFP6" s="77"/>
      <c r="AFQ6" s="77"/>
      <c r="AFR6" s="77"/>
      <c r="AFS6" s="77"/>
      <c r="AFT6" s="77"/>
      <c r="AFU6" s="77"/>
      <c r="AFV6" s="77"/>
      <c r="AFW6" s="77"/>
      <c r="AFX6" s="77"/>
      <c r="AFY6" s="77"/>
      <c r="AFZ6" s="77"/>
      <c r="AGA6" s="77"/>
      <c r="AGB6" s="77"/>
      <c r="AGC6" s="77"/>
      <c r="AGD6" s="77"/>
      <c r="AGE6" s="77"/>
      <c r="AGF6" s="77"/>
      <c r="AGG6" s="77"/>
      <c r="AGH6" s="77"/>
      <c r="AGI6" s="77"/>
      <c r="AGJ6" s="77"/>
      <c r="AGK6" s="77"/>
      <c r="AGL6" s="77"/>
      <c r="AGM6" s="77"/>
      <c r="AGN6" s="78"/>
      <c r="AGO6" s="78"/>
      <c r="AGP6" s="78"/>
      <c r="AGQ6" s="79"/>
      <c r="AGR6" s="79"/>
      <c r="AGS6" s="54"/>
      <c r="AGT6" s="77"/>
      <c r="AGU6" s="77"/>
      <c r="AGV6" s="77"/>
      <c r="AGW6" s="77"/>
      <c r="AGX6" s="77"/>
      <c r="AGY6" s="77"/>
      <c r="AGZ6" s="77"/>
      <c r="AHA6" s="77"/>
      <c r="AHB6" s="77"/>
      <c r="AHC6" s="77"/>
      <c r="AHD6" s="77"/>
      <c r="AHE6" s="77"/>
      <c r="AHF6" s="77"/>
      <c r="AHG6" s="77"/>
      <c r="AHH6" s="77"/>
      <c r="AHI6" s="77"/>
      <c r="AHJ6" s="77"/>
      <c r="AHK6" s="77"/>
      <c r="AHL6" s="77"/>
      <c r="AHM6" s="77"/>
      <c r="AHN6" s="77"/>
      <c r="AHO6" s="77"/>
      <c r="AHP6" s="77"/>
      <c r="AHQ6" s="77"/>
      <c r="AHR6" s="77"/>
      <c r="AHS6" s="77"/>
      <c r="AHT6" s="77"/>
      <c r="AHU6" s="77"/>
      <c r="AHV6" s="77"/>
      <c r="AHW6" s="77"/>
      <c r="AHX6" s="77"/>
      <c r="AHY6" s="77"/>
      <c r="AHZ6" s="77"/>
      <c r="AIA6" s="77"/>
      <c r="AIB6" s="77"/>
      <c r="AIC6" s="77"/>
      <c r="AID6" s="77"/>
      <c r="AIE6" s="77"/>
      <c r="AIF6" s="77"/>
      <c r="AIG6" s="77"/>
      <c r="AIH6" s="77"/>
      <c r="AII6" s="77"/>
      <c r="AIJ6" s="77"/>
      <c r="AIK6" s="77"/>
      <c r="AIL6" s="77"/>
      <c r="AIM6" s="77"/>
      <c r="AIN6" s="77"/>
      <c r="AIO6" s="77"/>
      <c r="AIP6" s="77"/>
      <c r="AIQ6" s="77"/>
      <c r="AIR6" s="77"/>
      <c r="AIS6" s="77"/>
      <c r="AIT6" s="77"/>
      <c r="AIU6" s="77"/>
      <c r="AIV6" s="77"/>
      <c r="AIW6" s="77"/>
      <c r="AIX6" s="77"/>
      <c r="AIY6" s="77"/>
      <c r="AIZ6" s="77"/>
      <c r="AJA6" s="77"/>
      <c r="AJB6" s="77"/>
      <c r="AJC6" s="77"/>
      <c r="AJD6" s="77"/>
      <c r="AJE6" s="77"/>
      <c r="AJF6" s="77"/>
      <c r="AJG6" s="77"/>
      <c r="AJH6" s="77"/>
      <c r="AJI6" s="77"/>
      <c r="AJJ6" s="77"/>
      <c r="AJK6" s="77"/>
      <c r="AJL6" s="77"/>
      <c r="AJM6" s="77"/>
      <c r="AJN6" s="77"/>
      <c r="AJO6" s="77"/>
      <c r="AJP6" s="77"/>
      <c r="AJQ6" s="77"/>
      <c r="AJR6" s="77"/>
      <c r="AJS6" s="77"/>
      <c r="AJT6" s="77"/>
      <c r="AJU6" s="77"/>
      <c r="AJV6" s="77"/>
      <c r="AJW6" s="77"/>
      <c r="AJX6" s="77"/>
      <c r="AJY6" s="77"/>
      <c r="AJZ6" s="77"/>
      <c r="AKA6" s="77"/>
      <c r="AKB6" s="77"/>
      <c r="AKC6" s="77"/>
      <c r="AKD6" s="77"/>
      <c r="AKE6" s="77"/>
      <c r="AKF6" s="77"/>
      <c r="AKG6" s="77"/>
      <c r="AKH6" s="77"/>
      <c r="AKI6" s="77"/>
      <c r="AKJ6" s="77"/>
      <c r="AKK6" s="77"/>
      <c r="AKL6" s="77"/>
      <c r="AKM6" s="77"/>
      <c r="AKN6" s="77"/>
      <c r="AKO6" s="77"/>
      <c r="AKP6" s="77"/>
      <c r="AKQ6" s="77"/>
      <c r="AKR6" s="77"/>
      <c r="AKS6" s="77"/>
      <c r="AKT6" s="77"/>
      <c r="AKU6" s="77"/>
      <c r="AKV6" s="77"/>
      <c r="AKW6" s="77"/>
      <c r="AKX6" s="77"/>
      <c r="AKY6" s="77"/>
      <c r="AKZ6" s="77"/>
      <c r="ALA6" s="77"/>
      <c r="ALB6" s="77"/>
      <c r="ALC6" s="77"/>
      <c r="ALD6" s="77"/>
      <c r="ALE6" s="77"/>
      <c r="ALF6" s="77"/>
      <c r="ALG6" s="77"/>
      <c r="ALH6" s="77"/>
      <c r="ALI6" s="77"/>
      <c r="ALJ6" s="77"/>
      <c r="ALK6" s="77"/>
      <c r="ALL6" s="77"/>
      <c r="ALM6" s="77"/>
      <c r="ALN6" s="77"/>
      <c r="ALO6" s="77"/>
      <c r="ALP6" s="77"/>
      <c r="ALQ6" s="77"/>
      <c r="ALR6" s="77"/>
      <c r="ALS6" s="77"/>
      <c r="ALT6" s="77"/>
      <c r="ALU6" s="54"/>
      <c r="ALV6" s="54"/>
      <c r="ALW6" s="54"/>
      <c r="ALX6" s="54"/>
      <c r="ALY6" s="54"/>
      <c r="ALZ6" s="54"/>
      <c r="AMA6" s="54"/>
      <c r="AMB6" s="54"/>
      <c r="AMC6" s="54"/>
      <c r="AMD6" s="54"/>
      <c r="AME6" s="54"/>
      <c r="AMF6" s="54"/>
      <c r="AMG6" s="54"/>
      <c r="AMH6" s="54"/>
      <c r="AMI6" s="54"/>
      <c r="AMJ6" s="54"/>
      <c r="AMK6" s="54"/>
      <c r="AML6" s="54"/>
      <c r="AMM6" s="54"/>
      <c r="AMN6" s="54"/>
      <c r="AMO6" s="54"/>
      <c r="AMP6" s="54"/>
      <c r="AMQ6" s="54"/>
      <c r="AMR6" s="54"/>
      <c r="AMS6" s="54"/>
      <c r="AMT6" s="54"/>
      <c r="AMU6" s="54"/>
      <c r="AMV6" s="54"/>
      <c r="AMW6" s="54"/>
      <c r="AMX6" s="54"/>
      <c r="AMY6" s="54"/>
      <c r="AMZ6" s="54"/>
      <c r="ANA6" s="54"/>
      <c r="ANB6" s="54"/>
      <c r="ANC6" s="54"/>
      <c r="AND6" s="54"/>
      <c r="ANE6" s="54"/>
      <c r="ANF6" s="54"/>
      <c r="ANG6" s="54"/>
      <c r="ANH6" s="54"/>
      <c r="ANI6" s="54"/>
      <c r="ANJ6" s="54"/>
      <c r="ANK6" s="54"/>
      <c r="ANL6" s="54"/>
      <c r="ANM6" s="54"/>
      <c r="ANN6" s="54"/>
      <c r="ANO6" s="54"/>
      <c r="ANP6" s="54"/>
      <c r="ANQ6" s="54"/>
      <c r="ANR6" s="54"/>
      <c r="ANS6" s="54"/>
      <c r="ANT6" s="54"/>
      <c r="ANU6" s="54"/>
      <c r="ANV6" s="54"/>
      <c r="ANW6" s="54"/>
      <c r="ANX6" s="54"/>
      <c r="ANY6" s="54"/>
      <c r="ANZ6" s="54"/>
      <c r="AOA6" s="54"/>
      <c r="AOB6" s="54"/>
      <c r="AOC6" s="54"/>
      <c r="AOD6" s="54"/>
      <c r="AOE6" s="54"/>
      <c r="AOF6" s="54"/>
      <c r="AOG6" s="54"/>
      <c r="AOH6" s="54"/>
      <c r="AOI6" s="54"/>
      <c r="AOJ6" s="54"/>
      <c r="AOK6" s="54"/>
      <c r="AOL6" s="54"/>
      <c r="AOM6" s="54"/>
      <c r="AON6" s="54"/>
      <c r="AOO6" s="54"/>
      <c r="AOP6" s="54"/>
      <c r="AOQ6" s="54"/>
      <c r="AOR6" s="54"/>
      <c r="AOS6" s="54"/>
      <c r="AOT6" s="54"/>
      <c r="AOU6" s="54"/>
      <c r="AOV6" s="54"/>
      <c r="AOW6" s="54"/>
      <c r="AOX6" s="54"/>
      <c r="AOY6" s="54"/>
      <c r="AOZ6" s="54"/>
      <c r="APA6" s="54"/>
      <c r="APB6" s="54"/>
      <c r="APC6" s="54"/>
      <c r="APD6" s="54"/>
      <c r="APE6" s="54"/>
      <c r="APF6" s="54"/>
      <c r="APG6" s="54"/>
      <c r="APH6" s="54"/>
      <c r="API6" s="54"/>
      <c r="APJ6" s="54"/>
      <c r="APK6" s="54"/>
      <c r="APL6" s="54"/>
      <c r="APM6" s="54"/>
      <c r="APN6" s="54"/>
      <c r="APO6" s="54"/>
      <c r="APP6" s="54"/>
      <c r="APQ6" s="54"/>
      <c r="APR6" s="54"/>
      <c r="APS6" s="54"/>
      <c r="APT6" s="54"/>
      <c r="APU6" s="54"/>
      <c r="APV6" s="54"/>
      <c r="APW6" s="54"/>
      <c r="APX6" s="54"/>
      <c r="APY6" s="54"/>
      <c r="APZ6" s="54"/>
      <c r="AQA6" s="54"/>
      <c r="AQB6" s="54"/>
      <c r="AQC6" s="54"/>
      <c r="AQD6" s="54"/>
      <c r="AQE6" s="54"/>
      <c r="AQF6" s="54"/>
      <c r="AQG6" s="54"/>
      <c r="AQH6" s="54"/>
      <c r="AQI6" s="54"/>
      <c r="AQJ6" s="54"/>
      <c r="AQK6" s="54"/>
      <c r="AQL6" s="54"/>
      <c r="AQM6" s="54"/>
      <c r="AQN6" s="54"/>
      <c r="AQO6" s="54"/>
      <c r="AQP6" s="54"/>
      <c r="AQQ6" s="54"/>
      <c r="AQR6" s="54"/>
      <c r="AQS6" s="54"/>
      <c r="AQT6" s="54"/>
      <c r="AQU6" s="54"/>
      <c r="AQV6" s="54"/>
      <c r="AQW6" s="54"/>
      <c r="AQX6" s="54"/>
      <c r="AQY6" s="54"/>
      <c r="AQZ6" s="54"/>
      <c r="ARA6" s="54"/>
      <c r="ARB6" s="54"/>
      <c r="ARC6" s="54"/>
      <c r="ARD6" s="54"/>
      <c r="ARE6" s="54"/>
      <c r="ARF6" s="54"/>
      <c r="ARG6" s="54"/>
      <c r="ARH6" s="54"/>
      <c r="ARI6" s="54"/>
      <c r="ARJ6" s="54"/>
      <c r="ARK6" s="54"/>
      <c r="ARL6" s="54"/>
      <c r="ARM6" s="54"/>
      <c r="ARN6" s="54"/>
      <c r="ARO6" s="54"/>
      <c r="ARP6" s="54"/>
      <c r="ARQ6" s="54"/>
      <c r="ARR6" s="54"/>
      <c r="ARS6" s="54"/>
      <c r="ART6" s="54"/>
      <c r="ARU6" s="54"/>
      <c r="ARV6" s="54"/>
      <c r="ARW6" s="54"/>
      <c r="ARX6" s="54"/>
      <c r="ARY6" s="54"/>
      <c r="ARZ6" s="54"/>
      <c r="ASA6" s="54"/>
      <c r="ASB6" s="54"/>
      <c r="ASC6" s="54"/>
      <c r="ASD6" s="54"/>
      <c r="ASE6" s="54"/>
      <c r="ASF6" s="54"/>
      <c r="ASG6" s="54"/>
      <c r="ASH6" s="54"/>
      <c r="ASI6" s="54"/>
      <c r="ASJ6" s="54"/>
      <c r="ASK6" s="54"/>
      <c r="ASL6" s="54"/>
      <c r="ASM6" s="54"/>
      <c r="ASN6" s="54"/>
      <c r="ASO6" s="54"/>
      <c r="ASP6" s="54"/>
      <c r="ASQ6" s="54"/>
      <c r="ASR6" s="54"/>
      <c r="ASS6" s="54"/>
      <c r="AST6" s="54"/>
      <c r="ASU6" s="54"/>
      <c r="ASV6" s="54"/>
      <c r="ASW6" s="54"/>
      <c r="ASX6" s="54"/>
      <c r="ASY6" s="54"/>
      <c r="ASZ6" s="54"/>
      <c r="ATA6" s="54"/>
      <c r="ATB6" s="54"/>
      <c r="ATC6" s="54"/>
      <c r="ATD6" s="54"/>
      <c r="ATE6" s="54"/>
      <c r="ATF6" s="54"/>
      <c r="ATG6" s="54"/>
      <c r="ATH6" s="54"/>
      <c r="ATI6" s="54"/>
      <c r="ATJ6" s="54"/>
      <c r="ATK6" s="54"/>
      <c r="ATL6" s="54"/>
      <c r="ATM6" s="54"/>
      <c r="ATN6" s="54"/>
      <c r="ATO6" s="54"/>
      <c r="ATP6" s="54"/>
      <c r="ATQ6" s="54"/>
      <c r="ATR6" s="54"/>
      <c r="ATS6" s="54"/>
      <c r="ATT6" s="54"/>
      <c r="ATU6" s="54"/>
      <c r="ATV6" s="54"/>
      <c r="ATW6" s="54"/>
      <c r="ATX6" s="54"/>
      <c r="ATY6" s="54"/>
      <c r="ATZ6" s="54"/>
      <c r="AUA6" s="54"/>
      <c r="AUB6" s="54"/>
      <c r="AUC6" s="54"/>
      <c r="AUD6" s="54"/>
      <c r="AUE6" s="54"/>
      <c r="AUF6" s="54"/>
      <c r="AUG6" s="54"/>
      <c r="AUH6" s="54"/>
      <c r="AUI6" s="54"/>
      <c r="AUJ6" s="54"/>
      <c r="AUK6" s="54"/>
      <c r="AUL6" s="54"/>
      <c r="AUM6" s="54"/>
      <c r="AUN6" s="54"/>
      <c r="AUO6" s="54"/>
      <c r="AUP6" s="54"/>
      <c r="AUQ6" s="54"/>
      <c r="AUR6" s="54"/>
      <c r="AUS6" s="54"/>
      <c r="AUT6" s="54"/>
      <c r="AUU6" s="54"/>
      <c r="AUV6" s="54"/>
      <c r="AUW6" s="54"/>
      <c r="AUX6" s="54"/>
      <c r="AUY6" s="54"/>
      <c r="AUZ6" s="54"/>
      <c r="AVA6" s="54"/>
      <c r="AVB6" s="54"/>
      <c r="AVC6" s="54"/>
      <c r="AVD6" s="54"/>
      <c r="AVE6" s="54"/>
      <c r="AVF6" s="54"/>
      <c r="AVG6" s="54"/>
      <c r="AVH6" s="54"/>
      <c r="AVI6" s="54"/>
      <c r="AVJ6" s="54"/>
      <c r="AVK6" s="54"/>
      <c r="AVL6" s="54"/>
      <c r="AVM6" s="54"/>
      <c r="AVN6" s="54"/>
      <c r="AVO6" s="54"/>
      <c r="AVP6" s="54"/>
      <c r="AVQ6" s="54"/>
      <c r="AVR6" s="54"/>
      <c r="AVS6" s="54"/>
      <c r="AVT6" s="54"/>
      <c r="AVU6" s="54"/>
      <c r="AVV6" s="54"/>
      <c r="AVW6" s="54"/>
      <c r="AVX6" s="54"/>
      <c r="AVY6" s="54"/>
      <c r="AVZ6" s="54"/>
      <c r="AWA6" s="54"/>
      <c r="AWB6" s="54"/>
      <c r="AWC6" s="54"/>
      <c r="AWD6" s="54"/>
      <c r="AWE6" s="54"/>
      <c r="AWF6" s="54"/>
      <c r="AWG6" s="54"/>
      <c r="AWH6" s="54"/>
      <c r="AWI6" s="54"/>
      <c r="AWJ6" s="54"/>
      <c r="AWK6" s="54"/>
      <c r="AWL6" s="54"/>
      <c r="AWM6" s="54"/>
      <c r="AWN6" s="54"/>
      <c r="AWO6" s="54"/>
      <c r="AWP6" s="54"/>
      <c r="AWQ6" s="54"/>
      <c r="AWR6" s="54"/>
      <c r="AWS6" s="54"/>
      <c r="AWT6" s="54"/>
      <c r="AWU6" s="54"/>
      <c r="AWV6" s="54"/>
      <c r="AWW6" s="54"/>
      <c r="AWX6" s="54"/>
      <c r="AWY6" s="54"/>
      <c r="AWZ6" s="54"/>
      <c r="AXA6" s="54"/>
      <c r="AXB6" s="54"/>
      <c r="AXC6" s="54"/>
      <c r="AXD6" s="54"/>
      <c r="AXE6" s="54"/>
      <c r="AXF6" s="54"/>
      <c r="AXG6" s="54"/>
      <c r="AXH6" s="54"/>
      <c r="AXI6" s="54"/>
      <c r="AXJ6" s="54"/>
      <c r="AXK6" s="54"/>
      <c r="AXL6" s="54"/>
      <c r="AXM6" s="54"/>
      <c r="AXN6" s="54"/>
      <c r="AXO6" s="54"/>
      <c r="AXP6" s="54"/>
      <c r="AXQ6" s="54"/>
      <c r="AXR6" s="54"/>
      <c r="AXS6" s="54"/>
      <c r="AXT6" s="54"/>
      <c r="AXU6" s="54"/>
      <c r="AXV6" s="54"/>
      <c r="AXW6" s="54"/>
      <c r="AXX6" s="54"/>
      <c r="AXY6" s="54"/>
      <c r="AXZ6" s="54"/>
      <c r="AYA6" s="54"/>
      <c r="AYB6" s="54"/>
      <c r="AYC6" s="54"/>
      <c r="AYD6" s="54"/>
      <c r="AYE6" s="54"/>
      <c r="AYF6" s="54"/>
      <c r="AYG6" s="54"/>
      <c r="AYH6" s="54"/>
      <c r="AYI6" s="54"/>
      <c r="AYJ6" s="54"/>
      <c r="AYK6" s="54"/>
      <c r="AYL6" s="54"/>
      <c r="AYM6" s="54"/>
      <c r="AYN6" s="54"/>
      <c r="AYO6" s="54"/>
      <c r="AYP6" s="54"/>
      <c r="AYQ6" s="54"/>
      <c r="AYR6" s="54"/>
      <c r="AYS6" s="54"/>
      <c r="AYT6" s="54"/>
      <c r="AYU6" s="54"/>
      <c r="AYV6" s="54"/>
      <c r="AYW6" s="54"/>
      <c r="AYX6" s="54"/>
      <c r="AYY6" s="54"/>
      <c r="AYZ6" s="54"/>
      <c r="AZA6" s="54"/>
      <c r="AZB6" s="54"/>
      <c r="AZC6" s="54"/>
      <c r="AZD6" s="54"/>
      <c r="AZE6" s="54"/>
      <c r="AZF6" s="54"/>
      <c r="AZG6" s="54"/>
      <c r="AZH6" s="54"/>
      <c r="AZI6" s="54"/>
      <c r="AZJ6" s="54"/>
      <c r="AZK6" s="54"/>
      <c r="AZL6" s="54"/>
      <c r="AZM6" s="54"/>
      <c r="AZN6" s="54"/>
      <c r="AZO6" s="54"/>
      <c r="AZP6" s="54"/>
      <c r="AZQ6" s="54"/>
      <c r="AZR6" s="54"/>
      <c r="AZS6" s="54"/>
      <c r="AZT6" s="54"/>
      <c r="AZU6" s="54"/>
      <c r="AZV6" s="54"/>
      <c r="AZW6" s="54"/>
      <c r="AZX6" s="54"/>
      <c r="AZY6" s="54"/>
      <c r="AZZ6" s="54"/>
      <c r="BAA6" s="54"/>
      <c r="BAB6" s="54"/>
      <c r="BAC6" s="54"/>
      <c r="BAD6" s="54"/>
      <c r="BAE6" s="54"/>
      <c r="BAF6" s="54"/>
      <c r="BAG6" s="54"/>
      <c r="BAH6" s="54"/>
      <c r="BAI6" s="54"/>
      <c r="BAJ6" s="54"/>
      <c r="BAK6" s="54"/>
      <c r="BAL6" s="54"/>
      <c r="BAM6" s="54"/>
      <c r="BAN6" s="54"/>
      <c r="BAO6" s="54"/>
      <c r="BAP6" s="54"/>
      <c r="BAQ6" s="54"/>
      <c r="BAR6" s="54"/>
      <c r="BAS6" s="54"/>
      <c r="BAT6" s="54"/>
      <c r="BAU6" s="54"/>
      <c r="BAV6" s="54"/>
      <c r="BAW6" s="54"/>
      <c r="BAX6" s="54"/>
      <c r="BAY6" s="80"/>
      <c r="BAZ6" s="81"/>
      <c r="BBA6" s="81"/>
      <c r="BBB6" s="81"/>
      <c r="BBC6" s="81"/>
      <c r="BBD6" s="81"/>
      <c r="BBE6" s="81"/>
      <c r="BBF6" s="81"/>
      <c r="BBG6" s="81"/>
      <c r="BBH6" s="81"/>
      <c r="BBI6" s="81"/>
      <c r="BBJ6" s="81"/>
      <c r="BBK6" s="81"/>
      <c r="BBL6" s="81"/>
      <c r="BBM6" s="81"/>
      <c r="BBN6" s="81"/>
      <c r="BBO6" s="81"/>
      <c r="BBP6" s="81"/>
      <c r="BBQ6" s="81"/>
      <c r="BBR6" s="81"/>
      <c r="BBS6" s="81"/>
      <c r="BBT6" s="81"/>
      <c r="BBU6" s="81"/>
      <c r="BBV6" s="81"/>
      <c r="BBW6" s="81"/>
      <c r="BBX6" s="81"/>
      <c r="BBY6" s="81"/>
      <c r="BBZ6" s="81"/>
      <c r="BCA6" s="81"/>
      <c r="BCB6" s="81"/>
      <c r="BCC6" s="81"/>
      <c r="BCD6" s="81"/>
      <c r="BCE6" s="81"/>
      <c r="BCF6" s="81"/>
      <c r="BCG6" s="81"/>
      <c r="BCH6" s="81"/>
      <c r="BCI6" s="81"/>
      <c r="BCJ6" s="81"/>
      <c r="BCK6" s="81"/>
      <c r="BCL6" s="81"/>
      <c r="BCM6" s="81"/>
      <c r="BCN6" s="81"/>
      <c r="BCO6" s="81"/>
      <c r="BCP6" s="81"/>
      <c r="BCQ6" s="81"/>
      <c r="BCR6" s="81"/>
      <c r="BCS6" s="81"/>
      <c r="BCT6" s="81"/>
      <c r="BCU6" s="81"/>
      <c r="BCV6" s="81"/>
      <c r="BCW6" s="81"/>
      <c r="BCX6" s="81"/>
      <c r="BCY6" s="81"/>
      <c r="BCZ6" s="81"/>
      <c r="BDA6" s="81"/>
      <c r="BDB6" s="81"/>
      <c r="BDC6" s="81"/>
      <c r="BDD6" s="81"/>
      <c r="BDE6" s="81"/>
      <c r="BDF6" s="81"/>
      <c r="BDG6" s="81"/>
      <c r="BDH6" s="81"/>
      <c r="BDI6" s="81"/>
      <c r="BDJ6" s="81"/>
      <c r="BDK6" s="81"/>
      <c r="BDL6" s="81"/>
      <c r="BDM6" s="81"/>
      <c r="BDN6" s="81"/>
      <c r="BDO6" s="81"/>
      <c r="BDP6" s="81"/>
      <c r="BDQ6" s="81"/>
      <c r="BDR6" s="81"/>
      <c r="BDS6" s="81"/>
      <c r="BDT6" s="81"/>
      <c r="BDU6" s="81"/>
      <c r="BDV6" s="81"/>
      <c r="BDW6" s="81"/>
      <c r="BDX6" s="81"/>
      <c r="BDY6" s="81"/>
      <c r="BDZ6" s="81"/>
      <c r="BEA6" s="81"/>
      <c r="BEB6" s="81"/>
      <c r="BEC6" s="81"/>
      <c r="BED6" s="81"/>
      <c r="BEE6" s="81"/>
      <c r="BEF6" s="81"/>
      <c r="BEG6" s="81"/>
      <c r="BEH6" s="81"/>
      <c r="BEI6" s="81"/>
      <c r="BEJ6" s="81"/>
      <c r="BEK6" s="81"/>
      <c r="BEL6" s="81"/>
      <c r="BEM6" s="81"/>
      <c r="BEN6" s="81"/>
      <c r="BEO6" s="81"/>
      <c r="BEP6" s="81"/>
      <c r="BEQ6" s="81"/>
      <c r="BER6" s="81"/>
      <c r="BES6" s="81"/>
      <c r="BET6" s="81"/>
      <c r="BEU6" s="81"/>
      <c r="BEV6" s="81"/>
      <c r="BEW6" s="81"/>
      <c r="BEX6" s="81"/>
      <c r="BEY6" s="81"/>
      <c r="BEZ6" s="81"/>
      <c r="BFA6" s="81"/>
      <c r="BFB6" s="81"/>
      <c r="BFC6" s="81"/>
      <c r="BFD6" s="81"/>
      <c r="BFE6" s="81"/>
      <c r="BFF6" s="81"/>
      <c r="BFG6" s="81"/>
      <c r="BFH6" s="81"/>
      <c r="BFI6" s="81"/>
      <c r="BFJ6" s="81"/>
      <c r="BFK6" s="81"/>
      <c r="BFL6" s="81"/>
      <c r="BFM6" s="81"/>
      <c r="BFN6" s="81"/>
      <c r="BFO6" s="81"/>
      <c r="BFP6" s="81"/>
      <c r="BFQ6" s="81"/>
      <c r="BFR6" s="81"/>
      <c r="BFS6" s="81"/>
      <c r="BFT6" s="81"/>
      <c r="BFU6" s="81"/>
      <c r="BFV6" s="81"/>
      <c r="BFW6" s="81"/>
      <c r="BFX6" s="81"/>
      <c r="BFY6" s="81"/>
      <c r="BFZ6" s="81"/>
      <c r="BGA6" s="81"/>
      <c r="BGB6" s="81"/>
      <c r="BGC6" s="81"/>
      <c r="BGD6" s="81"/>
      <c r="BGE6" s="81"/>
      <c r="BGF6" s="81"/>
      <c r="BGG6" s="81"/>
      <c r="BGH6" s="81"/>
      <c r="BGI6" s="81"/>
      <c r="BGJ6" s="81"/>
      <c r="BGK6" s="81"/>
      <c r="BGL6" s="81"/>
      <c r="BGM6" s="81"/>
      <c r="BGN6" s="81"/>
      <c r="BGO6" s="81"/>
      <c r="BGP6" s="81"/>
      <c r="BGQ6" s="81"/>
      <c r="BGR6" s="81"/>
      <c r="BGS6" s="81"/>
      <c r="BGT6" s="81"/>
      <c r="BGU6" s="81"/>
      <c r="BGV6" s="81"/>
      <c r="BGW6" s="81"/>
      <c r="BGX6" s="81"/>
      <c r="BGY6" s="81"/>
      <c r="BGZ6" s="81"/>
      <c r="BHA6" s="81"/>
      <c r="BHB6" s="81"/>
      <c r="BHC6" s="81"/>
      <c r="BHD6" s="81"/>
      <c r="BHE6" s="81"/>
      <c r="BHF6" s="81"/>
      <c r="BHG6" s="81"/>
      <c r="BHH6" s="81"/>
      <c r="BHI6" s="81"/>
      <c r="BHJ6" s="81"/>
      <c r="BHK6" s="81"/>
      <c r="BHL6" s="81"/>
      <c r="BHM6" s="81"/>
      <c r="BHN6" s="81"/>
      <c r="BHO6" s="81"/>
      <c r="BHP6" s="81"/>
      <c r="BHQ6" s="81"/>
      <c r="BHR6" s="81"/>
      <c r="BHS6" s="81"/>
      <c r="BHT6" s="81"/>
      <c r="BHU6" s="81"/>
      <c r="BHV6" s="81"/>
      <c r="BHW6" s="81"/>
      <c r="BHX6" s="81"/>
      <c r="BHY6" s="81"/>
      <c r="BHZ6" s="81"/>
      <c r="BIA6" s="81"/>
      <c r="BIB6" s="81"/>
      <c r="BIC6" s="81"/>
      <c r="BID6" s="81"/>
      <c r="BIE6" s="81"/>
      <c r="BIF6" s="81"/>
      <c r="BIG6" s="81"/>
      <c r="BIH6" s="81"/>
      <c r="BII6" s="81"/>
      <c r="BIJ6" s="81"/>
      <c r="BIK6" s="81"/>
      <c r="BIL6" s="81"/>
      <c r="BIM6" s="81"/>
      <c r="BIN6" s="81"/>
      <c r="BIO6" s="81"/>
      <c r="BIP6" s="81"/>
      <c r="BIQ6" s="81"/>
      <c r="BIR6" s="81"/>
      <c r="BIS6" s="81"/>
      <c r="BIT6" s="81"/>
      <c r="BIU6" s="81"/>
      <c r="BIV6" s="81"/>
      <c r="BIW6" s="81"/>
      <c r="BIX6" s="81"/>
      <c r="BIY6" s="81"/>
      <c r="BIZ6" s="81"/>
      <c r="BJA6" s="81"/>
      <c r="BJB6" s="81"/>
      <c r="BJC6" s="81"/>
      <c r="BJD6" s="81"/>
      <c r="BJE6" s="81"/>
      <c r="BJF6" s="81"/>
      <c r="BJG6" s="81"/>
      <c r="BJH6" s="81"/>
      <c r="BJI6" s="81"/>
      <c r="BJJ6" s="81"/>
      <c r="BJK6" s="81"/>
      <c r="BJL6" s="81"/>
      <c r="BJM6" s="81"/>
      <c r="BJN6" s="81"/>
      <c r="BJO6" s="81"/>
      <c r="BJP6" s="81"/>
      <c r="BJQ6" s="81"/>
      <c r="BJR6" s="81"/>
      <c r="BJS6" s="81"/>
      <c r="BJT6" s="81"/>
      <c r="BJU6" s="81"/>
      <c r="BJV6" s="81"/>
      <c r="BJW6" s="81"/>
      <c r="BJX6" s="81"/>
      <c r="BJY6" s="81"/>
      <c r="BJZ6" s="81"/>
      <c r="BKA6" s="81"/>
      <c r="BKB6" s="81"/>
      <c r="BKC6" s="81"/>
      <c r="BKD6" s="81"/>
      <c r="BKE6" s="81"/>
      <c r="BKF6" s="81"/>
      <c r="BKG6" s="81"/>
      <c r="BKH6" s="81"/>
      <c r="BKI6" s="81"/>
      <c r="BKJ6" s="81"/>
      <c r="BKK6" s="81"/>
      <c r="BKL6" s="81"/>
      <c r="BKM6" s="81"/>
      <c r="BKN6" s="81"/>
      <c r="BKO6" s="81"/>
      <c r="BKP6" s="81"/>
      <c r="BKQ6" s="81"/>
      <c r="BKR6" s="81"/>
      <c r="BKS6" s="81"/>
      <c r="BKT6" s="81"/>
      <c r="BKU6" s="81"/>
      <c r="BKV6" s="81"/>
      <c r="BKW6" s="81"/>
      <c r="BKX6" s="81"/>
      <c r="BKY6" s="81"/>
      <c r="BKZ6" s="81"/>
      <c r="BLA6" s="81"/>
      <c r="BLB6" s="81"/>
      <c r="BLC6" s="81"/>
      <c r="BLD6" s="81"/>
      <c r="BLE6" s="81"/>
      <c r="BLF6" s="81"/>
      <c r="BLG6" s="81"/>
      <c r="BLH6" s="81"/>
      <c r="BLI6" s="81"/>
      <c r="BLJ6" s="81"/>
      <c r="BLK6" s="81"/>
      <c r="BLL6" s="81"/>
      <c r="BLM6" s="81"/>
      <c r="BLN6" s="81"/>
      <c r="BLO6" s="81"/>
      <c r="BLP6" s="81"/>
      <c r="BLQ6" s="81"/>
      <c r="BLR6" s="81"/>
      <c r="BLS6" s="81"/>
      <c r="BLT6" s="81"/>
      <c r="BLU6" s="81"/>
      <c r="BLV6" s="81"/>
      <c r="BLW6" s="81"/>
      <c r="BLX6" s="81"/>
      <c r="BLY6" s="81"/>
      <c r="BLZ6" s="81"/>
      <c r="BMA6" s="81"/>
      <c r="BMB6" s="81"/>
      <c r="BMC6" s="81"/>
      <c r="BMD6" s="81"/>
      <c r="BME6" s="81"/>
      <c r="BMF6" s="81"/>
      <c r="BMG6" s="81"/>
      <c r="BMH6" s="81"/>
      <c r="BMI6" s="81"/>
      <c r="BMJ6" s="81"/>
      <c r="BMK6" s="81"/>
      <c r="BML6" s="81"/>
      <c r="BMM6" s="81"/>
      <c r="BMN6" s="81"/>
      <c r="BMO6" s="81"/>
      <c r="BMP6" s="81"/>
      <c r="BMQ6" s="81"/>
      <c r="BMR6" s="81"/>
      <c r="BMS6" s="81"/>
      <c r="BMT6" s="81"/>
      <c r="BMU6" s="81"/>
      <c r="BMV6" s="81"/>
      <c r="BMW6" s="81"/>
      <c r="BMX6" s="81"/>
      <c r="BMY6" s="81"/>
      <c r="BMZ6" s="81"/>
      <c r="BNA6" s="81"/>
      <c r="BNB6" s="81"/>
      <c r="BNC6" s="81"/>
      <c r="BND6" s="81"/>
      <c r="BNE6" s="81"/>
      <c r="BNF6" s="81"/>
      <c r="BNG6" s="81"/>
      <c r="BNH6" s="81"/>
      <c r="BNI6" s="81"/>
      <c r="BNJ6" s="81"/>
      <c r="BNK6" s="81"/>
      <c r="BNL6" s="81"/>
      <c r="BNM6" s="81"/>
      <c r="BNN6" s="81"/>
      <c r="BNO6" s="81"/>
      <c r="BNP6" s="81"/>
      <c r="BNQ6" s="81"/>
      <c r="BNR6" s="81"/>
      <c r="BNS6" s="81"/>
      <c r="BNT6" s="81"/>
      <c r="BNU6" s="81"/>
      <c r="BNV6" s="81"/>
      <c r="BNW6" s="81"/>
      <c r="BNX6" s="81"/>
      <c r="BNY6" s="81"/>
      <c r="BNZ6" s="81"/>
      <c r="BOA6" s="81"/>
      <c r="BOB6" s="81"/>
      <c r="BOC6" s="81"/>
      <c r="BOD6" s="81"/>
      <c r="BOE6" s="81"/>
      <c r="BOF6" s="81"/>
      <c r="BOG6" s="81"/>
      <c r="BOH6" s="81"/>
      <c r="BOI6" s="81"/>
      <c r="BOJ6" s="81"/>
      <c r="BOK6" s="81"/>
      <c r="BOL6" s="81"/>
      <c r="BOM6" s="81"/>
      <c r="BON6" s="81"/>
      <c r="BOO6" s="81"/>
      <c r="BOP6" s="81"/>
      <c r="BOQ6" s="81"/>
      <c r="BOR6" s="81"/>
      <c r="BOS6" s="81"/>
      <c r="BOT6" s="81"/>
      <c r="BOU6" s="81"/>
      <c r="BOV6" s="81"/>
      <c r="BOW6" s="81"/>
      <c r="BOX6" s="81"/>
      <c r="BOY6" s="81"/>
      <c r="BOZ6" s="81"/>
      <c r="BPA6" s="81"/>
      <c r="BPB6" s="81"/>
      <c r="BPC6" s="81"/>
      <c r="BPD6" s="81"/>
      <c r="BPE6" s="81"/>
      <c r="BPF6" s="81"/>
      <c r="BPG6" s="81"/>
      <c r="BPH6" s="81"/>
      <c r="BPI6" s="81"/>
      <c r="BPJ6" s="81"/>
      <c r="BPK6" s="81"/>
      <c r="BPL6" s="81"/>
      <c r="BPM6" s="81"/>
      <c r="BPN6" s="81"/>
      <c r="BPO6" s="81"/>
      <c r="BPP6" s="81"/>
      <c r="BPQ6" s="81"/>
      <c r="BPR6" s="81"/>
      <c r="BPS6" s="81"/>
      <c r="BPT6" s="81"/>
      <c r="BPU6" s="81"/>
      <c r="BPV6" s="81"/>
      <c r="BPW6" s="81"/>
      <c r="BPX6" s="81"/>
      <c r="BPY6" s="81"/>
      <c r="BPZ6" s="81"/>
      <c r="BQA6" s="81"/>
      <c r="BQB6" s="81"/>
      <c r="BQC6" s="81"/>
      <c r="BQD6" s="81"/>
      <c r="BQE6" s="81"/>
      <c r="BQF6" s="81"/>
      <c r="BQG6" s="81"/>
      <c r="BQH6" s="81"/>
      <c r="BQI6" s="81"/>
      <c r="BQJ6" s="81"/>
      <c r="BQK6" s="81"/>
      <c r="BQL6" s="81"/>
      <c r="BQM6" s="81"/>
      <c r="BQN6" s="81"/>
      <c r="BQO6" s="81"/>
      <c r="BQP6" s="81"/>
      <c r="BQQ6" s="81"/>
      <c r="BQR6" s="81"/>
      <c r="BQS6" s="81"/>
      <c r="BQT6" s="81"/>
      <c r="BQU6" s="81"/>
      <c r="BQV6" s="81"/>
      <c r="BQW6" s="81"/>
      <c r="BQX6" s="81"/>
      <c r="BQY6" s="81"/>
      <c r="BQZ6" s="81"/>
      <c r="BRA6" s="81"/>
      <c r="BRB6" s="81"/>
    </row>
    <row r="7" spans="1:1822" s="75" customFormat="1" ht="14">
      <c r="A7" s="83">
        <f>+A6+1</f>
        <v>2</v>
      </c>
      <c r="B7" s="84" t="s">
        <v>127</v>
      </c>
      <c r="C7" s="75" t="s">
        <v>120</v>
      </c>
      <c r="D7" s="73"/>
      <c r="E7" s="75" t="s">
        <v>121</v>
      </c>
      <c r="F7" s="74" t="s">
        <v>125</v>
      </c>
      <c r="G7" s="74" t="s">
        <v>122</v>
      </c>
      <c r="H7" s="74" t="s">
        <v>123</v>
      </c>
      <c r="I7" s="74" t="s">
        <v>126</v>
      </c>
      <c r="J7" s="76"/>
      <c r="K7" s="76"/>
      <c r="L7" s="76"/>
      <c r="M7" s="76"/>
      <c r="N7" s="76"/>
      <c r="O7" s="76"/>
      <c r="P7" s="76"/>
      <c r="Q7" s="76"/>
      <c r="R7" s="76"/>
      <c r="S7" s="76"/>
      <c r="T7" s="76"/>
      <c r="U7" s="76"/>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c r="BM7" s="77"/>
      <c r="BN7" s="77"/>
      <c r="BO7" s="77"/>
      <c r="BP7" s="77"/>
      <c r="BQ7" s="77"/>
      <c r="BR7" s="77"/>
      <c r="BS7" s="77"/>
      <c r="BT7" s="77"/>
      <c r="BU7" s="77"/>
      <c r="BV7" s="77"/>
      <c r="BW7" s="77"/>
      <c r="BX7" s="77"/>
      <c r="BY7" s="77"/>
      <c r="BZ7" s="77"/>
      <c r="CA7" s="77"/>
      <c r="CB7" s="77"/>
      <c r="CC7" s="77"/>
      <c r="CD7" s="77"/>
      <c r="CE7" s="77"/>
      <c r="CF7" s="77"/>
      <c r="CG7" s="77"/>
      <c r="CH7" s="77"/>
      <c r="CI7" s="77"/>
      <c r="CJ7" s="77"/>
      <c r="CK7" s="77"/>
      <c r="CL7" s="77"/>
      <c r="CM7" s="77"/>
      <c r="CN7" s="77"/>
      <c r="CO7" s="77"/>
      <c r="CP7" s="77"/>
      <c r="CQ7" s="77"/>
      <c r="CR7" s="77"/>
      <c r="CS7" s="77"/>
      <c r="CT7" s="77"/>
      <c r="CU7" s="77"/>
      <c r="CV7" s="77"/>
      <c r="CW7" s="77"/>
      <c r="CX7" s="77"/>
      <c r="CY7" s="77"/>
      <c r="CZ7" s="77"/>
      <c r="DA7" s="77"/>
      <c r="DB7" s="77"/>
      <c r="DC7" s="77"/>
      <c r="DD7" s="77"/>
      <c r="DE7" s="77"/>
      <c r="DF7" s="77"/>
      <c r="DG7" s="77"/>
      <c r="DH7" s="77"/>
      <c r="DI7" s="77"/>
      <c r="DJ7" s="77"/>
      <c r="DK7" s="77"/>
      <c r="DL7" s="77"/>
      <c r="DM7" s="77"/>
      <c r="DN7" s="77"/>
      <c r="DO7" s="77"/>
      <c r="DP7" s="77"/>
      <c r="DQ7" s="77"/>
      <c r="DR7" s="77"/>
      <c r="DS7" s="77"/>
      <c r="DT7" s="77"/>
      <c r="DU7" s="77"/>
      <c r="DV7" s="77"/>
      <c r="DW7" s="77"/>
      <c r="DX7" s="77"/>
      <c r="DY7" s="77"/>
      <c r="DZ7" s="77"/>
      <c r="EA7" s="77"/>
      <c r="EB7" s="77"/>
      <c r="EC7" s="77"/>
      <c r="ED7" s="77"/>
      <c r="EE7" s="77"/>
      <c r="EF7" s="77"/>
      <c r="EG7" s="77"/>
      <c r="EH7" s="77"/>
      <c r="EI7" s="77"/>
      <c r="EJ7" s="77"/>
      <c r="EK7" s="77"/>
      <c r="EL7" s="77"/>
      <c r="EM7" s="77"/>
      <c r="EN7" s="77"/>
      <c r="EO7" s="77"/>
      <c r="EP7" s="77"/>
      <c r="EQ7" s="77"/>
      <c r="ER7" s="77"/>
      <c r="ES7" s="77"/>
      <c r="ET7" s="77"/>
      <c r="EU7" s="77"/>
      <c r="EV7" s="77"/>
      <c r="EW7" s="77"/>
      <c r="EX7" s="77"/>
      <c r="EY7" s="77"/>
      <c r="EZ7" s="77"/>
      <c r="FA7" s="77"/>
      <c r="FB7" s="77"/>
      <c r="FC7" s="77"/>
      <c r="FD7" s="77"/>
      <c r="FE7" s="77"/>
      <c r="FF7" s="77"/>
      <c r="FG7" s="77"/>
      <c r="FH7" s="77"/>
      <c r="FI7" s="77"/>
      <c r="FJ7" s="77"/>
      <c r="FK7" s="77"/>
      <c r="FL7" s="77"/>
      <c r="FM7" s="77"/>
      <c r="FN7" s="77"/>
      <c r="FO7" s="77"/>
      <c r="FP7" s="77"/>
      <c r="FQ7" s="77"/>
      <c r="FR7" s="77"/>
      <c r="FS7" s="77"/>
      <c r="FT7" s="77"/>
      <c r="FU7" s="77"/>
      <c r="FV7" s="77"/>
      <c r="FW7" s="77"/>
      <c r="FX7" s="77"/>
      <c r="FY7" s="77"/>
      <c r="FZ7" s="77"/>
      <c r="GA7" s="77"/>
      <c r="GB7" s="77"/>
      <c r="GC7" s="77"/>
      <c r="GD7" s="77"/>
      <c r="GE7" s="77"/>
      <c r="GF7" s="77"/>
      <c r="GG7" s="77"/>
      <c r="GH7" s="77"/>
      <c r="GI7" s="77"/>
      <c r="GJ7" s="77"/>
      <c r="GK7" s="77"/>
      <c r="GL7" s="77"/>
      <c r="GM7" s="77"/>
      <c r="GN7" s="77"/>
      <c r="GO7" s="77"/>
      <c r="GP7" s="77"/>
      <c r="GQ7" s="77"/>
      <c r="GR7" s="77"/>
      <c r="GS7" s="77"/>
      <c r="GT7" s="77"/>
      <c r="GU7" s="77"/>
      <c r="GV7" s="77"/>
      <c r="GW7" s="77"/>
      <c r="GX7" s="77"/>
      <c r="GY7" s="77"/>
      <c r="GZ7" s="77"/>
      <c r="HA7" s="77"/>
      <c r="HB7" s="77"/>
      <c r="HC7" s="77"/>
      <c r="HD7" s="77"/>
      <c r="HE7" s="77"/>
      <c r="HF7" s="77"/>
      <c r="HG7" s="77"/>
      <c r="HH7" s="77"/>
      <c r="HI7" s="77"/>
      <c r="HJ7" s="77"/>
      <c r="HK7" s="77"/>
      <c r="HL7" s="77"/>
      <c r="HM7" s="77"/>
      <c r="HN7" s="77"/>
      <c r="HO7" s="77"/>
      <c r="HP7" s="77"/>
      <c r="HQ7" s="77"/>
      <c r="HR7" s="77"/>
      <c r="HS7" s="77"/>
      <c r="HT7" s="77"/>
      <c r="HU7" s="77"/>
      <c r="HV7" s="77"/>
      <c r="HW7" s="77"/>
      <c r="HX7" s="77"/>
      <c r="HY7" s="77"/>
      <c r="HZ7" s="77"/>
      <c r="IA7" s="77"/>
      <c r="IB7" s="77"/>
      <c r="IC7" s="77"/>
      <c r="ID7" s="77"/>
      <c r="IE7" s="77"/>
      <c r="IF7" s="77"/>
      <c r="IG7" s="77"/>
      <c r="IH7" s="77"/>
      <c r="II7" s="77"/>
      <c r="IJ7" s="77"/>
      <c r="IK7" s="77"/>
      <c r="IL7" s="77"/>
      <c r="IM7" s="77"/>
      <c r="IN7" s="77"/>
      <c r="IO7" s="77"/>
      <c r="IP7" s="77"/>
      <c r="IQ7" s="77"/>
      <c r="IR7" s="77"/>
      <c r="IS7" s="77"/>
      <c r="IT7" s="77"/>
      <c r="IU7" s="77"/>
      <c r="IV7" s="77"/>
      <c r="IW7" s="77"/>
      <c r="IX7" s="77"/>
      <c r="IY7" s="77"/>
      <c r="IZ7" s="77"/>
      <c r="JA7" s="77"/>
      <c r="JB7" s="77"/>
      <c r="JC7" s="77"/>
      <c r="JD7" s="77"/>
      <c r="JE7" s="77"/>
      <c r="JF7" s="77"/>
      <c r="JG7" s="77"/>
      <c r="JH7" s="77"/>
      <c r="JI7" s="77"/>
      <c r="JJ7" s="77"/>
      <c r="JK7" s="77"/>
      <c r="JL7" s="77"/>
      <c r="JM7" s="77"/>
      <c r="JN7" s="77"/>
      <c r="JO7" s="77"/>
      <c r="JP7" s="77"/>
      <c r="JQ7" s="77"/>
      <c r="JR7" s="77"/>
      <c r="JS7" s="77"/>
      <c r="JT7" s="77"/>
      <c r="JU7" s="77"/>
      <c r="JV7" s="77"/>
      <c r="JW7" s="77"/>
      <c r="JX7" s="77"/>
      <c r="JY7" s="77"/>
      <c r="JZ7" s="77"/>
      <c r="KA7" s="77"/>
      <c r="KB7" s="77"/>
      <c r="KC7" s="77"/>
      <c r="KD7" s="77"/>
      <c r="KE7" s="77"/>
      <c r="KF7" s="77"/>
      <c r="KG7" s="77"/>
      <c r="KH7" s="77"/>
      <c r="KI7" s="77"/>
      <c r="KJ7" s="77"/>
      <c r="KK7" s="77"/>
      <c r="KL7" s="77"/>
      <c r="KM7" s="77"/>
      <c r="KN7" s="77"/>
      <c r="KO7" s="77"/>
      <c r="KP7" s="77"/>
      <c r="KQ7" s="77"/>
      <c r="KR7" s="77"/>
      <c r="KS7" s="77"/>
      <c r="KT7" s="77"/>
      <c r="KU7" s="77"/>
      <c r="KV7" s="77"/>
      <c r="KW7" s="77"/>
      <c r="KX7" s="77"/>
      <c r="KY7" s="77"/>
      <c r="KZ7" s="77"/>
      <c r="LA7" s="77"/>
      <c r="LB7" s="77"/>
      <c r="LC7" s="77"/>
      <c r="LD7" s="77"/>
      <c r="LE7" s="77"/>
      <c r="LF7" s="77"/>
      <c r="LG7" s="77"/>
      <c r="LH7" s="77"/>
      <c r="LI7" s="77"/>
      <c r="LJ7" s="77"/>
      <c r="LK7" s="77"/>
      <c r="LL7" s="77"/>
      <c r="LM7" s="77"/>
      <c r="LN7" s="77"/>
      <c r="LO7" s="77"/>
      <c r="LP7" s="77"/>
      <c r="LQ7" s="77"/>
      <c r="LR7" s="77"/>
      <c r="LS7" s="77"/>
      <c r="LT7" s="77"/>
      <c r="LU7" s="77"/>
      <c r="LV7" s="77"/>
      <c r="LW7" s="77"/>
      <c r="LX7" s="77"/>
      <c r="LY7" s="77"/>
      <c r="LZ7" s="77"/>
      <c r="MA7" s="77"/>
      <c r="MB7" s="77"/>
      <c r="MC7" s="77"/>
      <c r="MD7" s="77"/>
      <c r="ME7" s="77"/>
      <c r="MF7" s="77"/>
      <c r="MG7" s="77"/>
      <c r="MH7" s="77"/>
      <c r="MI7" s="77"/>
      <c r="MJ7" s="77"/>
      <c r="MK7" s="77"/>
      <c r="ML7" s="77"/>
      <c r="MM7" s="77"/>
      <c r="MN7" s="77"/>
      <c r="MO7" s="77"/>
      <c r="MP7" s="77"/>
      <c r="MQ7" s="77"/>
      <c r="MR7" s="77"/>
      <c r="MS7" s="77"/>
      <c r="MT7" s="77"/>
      <c r="MU7" s="77"/>
      <c r="MV7" s="77"/>
      <c r="MW7" s="77"/>
      <c r="MX7" s="77"/>
      <c r="MY7" s="77"/>
      <c r="MZ7" s="77"/>
      <c r="NA7" s="77"/>
      <c r="NB7" s="77"/>
      <c r="NC7" s="77"/>
      <c r="ND7" s="77"/>
      <c r="NE7" s="77"/>
      <c r="NF7" s="77"/>
      <c r="NG7" s="77"/>
      <c r="NH7" s="77"/>
      <c r="NI7" s="77"/>
      <c r="NJ7" s="77"/>
      <c r="NK7" s="77"/>
      <c r="NL7" s="77"/>
      <c r="NM7" s="77"/>
      <c r="NN7" s="77"/>
      <c r="NO7" s="77"/>
      <c r="NP7" s="77"/>
      <c r="NQ7" s="77"/>
      <c r="NR7" s="77"/>
      <c r="NS7" s="77"/>
      <c r="NT7" s="77"/>
      <c r="NU7" s="77"/>
      <c r="NV7" s="77"/>
      <c r="NW7" s="77"/>
      <c r="NX7" s="77"/>
      <c r="NY7" s="77"/>
      <c r="NZ7" s="77"/>
      <c r="OA7" s="77"/>
      <c r="OB7" s="77"/>
      <c r="OC7" s="77"/>
      <c r="OD7" s="77"/>
      <c r="OE7" s="77"/>
      <c r="OF7" s="77"/>
      <c r="OG7" s="77"/>
      <c r="OH7" s="77"/>
      <c r="OI7" s="77"/>
      <c r="OJ7" s="77"/>
      <c r="OK7" s="77"/>
      <c r="OL7" s="77"/>
      <c r="OM7" s="77"/>
      <c r="ON7" s="77"/>
      <c r="OO7" s="77"/>
      <c r="OP7" s="77"/>
      <c r="OQ7" s="77"/>
      <c r="OR7" s="77"/>
      <c r="OS7" s="77"/>
      <c r="OT7" s="77"/>
      <c r="OU7" s="77"/>
      <c r="OV7" s="77"/>
      <c r="OW7" s="77"/>
      <c r="OX7" s="77"/>
      <c r="OY7" s="77"/>
      <c r="OZ7" s="77"/>
      <c r="PA7" s="77"/>
      <c r="PB7" s="77"/>
      <c r="PC7" s="77"/>
      <c r="PD7" s="77"/>
      <c r="PE7" s="77"/>
      <c r="PF7" s="77"/>
      <c r="PG7" s="77"/>
      <c r="PH7" s="77"/>
      <c r="PI7" s="77"/>
      <c r="PJ7" s="77"/>
      <c r="PK7" s="77"/>
      <c r="PL7" s="77"/>
      <c r="PM7" s="77"/>
      <c r="PN7" s="77"/>
      <c r="PO7" s="77"/>
      <c r="PP7" s="77"/>
      <c r="PQ7" s="77"/>
      <c r="PR7" s="77"/>
      <c r="PS7" s="77"/>
      <c r="PT7" s="77"/>
      <c r="PU7" s="77"/>
      <c r="PV7" s="77"/>
      <c r="PW7" s="77"/>
      <c r="PX7" s="77"/>
      <c r="PY7" s="77"/>
      <c r="PZ7" s="77"/>
      <c r="QA7" s="77"/>
      <c r="QB7" s="77"/>
      <c r="QC7" s="77"/>
      <c r="QD7" s="77"/>
      <c r="QE7" s="77"/>
      <c r="QF7" s="77"/>
      <c r="QG7" s="77"/>
      <c r="QH7" s="77"/>
      <c r="QI7" s="77"/>
      <c r="QJ7" s="77"/>
      <c r="QK7" s="77"/>
      <c r="QL7" s="77"/>
      <c r="QM7" s="77"/>
      <c r="QN7" s="77"/>
      <c r="QO7" s="77"/>
      <c r="QP7" s="77"/>
      <c r="QQ7" s="77"/>
      <c r="QR7" s="77"/>
      <c r="QS7" s="77"/>
      <c r="QT7" s="77"/>
      <c r="QU7" s="77"/>
      <c r="QV7" s="77"/>
      <c r="QW7" s="77"/>
      <c r="QX7" s="77"/>
      <c r="QY7" s="77"/>
      <c r="QZ7" s="77"/>
      <c r="RA7" s="77"/>
      <c r="RB7" s="77"/>
      <c r="RC7" s="77"/>
      <c r="RD7" s="77"/>
      <c r="RE7" s="77"/>
      <c r="RF7" s="77"/>
      <c r="RG7" s="77"/>
      <c r="RH7" s="77"/>
      <c r="RI7" s="77"/>
      <c r="RJ7" s="77"/>
      <c r="RK7" s="77"/>
      <c r="RL7" s="77"/>
      <c r="RM7" s="77"/>
      <c r="RN7" s="77"/>
      <c r="RO7" s="77"/>
      <c r="RP7" s="77"/>
      <c r="RQ7" s="77"/>
      <c r="RR7" s="77"/>
      <c r="RS7" s="77"/>
      <c r="RT7" s="77"/>
      <c r="RU7" s="77"/>
      <c r="RV7" s="77"/>
      <c r="RW7" s="77"/>
      <c r="RX7" s="77"/>
      <c r="RY7" s="77"/>
      <c r="RZ7" s="77"/>
      <c r="SA7" s="77"/>
      <c r="SB7" s="77"/>
      <c r="SC7" s="77"/>
      <c r="SD7" s="77"/>
      <c r="SE7" s="77"/>
      <c r="SF7" s="77"/>
      <c r="SG7" s="77"/>
      <c r="SH7" s="77"/>
      <c r="SI7" s="77"/>
      <c r="SJ7" s="77"/>
      <c r="SK7" s="77"/>
      <c r="SL7" s="77"/>
      <c r="SM7" s="77"/>
      <c r="SN7" s="77"/>
      <c r="SO7" s="77"/>
      <c r="SP7" s="77"/>
      <c r="SQ7" s="77"/>
      <c r="SR7" s="77"/>
      <c r="SS7" s="77"/>
      <c r="ST7" s="77"/>
      <c r="SU7" s="77"/>
      <c r="SV7" s="77"/>
      <c r="SW7" s="77"/>
      <c r="SX7" s="77"/>
      <c r="SY7" s="77"/>
      <c r="SZ7" s="77"/>
      <c r="TA7" s="77"/>
      <c r="TB7" s="77"/>
      <c r="TC7" s="77"/>
      <c r="TD7" s="77"/>
      <c r="TE7" s="77"/>
      <c r="TF7" s="77"/>
      <c r="TG7" s="77"/>
      <c r="TH7" s="77"/>
      <c r="TI7" s="77"/>
      <c r="TJ7" s="77"/>
      <c r="TK7" s="77"/>
      <c r="TL7" s="77"/>
      <c r="TM7" s="77"/>
      <c r="TN7" s="77"/>
      <c r="TO7" s="77"/>
      <c r="TP7" s="77"/>
      <c r="TQ7" s="77"/>
      <c r="TR7" s="77"/>
      <c r="TS7" s="77"/>
      <c r="TT7" s="77"/>
      <c r="TU7" s="77"/>
      <c r="TV7" s="77"/>
      <c r="TW7" s="77"/>
      <c r="TX7" s="77"/>
      <c r="TY7" s="77"/>
      <c r="TZ7" s="77"/>
      <c r="UA7" s="77"/>
      <c r="UB7" s="77"/>
      <c r="UC7" s="77"/>
      <c r="UD7" s="77"/>
      <c r="UE7" s="77"/>
      <c r="UF7" s="77"/>
      <c r="UG7" s="77"/>
      <c r="UH7" s="77"/>
      <c r="UI7" s="77"/>
      <c r="UJ7" s="77"/>
      <c r="UK7" s="77"/>
      <c r="UL7" s="77"/>
      <c r="UM7" s="77"/>
      <c r="UN7" s="77"/>
      <c r="UO7" s="77"/>
      <c r="UP7" s="77"/>
      <c r="UQ7" s="77"/>
      <c r="UR7" s="77"/>
      <c r="US7" s="77"/>
      <c r="UT7" s="77"/>
      <c r="UU7" s="77"/>
      <c r="UV7" s="77"/>
      <c r="UW7" s="77"/>
      <c r="UX7" s="77"/>
      <c r="UY7" s="77"/>
      <c r="UZ7" s="77"/>
      <c r="VA7" s="77"/>
      <c r="VB7" s="77"/>
      <c r="VC7" s="77"/>
      <c r="VD7" s="77"/>
      <c r="VE7" s="77"/>
      <c r="VF7" s="77"/>
      <c r="VG7" s="77"/>
      <c r="VH7" s="77"/>
      <c r="VI7" s="77"/>
      <c r="VJ7" s="77"/>
      <c r="VK7" s="77"/>
      <c r="VL7" s="77"/>
      <c r="VM7" s="77"/>
      <c r="VN7" s="77"/>
      <c r="VO7" s="77"/>
      <c r="VP7" s="77"/>
      <c r="VQ7" s="77"/>
      <c r="VR7" s="77"/>
      <c r="VS7" s="77"/>
      <c r="VT7" s="77"/>
      <c r="VU7" s="77"/>
      <c r="VV7" s="77"/>
      <c r="VW7" s="77"/>
      <c r="VX7" s="77"/>
      <c r="VY7" s="77"/>
      <c r="VZ7" s="77"/>
      <c r="WA7" s="77"/>
      <c r="WB7" s="77"/>
      <c r="WC7" s="77"/>
      <c r="WD7" s="77"/>
      <c r="WE7" s="77"/>
      <c r="WF7" s="77"/>
      <c r="WG7" s="77"/>
      <c r="WH7" s="77"/>
      <c r="WI7" s="77"/>
      <c r="WJ7" s="77"/>
      <c r="WK7" s="77"/>
      <c r="WL7" s="77"/>
      <c r="WM7" s="77"/>
      <c r="WN7" s="77"/>
      <c r="WO7" s="77"/>
      <c r="WP7" s="77"/>
      <c r="WQ7" s="77"/>
      <c r="WR7" s="77"/>
      <c r="WS7" s="77"/>
      <c r="WT7" s="77"/>
      <c r="WU7" s="77"/>
      <c r="WV7" s="77"/>
      <c r="WW7" s="77"/>
      <c r="WX7" s="77"/>
      <c r="WY7" s="77"/>
      <c r="WZ7" s="77"/>
      <c r="XA7" s="77"/>
      <c r="XB7" s="77"/>
      <c r="XC7" s="77"/>
      <c r="XD7" s="77"/>
      <c r="XE7" s="77"/>
      <c r="XF7" s="77"/>
      <c r="XG7" s="77"/>
      <c r="XH7" s="77"/>
      <c r="XI7" s="77"/>
      <c r="XJ7" s="77"/>
      <c r="XK7" s="77"/>
      <c r="XL7" s="77"/>
      <c r="XM7" s="77"/>
      <c r="XN7" s="77"/>
      <c r="XO7" s="77"/>
      <c r="XP7" s="77"/>
      <c r="XQ7" s="77"/>
      <c r="XR7" s="77"/>
      <c r="XS7" s="77"/>
      <c r="XT7" s="77"/>
      <c r="XU7" s="77"/>
      <c r="XV7" s="77"/>
      <c r="XW7" s="77"/>
      <c r="XX7" s="77"/>
      <c r="XY7" s="77"/>
      <c r="XZ7" s="77"/>
      <c r="YA7" s="77"/>
      <c r="YB7" s="78"/>
      <c r="YC7" s="78"/>
      <c r="YD7" s="78"/>
      <c r="YE7" s="79"/>
      <c r="YF7" s="79"/>
      <c r="YG7" s="54"/>
      <c r="YH7" s="77"/>
      <c r="YI7" s="77"/>
      <c r="YJ7" s="77"/>
      <c r="YK7" s="77"/>
      <c r="YL7" s="77"/>
      <c r="YM7" s="77"/>
      <c r="YN7" s="77"/>
      <c r="YO7" s="77"/>
      <c r="YP7" s="77"/>
      <c r="YQ7" s="77"/>
      <c r="YR7" s="77"/>
      <c r="YS7" s="77"/>
      <c r="YT7" s="77"/>
      <c r="YU7" s="77"/>
      <c r="YV7" s="77"/>
      <c r="YW7" s="77"/>
      <c r="YX7" s="77"/>
      <c r="YY7" s="77"/>
      <c r="YZ7" s="77"/>
      <c r="ZA7" s="77"/>
      <c r="ZB7" s="77"/>
      <c r="ZC7" s="77"/>
      <c r="ZD7" s="77"/>
      <c r="ZE7" s="77"/>
      <c r="ZF7" s="77"/>
      <c r="ZG7" s="77"/>
      <c r="ZH7" s="77"/>
      <c r="ZI7" s="77"/>
      <c r="ZJ7" s="77"/>
      <c r="ZK7" s="77"/>
      <c r="ZL7" s="77"/>
      <c r="ZM7" s="77"/>
      <c r="ZN7" s="77"/>
      <c r="ZO7" s="77"/>
      <c r="ZP7" s="77"/>
      <c r="ZQ7" s="77"/>
      <c r="ZR7" s="77"/>
      <c r="ZS7" s="77"/>
      <c r="ZT7" s="77"/>
      <c r="ZU7" s="77"/>
      <c r="ZV7" s="77"/>
      <c r="ZW7" s="77"/>
      <c r="ZX7" s="77"/>
      <c r="ZY7" s="77"/>
      <c r="ZZ7" s="77"/>
      <c r="AAA7" s="77"/>
      <c r="AAB7" s="77"/>
      <c r="AAC7" s="77"/>
      <c r="AAD7" s="77"/>
      <c r="AAE7" s="77"/>
      <c r="AAF7" s="77"/>
      <c r="AAG7" s="77"/>
      <c r="AAH7" s="77"/>
      <c r="AAI7" s="77"/>
      <c r="AAJ7" s="77"/>
      <c r="AAK7" s="77"/>
      <c r="AAL7" s="77"/>
      <c r="AAM7" s="77"/>
      <c r="AAN7" s="77"/>
      <c r="AAO7" s="77"/>
      <c r="AAP7" s="77"/>
      <c r="AAQ7" s="77"/>
      <c r="AAR7" s="77"/>
      <c r="AAS7" s="77"/>
      <c r="AAT7" s="77"/>
      <c r="AAU7" s="77"/>
      <c r="AAV7" s="77"/>
      <c r="AAW7" s="77"/>
      <c r="AAX7" s="77"/>
      <c r="AAY7" s="77"/>
      <c r="AAZ7" s="77"/>
      <c r="ABA7" s="77"/>
      <c r="ABB7" s="77"/>
      <c r="ABC7" s="77"/>
      <c r="ABD7" s="77"/>
      <c r="ABE7" s="77"/>
      <c r="ABF7" s="77"/>
      <c r="ABG7" s="77"/>
      <c r="ABH7" s="77"/>
      <c r="ABI7" s="77"/>
      <c r="ABJ7" s="77"/>
      <c r="ABK7" s="77"/>
      <c r="ABL7" s="77"/>
      <c r="ABM7" s="77"/>
      <c r="ABN7" s="77"/>
      <c r="ABO7" s="77"/>
      <c r="ABP7" s="77"/>
      <c r="ABQ7" s="77"/>
      <c r="ABR7" s="77"/>
      <c r="ABS7" s="77"/>
      <c r="ABT7" s="77"/>
      <c r="ABU7" s="77"/>
      <c r="ABV7" s="77"/>
      <c r="ABW7" s="77"/>
      <c r="ABX7" s="77"/>
      <c r="ABY7" s="77"/>
      <c r="ABZ7" s="77"/>
      <c r="ACA7" s="77"/>
      <c r="ACB7" s="77"/>
      <c r="ACC7" s="77"/>
      <c r="ACD7" s="77"/>
      <c r="ACE7" s="77"/>
      <c r="ACF7" s="77"/>
      <c r="ACG7" s="77"/>
      <c r="ACH7" s="77"/>
      <c r="ACI7" s="77"/>
      <c r="ACJ7" s="77"/>
      <c r="ACK7" s="77"/>
      <c r="ACL7" s="77"/>
      <c r="ACM7" s="77"/>
      <c r="ACN7" s="77"/>
      <c r="ACO7" s="77"/>
      <c r="ACP7" s="77"/>
      <c r="ACQ7" s="77"/>
      <c r="ACR7" s="77"/>
      <c r="ACS7" s="77"/>
      <c r="ACT7" s="77"/>
      <c r="ACU7" s="77"/>
      <c r="ACV7" s="77"/>
      <c r="ACW7" s="77"/>
      <c r="ACX7" s="77"/>
      <c r="ACY7" s="77"/>
      <c r="ACZ7" s="77"/>
      <c r="ADA7" s="77"/>
      <c r="ADB7" s="77"/>
      <c r="ADC7" s="77"/>
      <c r="ADD7" s="77"/>
      <c r="ADE7" s="77"/>
      <c r="ADF7" s="77"/>
      <c r="ADG7" s="77"/>
      <c r="ADH7" s="77"/>
      <c r="ADI7" s="77"/>
      <c r="ADJ7" s="77"/>
      <c r="ADK7" s="77"/>
      <c r="ADL7" s="77"/>
      <c r="ADM7" s="77"/>
      <c r="ADN7" s="77"/>
      <c r="ADO7" s="77"/>
      <c r="ADP7" s="77"/>
      <c r="ADQ7" s="77"/>
      <c r="ADR7" s="77"/>
      <c r="ADS7" s="77"/>
      <c r="ADT7" s="77"/>
      <c r="ADU7" s="77"/>
      <c r="ADV7" s="77"/>
      <c r="ADW7" s="77"/>
      <c r="ADX7" s="77"/>
      <c r="ADY7" s="77"/>
      <c r="ADZ7" s="77"/>
      <c r="AEA7" s="77"/>
      <c r="AEB7" s="77"/>
      <c r="AEC7" s="77"/>
      <c r="AED7" s="77"/>
      <c r="AEE7" s="77"/>
      <c r="AEF7" s="77"/>
      <c r="AEG7" s="77"/>
      <c r="AEH7" s="77"/>
      <c r="AEI7" s="77"/>
      <c r="AEJ7" s="77"/>
      <c r="AEK7" s="77"/>
      <c r="AEL7" s="77"/>
      <c r="AEM7" s="77"/>
      <c r="AEN7" s="77"/>
      <c r="AEO7" s="77"/>
      <c r="AEP7" s="77"/>
      <c r="AEQ7" s="77"/>
      <c r="AER7" s="77"/>
      <c r="AES7" s="77"/>
      <c r="AET7" s="77"/>
      <c r="AEU7" s="77"/>
      <c r="AEV7" s="77"/>
      <c r="AEW7" s="77"/>
      <c r="AEX7" s="77"/>
      <c r="AEY7" s="77"/>
      <c r="AEZ7" s="77"/>
      <c r="AFA7" s="77"/>
      <c r="AFB7" s="77"/>
      <c r="AFC7" s="77"/>
      <c r="AFD7" s="77"/>
      <c r="AFE7" s="77"/>
      <c r="AFF7" s="77"/>
      <c r="AFG7" s="77"/>
      <c r="AFH7" s="77"/>
      <c r="AFI7" s="77"/>
      <c r="AFJ7" s="77"/>
      <c r="AFK7" s="77"/>
      <c r="AFL7" s="77"/>
      <c r="AFM7" s="77"/>
      <c r="AFN7" s="77"/>
      <c r="AFO7" s="77"/>
      <c r="AFP7" s="77"/>
      <c r="AFQ7" s="77"/>
      <c r="AFR7" s="77"/>
      <c r="AFS7" s="77"/>
      <c r="AFT7" s="77"/>
      <c r="AFU7" s="77"/>
      <c r="AFV7" s="77"/>
      <c r="AFW7" s="77"/>
      <c r="AFX7" s="77"/>
      <c r="AFY7" s="77"/>
      <c r="AFZ7" s="77"/>
      <c r="AGA7" s="77"/>
      <c r="AGB7" s="77"/>
      <c r="AGC7" s="77"/>
      <c r="AGD7" s="77"/>
      <c r="AGE7" s="77"/>
      <c r="AGF7" s="77"/>
      <c r="AGG7" s="77"/>
      <c r="AGH7" s="77"/>
      <c r="AGI7" s="77"/>
      <c r="AGJ7" s="77"/>
      <c r="AGK7" s="77"/>
      <c r="AGL7" s="77"/>
      <c r="AGM7" s="77"/>
      <c r="AGN7" s="78"/>
      <c r="AGO7" s="78"/>
      <c r="AGP7" s="78"/>
      <c r="AGQ7" s="79"/>
      <c r="AGR7" s="79"/>
      <c r="AGS7" s="54"/>
      <c r="AGT7" s="77"/>
      <c r="AGU7" s="77"/>
      <c r="AGV7" s="77"/>
      <c r="AGW7" s="77"/>
      <c r="AGX7" s="77"/>
      <c r="AGY7" s="77"/>
      <c r="AGZ7" s="77"/>
      <c r="AHA7" s="77"/>
      <c r="AHB7" s="77"/>
      <c r="AHC7" s="77"/>
      <c r="AHD7" s="77"/>
      <c r="AHE7" s="77"/>
      <c r="AHF7" s="77"/>
      <c r="AHG7" s="77"/>
      <c r="AHH7" s="77"/>
      <c r="AHI7" s="77"/>
      <c r="AHJ7" s="77"/>
      <c r="AHK7" s="77"/>
      <c r="AHL7" s="77"/>
      <c r="AHM7" s="77"/>
      <c r="AHN7" s="77"/>
      <c r="AHO7" s="77"/>
      <c r="AHP7" s="77"/>
      <c r="AHQ7" s="77"/>
      <c r="AHR7" s="77"/>
      <c r="AHS7" s="77"/>
      <c r="AHT7" s="77"/>
      <c r="AHU7" s="77"/>
      <c r="AHV7" s="77"/>
      <c r="AHW7" s="77"/>
      <c r="AHX7" s="77"/>
      <c r="AHY7" s="77"/>
      <c r="AHZ7" s="77"/>
      <c r="AIA7" s="77"/>
      <c r="AIB7" s="77"/>
      <c r="AIC7" s="77"/>
      <c r="AID7" s="77"/>
      <c r="AIE7" s="77"/>
      <c r="AIF7" s="77"/>
      <c r="AIG7" s="77"/>
      <c r="AIH7" s="77"/>
      <c r="AII7" s="77"/>
      <c r="AIJ7" s="77"/>
      <c r="AIK7" s="77"/>
      <c r="AIL7" s="77"/>
      <c r="AIM7" s="77"/>
      <c r="AIN7" s="77"/>
      <c r="AIO7" s="77"/>
      <c r="AIP7" s="77"/>
      <c r="AIQ7" s="77"/>
      <c r="AIR7" s="77"/>
      <c r="AIS7" s="77"/>
      <c r="AIT7" s="77"/>
      <c r="AIU7" s="77"/>
      <c r="AIV7" s="77"/>
      <c r="AIW7" s="77"/>
      <c r="AIX7" s="77"/>
      <c r="AIY7" s="77"/>
      <c r="AIZ7" s="77"/>
      <c r="AJA7" s="77"/>
      <c r="AJB7" s="77"/>
      <c r="AJC7" s="77"/>
      <c r="AJD7" s="77"/>
      <c r="AJE7" s="77"/>
      <c r="AJF7" s="77"/>
      <c r="AJG7" s="77"/>
      <c r="AJH7" s="77"/>
      <c r="AJI7" s="77"/>
      <c r="AJJ7" s="77"/>
      <c r="AJK7" s="77"/>
      <c r="AJL7" s="77"/>
      <c r="AJM7" s="77"/>
      <c r="AJN7" s="77"/>
      <c r="AJO7" s="77"/>
      <c r="AJP7" s="77"/>
      <c r="AJQ7" s="77"/>
      <c r="AJR7" s="77"/>
      <c r="AJS7" s="77"/>
      <c r="AJT7" s="77"/>
      <c r="AJU7" s="77"/>
      <c r="AJV7" s="77"/>
      <c r="AJW7" s="77"/>
      <c r="AJX7" s="77"/>
      <c r="AJY7" s="77"/>
      <c r="AJZ7" s="77"/>
      <c r="AKA7" s="77"/>
      <c r="AKB7" s="77"/>
      <c r="AKC7" s="77"/>
      <c r="AKD7" s="77"/>
      <c r="AKE7" s="77"/>
      <c r="AKF7" s="77"/>
      <c r="AKG7" s="77"/>
      <c r="AKH7" s="77"/>
      <c r="AKI7" s="77"/>
      <c r="AKJ7" s="77"/>
      <c r="AKK7" s="77"/>
      <c r="AKL7" s="77"/>
      <c r="AKM7" s="77"/>
      <c r="AKN7" s="77"/>
      <c r="AKO7" s="77"/>
      <c r="AKP7" s="77"/>
      <c r="AKQ7" s="77"/>
      <c r="AKR7" s="77"/>
      <c r="AKS7" s="77"/>
      <c r="AKT7" s="77"/>
      <c r="AKU7" s="77"/>
      <c r="AKV7" s="77"/>
      <c r="AKW7" s="77"/>
      <c r="AKX7" s="77"/>
      <c r="AKY7" s="77"/>
      <c r="AKZ7" s="77"/>
      <c r="ALA7" s="77"/>
      <c r="ALB7" s="77"/>
      <c r="ALC7" s="77"/>
      <c r="ALD7" s="77"/>
      <c r="ALE7" s="77"/>
      <c r="ALF7" s="77"/>
      <c r="ALG7" s="77"/>
      <c r="ALH7" s="77"/>
      <c r="ALI7" s="77"/>
      <c r="ALJ7" s="77"/>
      <c r="ALK7" s="77"/>
      <c r="ALL7" s="77"/>
      <c r="ALM7" s="77"/>
      <c r="ALN7" s="77"/>
      <c r="ALO7" s="77"/>
      <c r="ALP7" s="77"/>
      <c r="ALQ7" s="77"/>
      <c r="ALR7" s="77"/>
      <c r="ALS7" s="77"/>
      <c r="ALT7" s="77"/>
      <c r="ALU7" s="54"/>
      <c r="ALV7" s="54"/>
      <c r="ALW7" s="54"/>
      <c r="ALX7" s="54"/>
      <c r="ALY7" s="54"/>
      <c r="ALZ7" s="54"/>
      <c r="AMA7" s="54"/>
      <c r="AMB7" s="54"/>
      <c r="AMC7" s="54"/>
      <c r="AMD7" s="54"/>
      <c r="AME7" s="54"/>
      <c r="AMF7" s="54"/>
      <c r="AMG7" s="54"/>
      <c r="AMH7" s="54"/>
      <c r="AMI7" s="54"/>
      <c r="AMJ7" s="54"/>
      <c r="AMK7" s="54"/>
      <c r="AML7" s="54"/>
      <c r="AMM7" s="54"/>
      <c r="AMN7" s="54"/>
      <c r="AMO7" s="54"/>
      <c r="AMP7" s="54"/>
      <c r="AMQ7" s="54"/>
      <c r="AMR7" s="54"/>
      <c r="AMS7" s="54"/>
      <c r="AMT7" s="54"/>
      <c r="AMU7" s="54"/>
      <c r="AMV7" s="54"/>
      <c r="AMW7" s="54"/>
      <c r="AMX7" s="54"/>
      <c r="AMY7" s="54"/>
      <c r="AMZ7" s="54"/>
      <c r="ANA7" s="54"/>
      <c r="ANB7" s="54"/>
      <c r="ANC7" s="54"/>
      <c r="AND7" s="54"/>
      <c r="ANE7" s="54"/>
      <c r="ANF7" s="54"/>
      <c r="ANG7" s="54"/>
      <c r="ANH7" s="54"/>
      <c r="ANI7" s="54"/>
      <c r="ANJ7" s="54"/>
      <c r="ANK7" s="54"/>
      <c r="ANL7" s="54"/>
      <c r="ANM7" s="54"/>
      <c r="ANN7" s="54"/>
      <c r="ANO7" s="54"/>
      <c r="ANP7" s="54"/>
      <c r="ANQ7" s="54"/>
      <c r="ANR7" s="54"/>
      <c r="ANS7" s="54"/>
      <c r="ANT7" s="54"/>
      <c r="ANU7" s="54"/>
      <c r="ANV7" s="54"/>
      <c r="ANW7" s="54"/>
      <c r="ANX7" s="54"/>
      <c r="ANY7" s="54"/>
      <c r="ANZ7" s="54"/>
      <c r="AOA7" s="54"/>
      <c r="AOB7" s="54"/>
      <c r="AOC7" s="54"/>
      <c r="AOD7" s="54"/>
      <c r="AOE7" s="54"/>
      <c r="AOF7" s="54"/>
      <c r="AOG7" s="54"/>
      <c r="AOH7" s="54"/>
      <c r="AOI7" s="54"/>
      <c r="AOJ7" s="54"/>
      <c r="AOK7" s="54"/>
      <c r="AOL7" s="54"/>
      <c r="AOM7" s="54"/>
      <c r="AON7" s="54"/>
      <c r="AOO7" s="54"/>
      <c r="AOP7" s="54"/>
      <c r="AOQ7" s="54"/>
      <c r="AOR7" s="54"/>
      <c r="AOS7" s="54"/>
      <c r="AOT7" s="54"/>
      <c r="AOU7" s="54"/>
      <c r="AOV7" s="54"/>
      <c r="AOW7" s="54"/>
      <c r="AOX7" s="54"/>
      <c r="AOY7" s="54"/>
      <c r="AOZ7" s="54"/>
      <c r="APA7" s="54"/>
      <c r="APB7" s="54"/>
      <c r="APC7" s="54"/>
      <c r="APD7" s="54"/>
      <c r="APE7" s="54"/>
      <c r="APF7" s="54"/>
      <c r="APG7" s="54"/>
      <c r="APH7" s="54"/>
      <c r="API7" s="54"/>
      <c r="APJ7" s="54"/>
      <c r="APK7" s="54"/>
      <c r="APL7" s="54"/>
      <c r="APM7" s="54"/>
      <c r="APN7" s="54"/>
      <c r="APO7" s="54"/>
      <c r="APP7" s="54"/>
      <c r="APQ7" s="54"/>
      <c r="APR7" s="54"/>
      <c r="APS7" s="54"/>
      <c r="APT7" s="54"/>
      <c r="APU7" s="54"/>
      <c r="APV7" s="54"/>
      <c r="APW7" s="54"/>
      <c r="APX7" s="54"/>
      <c r="APY7" s="54"/>
      <c r="APZ7" s="54"/>
      <c r="AQA7" s="54"/>
      <c r="AQB7" s="54"/>
      <c r="AQC7" s="54"/>
      <c r="AQD7" s="54"/>
      <c r="AQE7" s="54"/>
      <c r="AQF7" s="54"/>
      <c r="AQG7" s="54"/>
      <c r="AQH7" s="54"/>
      <c r="AQI7" s="54"/>
      <c r="AQJ7" s="54"/>
      <c r="AQK7" s="54"/>
      <c r="AQL7" s="54"/>
      <c r="AQM7" s="54"/>
      <c r="AQN7" s="54"/>
      <c r="AQO7" s="54"/>
      <c r="AQP7" s="54"/>
      <c r="AQQ7" s="54"/>
      <c r="AQR7" s="54"/>
      <c r="AQS7" s="54"/>
      <c r="AQT7" s="54"/>
      <c r="AQU7" s="54"/>
      <c r="AQV7" s="54"/>
      <c r="AQW7" s="54"/>
      <c r="AQX7" s="54"/>
      <c r="AQY7" s="54"/>
      <c r="AQZ7" s="54"/>
      <c r="ARA7" s="54"/>
      <c r="ARB7" s="54"/>
      <c r="ARC7" s="54"/>
      <c r="ARD7" s="54"/>
      <c r="ARE7" s="54"/>
      <c r="ARF7" s="54"/>
      <c r="ARG7" s="54"/>
      <c r="ARH7" s="54"/>
      <c r="ARI7" s="54"/>
      <c r="ARJ7" s="54"/>
      <c r="ARK7" s="54"/>
      <c r="ARL7" s="54"/>
      <c r="ARM7" s="54"/>
      <c r="ARN7" s="54"/>
      <c r="ARO7" s="54"/>
      <c r="ARP7" s="54"/>
      <c r="ARQ7" s="54"/>
      <c r="ARR7" s="54"/>
      <c r="ARS7" s="54"/>
      <c r="ART7" s="54"/>
      <c r="ARU7" s="54"/>
      <c r="ARV7" s="54"/>
      <c r="ARW7" s="54"/>
      <c r="ARX7" s="54"/>
      <c r="ARY7" s="54"/>
      <c r="ARZ7" s="54"/>
      <c r="ASA7" s="54"/>
      <c r="ASB7" s="54"/>
      <c r="ASC7" s="54"/>
      <c r="ASD7" s="54"/>
      <c r="ASE7" s="54"/>
      <c r="ASF7" s="54"/>
      <c r="ASG7" s="54"/>
      <c r="ASH7" s="54"/>
      <c r="ASI7" s="54"/>
      <c r="ASJ7" s="54"/>
      <c r="ASK7" s="54"/>
      <c r="ASL7" s="54"/>
      <c r="ASM7" s="54"/>
      <c r="ASN7" s="54"/>
      <c r="ASO7" s="54"/>
      <c r="ASP7" s="54"/>
      <c r="ASQ7" s="54"/>
      <c r="ASR7" s="54"/>
      <c r="ASS7" s="54"/>
      <c r="AST7" s="54"/>
      <c r="ASU7" s="54"/>
      <c r="ASV7" s="54"/>
      <c r="ASW7" s="54"/>
      <c r="ASX7" s="54"/>
      <c r="ASY7" s="54"/>
      <c r="ASZ7" s="54"/>
      <c r="ATA7" s="54"/>
      <c r="ATB7" s="54"/>
      <c r="ATC7" s="54"/>
      <c r="ATD7" s="54"/>
      <c r="ATE7" s="54"/>
      <c r="ATF7" s="54"/>
      <c r="ATG7" s="54"/>
      <c r="ATH7" s="54"/>
      <c r="ATI7" s="54"/>
      <c r="ATJ7" s="54"/>
      <c r="ATK7" s="54"/>
      <c r="ATL7" s="54"/>
      <c r="ATM7" s="54"/>
      <c r="ATN7" s="54"/>
      <c r="ATO7" s="54"/>
      <c r="ATP7" s="54"/>
      <c r="ATQ7" s="54"/>
      <c r="ATR7" s="54"/>
      <c r="ATS7" s="54"/>
      <c r="ATT7" s="54"/>
      <c r="ATU7" s="54"/>
      <c r="ATV7" s="54"/>
      <c r="ATW7" s="54"/>
      <c r="ATX7" s="54"/>
      <c r="ATY7" s="54"/>
      <c r="ATZ7" s="54"/>
      <c r="AUA7" s="54"/>
      <c r="AUB7" s="54"/>
      <c r="AUC7" s="54"/>
      <c r="AUD7" s="54"/>
      <c r="AUE7" s="54"/>
      <c r="AUF7" s="54"/>
      <c r="AUG7" s="54"/>
      <c r="AUH7" s="54"/>
      <c r="AUI7" s="54"/>
      <c r="AUJ7" s="54"/>
      <c r="AUK7" s="54"/>
      <c r="AUL7" s="54"/>
      <c r="AUM7" s="54"/>
      <c r="AUN7" s="54"/>
      <c r="AUO7" s="54"/>
      <c r="AUP7" s="54"/>
      <c r="AUQ7" s="54"/>
      <c r="AUR7" s="54"/>
      <c r="AUS7" s="54"/>
      <c r="AUT7" s="54"/>
      <c r="AUU7" s="54"/>
      <c r="AUV7" s="54"/>
      <c r="AUW7" s="54"/>
      <c r="AUX7" s="54"/>
      <c r="AUY7" s="54"/>
      <c r="AUZ7" s="54"/>
      <c r="AVA7" s="54"/>
      <c r="AVB7" s="54"/>
      <c r="AVC7" s="54"/>
      <c r="AVD7" s="54"/>
      <c r="AVE7" s="54"/>
      <c r="AVF7" s="54"/>
      <c r="AVG7" s="54"/>
      <c r="AVH7" s="54"/>
      <c r="AVI7" s="54"/>
      <c r="AVJ7" s="54"/>
      <c r="AVK7" s="54"/>
      <c r="AVL7" s="54"/>
      <c r="AVM7" s="54"/>
      <c r="AVN7" s="54"/>
      <c r="AVO7" s="54"/>
      <c r="AVP7" s="54"/>
      <c r="AVQ7" s="54"/>
      <c r="AVR7" s="54"/>
      <c r="AVS7" s="54"/>
      <c r="AVT7" s="54"/>
      <c r="AVU7" s="54"/>
      <c r="AVV7" s="54"/>
      <c r="AVW7" s="54"/>
      <c r="AVX7" s="54"/>
      <c r="AVY7" s="54"/>
      <c r="AVZ7" s="54"/>
      <c r="AWA7" s="54"/>
      <c r="AWB7" s="54"/>
      <c r="AWC7" s="54"/>
      <c r="AWD7" s="54"/>
      <c r="AWE7" s="54"/>
      <c r="AWF7" s="54"/>
      <c r="AWG7" s="54"/>
      <c r="AWH7" s="54"/>
      <c r="AWI7" s="54"/>
      <c r="AWJ7" s="54"/>
      <c r="AWK7" s="54"/>
      <c r="AWL7" s="54"/>
      <c r="AWM7" s="54"/>
      <c r="AWN7" s="54"/>
      <c r="AWO7" s="54"/>
      <c r="AWP7" s="54"/>
      <c r="AWQ7" s="54"/>
      <c r="AWR7" s="54"/>
      <c r="AWS7" s="54"/>
      <c r="AWT7" s="54"/>
      <c r="AWU7" s="54"/>
      <c r="AWV7" s="54"/>
      <c r="AWW7" s="54"/>
      <c r="AWX7" s="54"/>
      <c r="AWY7" s="54"/>
      <c r="AWZ7" s="54"/>
      <c r="AXA7" s="54"/>
      <c r="AXB7" s="54"/>
      <c r="AXC7" s="54"/>
      <c r="AXD7" s="54"/>
      <c r="AXE7" s="54"/>
      <c r="AXF7" s="54"/>
      <c r="AXG7" s="54"/>
      <c r="AXH7" s="54"/>
      <c r="AXI7" s="54"/>
      <c r="AXJ7" s="54"/>
      <c r="AXK7" s="54"/>
      <c r="AXL7" s="54"/>
      <c r="AXM7" s="54"/>
      <c r="AXN7" s="54"/>
      <c r="AXO7" s="54"/>
      <c r="AXP7" s="54"/>
      <c r="AXQ7" s="54"/>
      <c r="AXR7" s="54"/>
      <c r="AXS7" s="54"/>
      <c r="AXT7" s="54"/>
      <c r="AXU7" s="54"/>
      <c r="AXV7" s="54"/>
      <c r="AXW7" s="54"/>
      <c r="AXX7" s="54"/>
      <c r="AXY7" s="54"/>
      <c r="AXZ7" s="54"/>
      <c r="AYA7" s="54"/>
      <c r="AYB7" s="54"/>
      <c r="AYC7" s="54"/>
      <c r="AYD7" s="54"/>
      <c r="AYE7" s="54"/>
      <c r="AYF7" s="54"/>
      <c r="AYG7" s="54"/>
      <c r="AYH7" s="54"/>
      <c r="AYI7" s="54"/>
      <c r="AYJ7" s="54"/>
      <c r="AYK7" s="54"/>
      <c r="AYL7" s="54"/>
      <c r="AYM7" s="54"/>
      <c r="AYN7" s="54"/>
      <c r="AYO7" s="54"/>
      <c r="AYP7" s="54"/>
      <c r="AYQ7" s="54"/>
      <c r="AYR7" s="54"/>
      <c r="AYS7" s="54"/>
      <c r="AYT7" s="54"/>
      <c r="AYU7" s="54"/>
      <c r="AYV7" s="54"/>
      <c r="AYW7" s="54"/>
      <c r="AYX7" s="54"/>
      <c r="AYY7" s="54"/>
      <c r="AYZ7" s="54"/>
      <c r="AZA7" s="54"/>
      <c r="AZB7" s="54"/>
      <c r="AZC7" s="54"/>
      <c r="AZD7" s="54"/>
      <c r="AZE7" s="54"/>
      <c r="AZF7" s="54"/>
      <c r="AZG7" s="54"/>
      <c r="AZH7" s="54"/>
      <c r="AZI7" s="54"/>
      <c r="AZJ7" s="54"/>
      <c r="AZK7" s="54"/>
      <c r="AZL7" s="54"/>
      <c r="AZM7" s="54"/>
      <c r="AZN7" s="54"/>
      <c r="AZO7" s="54"/>
      <c r="AZP7" s="54"/>
      <c r="AZQ7" s="54"/>
      <c r="AZR7" s="54"/>
      <c r="AZS7" s="54"/>
      <c r="AZT7" s="54"/>
      <c r="AZU7" s="54"/>
      <c r="AZV7" s="54"/>
      <c r="AZW7" s="54"/>
      <c r="AZX7" s="54"/>
      <c r="AZY7" s="54"/>
      <c r="AZZ7" s="54"/>
      <c r="BAA7" s="54"/>
      <c r="BAB7" s="54"/>
      <c r="BAC7" s="54"/>
      <c r="BAD7" s="54"/>
      <c r="BAE7" s="54"/>
      <c r="BAF7" s="54"/>
      <c r="BAG7" s="54"/>
      <c r="BAH7" s="54"/>
      <c r="BAI7" s="54"/>
      <c r="BAJ7" s="54"/>
      <c r="BAK7" s="54"/>
      <c r="BAL7" s="54"/>
      <c r="BAM7" s="54"/>
      <c r="BAN7" s="54"/>
      <c r="BAO7" s="54"/>
      <c r="BAP7" s="54"/>
      <c r="BAQ7" s="54"/>
      <c r="BAR7" s="54"/>
      <c r="BAS7" s="54"/>
      <c r="BAT7" s="54"/>
      <c r="BAU7" s="54"/>
      <c r="BAV7" s="54"/>
      <c r="BAW7" s="54"/>
      <c r="BAX7" s="54"/>
      <c r="BAY7" s="85"/>
      <c r="BAZ7" s="86"/>
      <c r="BBA7" s="86"/>
      <c r="BBB7" s="86"/>
      <c r="BBC7" s="86"/>
      <c r="BBD7" s="86"/>
      <c r="BBE7" s="86"/>
      <c r="BBF7" s="86"/>
      <c r="BBG7" s="86"/>
      <c r="BBH7" s="86"/>
      <c r="BBI7" s="86"/>
      <c r="BBJ7" s="86"/>
      <c r="BBK7" s="86"/>
      <c r="BBL7" s="86"/>
      <c r="BBM7" s="86"/>
      <c r="BBN7" s="86"/>
      <c r="BBO7" s="86"/>
      <c r="BBP7" s="86"/>
      <c r="BBQ7" s="86"/>
      <c r="BBR7" s="86"/>
      <c r="BBS7" s="86"/>
      <c r="BBT7" s="86"/>
      <c r="BBU7" s="86"/>
      <c r="BBV7" s="86"/>
      <c r="BBW7" s="86"/>
      <c r="BBX7" s="86"/>
      <c r="BBY7" s="86"/>
      <c r="BBZ7" s="86"/>
      <c r="BCA7" s="86"/>
      <c r="BCB7" s="86"/>
      <c r="BCC7" s="86"/>
      <c r="BCD7" s="86"/>
      <c r="BCE7" s="86"/>
      <c r="BCF7" s="86"/>
      <c r="BCG7" s="86"/>
      <c r="BCH7" s="86"/>
      <c r="BCI7" s="86"/>
      <c r="BCJ7" s="86"/>
      <c r="BCK7" s="86"/>
      <c r="BCL7" s="86"/>
      <c r="BCM7" s="86"/>
      <c r="BCN7" s="86"/>
      <c r="BCO7" s="86"/>
      <c r="BCP7" s="86"/>
      <c r="BCQ7" s="86"/>
      <c r="BCR7" s="86"/>
      <c r="BCS7" s="86"/>
      <c r="BCT7" s="86"/>
      <c r="BCU7" s="86"/>
      <c r="BCV7" s="86"/>
      <c r="BCW7" s="86"/>
      <c r="BCX7" s="86"/>
      <c r="BCY7" s="86"/>
      <c r="BCZ7" s="86"/>
      <c r="BDA7" s="86"/>
      <c r="BDB7" s="86"/>
      <c r="BDC7" s="86"/>
      <c r="BDD7" s="86"/>
      <c r="BDE7" s="86"/>
      <c r="BDF7" s="86"/>
      <c r="BDG7" s="86"/>
      <c r="BDH7" s="86"/>
      <c r="BDI7" s="86"/>
      <c r="BDJ7" s="86"/>
      <c r="BDK7" s="86"/>
      <c r="BDL7" s="86"/>
      <c r="BDM7" s="86"/>
      <c r="BDN7" s="86"/>
      <c r="BDO7" s="86"/>
      <c r="BDP7" s="86"/>
      <c r="BDQ7" s="86"/>
      <c r="BDR7" s="86"/>
      <c r="BDS7" s="86"/>
      <c r="BDT7" s="86"/>
      <c r="BDU7" s="86"/>
      <c r="BDV7" s="86"/>
      <c r="BDW7" s="86"/>
      <c r="BDX7" s="86"/>
      <c r="BDY7" s="86"/>
      <c r="BDZ7" s="86"/>
      <c r="BEA7" s="86"/>
      <c r="BEB7" s="86"/>
      <c r="BEC7" s="86"/>
      <c r="BED7" s="86"/>
      <c r="BEE7" s="86"/>
      <c r="BEF7" s="86"/>
      <c r="BEG7" s="86"/>
      <c r="BEH7" s="86"/>
      <c r="BEI7" s="86"/>
      <c r="BEJ7" s="86"/>
      <c r="BEK7" s="86"/>
      <c r="BEL7" s="86"/>
      <c r="BEM7" s="86"/>
      <c r="BEN7" s="86"/>
      <c r="BEO7" s="86"/>
      <c r="BEP7" s="86"/>
      <c r="BEQ7" s="86"/>
      <c r="BER7" s="86"/>
      <c r="BES7" s="86"/>
      <c r="BET7" s="86"/>
      <c r="BEU7" s="86"/>
      <c r="BEV7" s="86"/>
      <c r="BEW7" s="86"/>
      <c r="BEX7" s="86"/>
      <c r="BEY7" s="86"/>
      <c r="BEZ7" s="86"/>
      <c r="BFA7" s="86"/>
      <c r="BFB7" s="86"/>
      <c r="BFC7" s="86"/>
      <c r="BFD7" s="86"/>
      <c r="BFE7" s="86"/>
      <c r="BFF7" s="86"/>
      <c r="BFG7" s="86"/>
      <c r="BFH7" s="86"/>
      <c r="BFI7" s="86"/>
      <c r="BFJ7" s="86"/>
      <c r="BFK7" s="86"/>
      <c r="BFL7" s="86"/>
      <c r="BFM7" s="86"/>
      <c r="BFN7" s="86"/>
      <c r="BFO7" s="86"/>
      <c r="BFP7" s="86"/>
      <c r="BFQ7" s="86"/>
      <c r="BFR7" s="86"/>
      <c r="BFS7" s="86"/>
      <c r="BFT7" s="86"/>
      <c r="BFU7" s="86"/>
      <c r="BFV7" s="86"/>
      <c r="BFW7" s="86"/>
      <c r="BFX7" s="86"/>
      <c r="BFY7" s="86"/>
      <c r="BFZ7" s="86"/>
      <c r="BGA7" s="86"/>
      <c r="BGB7" s="86"/>
      <c r="BGC7" s="86"/>
      <c r="BGD7" s="86"/>
      <c r="BGE7" s="86"/>
      <c r="BGF7" s="86"/>
      <c r="BGG7" s="86"/>
      <c r="BGH7" s="86"/>
      <c r="BGI7" s="86"/>
      <c r="BGJ7" s="86"/>
      <c r="BGK7" s="86"/>
      <c r="BGL7" s="86"/>
      <c r="BGM7" s="86"/>
      <c r="BGN7" s="86"/>
      <c r="BGO7" s="86"/>
      <c r="BGP7" s="86"/>
      <c r="BGQ7" s="86"/>
      <c r="BGR7" s="86"/>
      <c r="BGS7" s="86"/>
      <c r="BGT7" s="86"/>
      <c r="BGU7" s="86"/>
      <c r="BGV7" s="86"/>
      <c r="BGW7" s="86"/>
      <c r="BGX7" s="86"/>
      <c r="BGY7" s="86"/>
      <c r="BGZ7" s="86"/>
      <c r="BHA7" s="86"/>
      <c r="BHB7" s="86"/>
      <c r="BHC7" s="86"/>
      <c r="BHD7" s="86"/>
      <c r="BHE7" s="86"/>
      <c r="BHF7" s="86"/>
      <c r="BHG7" s="86"/>
      <c r="BHH7" s="86"/>
      <c r="BHI7" s="86"/>
      <c r="BHJ7" s="86"/>
      <c r="BHK7" s="86"/>
      <c r="BHL7" s="86"/>
      <c r="BHM7" s="86"/>
      <c r="BHN7" s="86"/>
      <c r="BHO7" s="86"/>
      <c r="BHP7" s="86"/>
      <c r="BHQ7" s="86"/>
      <c r="BHR7" s="86"/>
      <c r="BHS7" s="86"/>
      <c r="BHT7" s="86"/>
      <c r="BHU7" s="86"/>
      <c r="BHV7" s="86"/>
      <c r="BHW7" s="86"/>
      <c r="BHX7" s="86"/>
      <c r="BHY7" s="86"/>
      <c r="BHZ7" s="86"/>
      <c r="BIA7" s="86"/>
      <c r="BIB7" s="86"/>
      <c r="BIC7" s="86"/>
      <c r="BID7" s="86"/>
      <c r="BIE7" s="86"/>
      <c r="BIF7" s="86"/>
      <c r="BIG7" s="86"/>
      <c r="BIH7" s="86"/>
      <c r="BII7" s="86"/>
      <c r="BIJ7" s="86"/>
      <c r="BIK7" s="86"/>
      <c r="BIL7" s="86"/>
      <c r="BIM7" s="86"/>
      <c r="BIN7" s="86"/>
      <c r="BIO7" s="86"/>
      <c r="BIP7" s="86"/>
      <c r="BIQ7" s="86"/>
      <c r="BIR7" s="86"/>
      <c r="BIS7" s="86"/>
      <c r="BIT7" s="86"/>
      <c r="BIU7" s="86"/>
      <c r="BIV7" s="86"/>
      <c r="BIW7" s="86"/>
      <c r="BIX7" s="86"/>
      <c r="BIY7" s="86"/>
      <c r="BIZ7" s="86"/>
      <c r="BJA7" s="86"/>
      <c r="BJB7" s="86"/>
      <c r="BJC7" s="86"/>
      <c r="BJD7" s="86"/>
      <c r="BJE7" s="86"/>
      <c r="BJF7" s="86"/>
      <c r="BJG7" s="86"/>
      <c r="BJH7" s="86"/>
      <c r="BJI7" s="86"/>
      <c r="BJJ7" s="86"/>
      <c r="BJK7" s="86"/>
      <c r="BJL7" s="86"/>
      <c r="BJM7" s="86"/>
      <c r="BJN7" s="86"/>
      <c r="BJO7" s="86"/>
      <c r="BJP7" s="86"/>
      <c r="BJQ7" s="86"/>
      <c r="BJR7" s="86"/>
      <c r="BJS7" s="86"/>
      <c r="BJT7" s="86"/>
      <c r="BJU7" s="86"/>
      <c r="BJV7" s="86"/>
      <c r="BJW7" s="86"/>
      <c r="BJX7" s="86"/>
      <c r="BJY7" s="86"/>
      <c r="BJZ7" s="86"/>
      <c r="BKA7" s="86"/>
      <c r="BKB7" s="86"/>
      <c r="BKC7" s="86"/>
      <c r="BKD7" s="86"/>
      <c r="BKE7" s="86"/>
      <c r="BKF7" s="86"/>
      <c r="BKG7" s="86"/>
      <c r="BKH7" s="86"/>
      <c r="BKI7" s="86"/>
      <c r="BKJ7" s="86"/>
      <c r="BKK7" s="86"/>
      <c r="BKL7" s="86"/>
      <c r="BKM7" s="86"/>
      <c r="BKN7" s="86"/>
      <c r="BKO7" s="86"/>
      <c r="BKP7" s="86"/>
      <c r="BKQ7" s="86"/>
      <c r="BKR7" s="86"/>
      <c r="BKS7" s="86"/>
      <c r="BKT7" s="86"/>
      <c r="BKU7" s="86"/>
      <c r="BKV7" s="86"/>
      <c r="BKW7" s="86"/>
      <c r="BKX7" s="86"/>
      <c r="BKY7" s="86"/>
      <c r="BKZ7" s="86"/>
      <c r="BLA7" s="86"/>
      <c r="BLB7" s="86"/>
      <c r="BLC7" s="86"/>
      <c r="BLD7" s="86"/>
      <c r="BLE7" s="86"/>
      <c r="BLF7" s="86"/>
      <c r="BLG7" s="86"/>
      <c r="BLH7" s="86"/>
      <c r="BLI7" s="86"/>
      <c r="BLJ7" s="86"/>
      <c r="BLK7" s="86"/>
      <c r="BLL7" s="86"/>
      <c r="BLM7" s="86"/>
      <c r="BLN7" s="86"/>
      <c r="BLO7" s="86"/>
      <c r="BLP7" s="86"/>
      <c r="BLQ7" s="86"/>
      <c r="BLR7" s="86"/>
      <c r="BLS7" s="86"/>
      <c r="BLT7" s="86"/>
      <c r="BLU7" s="86"/>
      <c r="BLV7" s="86"/>
      <c r="BLW7" s="86"/>
      <c r="BLX7" s="86"/>
      <c r="BLY7" s="86"/>
      <c r="BLZ7" s="86"/>
      <c r="BMA7" s="86"/>
      <c r="BMB7" s="86"/>
      <c r="BMC7" s="86"/>
      <c r="BMD7" s="86"/>
      <c r="BME7" s="86"/>
      <c r="BMF7" s="86"/>
      <c r="BMG7" s="86"/>
      <c r="BMH7" s="86"/>
      <c r="BMI7" s="86"/>
      <c r="BMJ7" s="86"/>
      <c r="BMK7" s="86"/>
      <c r="BML7" s="86"/>
      <c r="BMM7" s="86"/>
      <c r="BMN7" s="86"/>
      <c r="BMO7" s="86"/>
      <c r="BMP7" s="86"/>
      <c r="BMQ7" s="86"/>
      <c r="BMR7" s="86"/>
      <c r="BMS7" s="86"/>
      <c r="BMT7" s="86"/>
      <c r="BMU7" s="86"/>
      <c r="BMV7" s="86"/>
      <c r="BMW7" s="86"/>
      <c r="BMX7" s="86"/>
      <c r="BMY7" s="86"/>
      <c r="BMZ7" s="86"/>
      <c r="BNA7" s="86"/>
      <c r="BNB7" s="86"/>
      <c r="BNC7" s="86"/>
      <c r="BND7" s="86"/>
      <c r="BNE7" s="86"/>
      <c r="BNF7" s="86"/>
      <c r="BNG7" s="86"/>
      <c r="BNH7" s="86"/>
      <c r="BNI7" s="86"/>
      <c r="BNJ7" s="86"/>
      <c r="BNK7" s="86"/>
      <c r="BNL7" s="86"/>
      <c r="BNM7" s="86"/>
      <c r="BNN7" s="86"/>
      <c r="BNO7" s="86"/>
      <c r="BNP7" s="86"/>
      <c r="BNQ7" s="86"/>
      <c r="BNR7" s="86"/>
      <c r="BNS7" s="86"/>
      <c r="BNT7" s="86"/>
      <c r="BNU7" s="86"/>
      <c r="BNV7" s="86"/>
      <c r="BNW7" s="86"/>
      <c r="BNX7" s="86"/>
      <c r="BNY7" s="86"/>
      <c r="BNZ7" s="86"/>
      <c r="BOA7" s="86"/>
      <c r="BOB7" s="86"/>
      <c r="BOC7" s="86"/>
      <c r="BOD7" s="86"/>
      <c r="BOE7" s="86"/>
      <c r="BOF7" s="86"/>
      <c r="BOG7" s="86"/>
      <c r="BOH7" s="86"/>
      <c r="BOI7" s="86"/>
      <c r="BOJ7" s="86"/>
      <c r="BOK7" s="86"/>
      <c r="BOL7" s="86"/>
      <c r="BOM7" s="86"/>
      <c r="BON7" s="86"/>
      <c r="BOO7" s="86"/>
      <c r="BOP7" s="86"/>
      <c r="BOQ7" s="86"/>
      <c r="BOR7" s="86"/>
      <c r="BOS7" s="86"/>
      <c r="BOT7" s="86"/>
      <c r="BOU7" s="86"/>
      <c r="BOV7" s="86"/>
      <c r="BOW7" s="86"/>
      <c r="BOX7" s="86"/>
      <c r="BOY7" s="86"/>
      <c r="BOZ7" s="86"/>
      <c r="BPA7" s="86"/>
      <c r="BPB7" s="86"/>
      <c r="BPC7" s="86"/>
      <c r="BPD7" s="86"/>
      <c r="BPE7" s="86"/>
      <c r="BPF7" s="86"/>
      <c r="BPG7" s="86"/>
      <c r="BPH7" s="86"/>
      <c r="BPI7" s="86"/>
      <c r="BPJ7" s="86"/>
      <c r="BPK7" s="86"/>
      <c r="BPL7" s="86"/>
      <c r="BPM7" s="86"/>
      <c r="BPN7" s="86"/>
      <c r="BPO7" s="86"/>
      <c r="BPP7" s="86"/>
      <c r="BPQ7" s="86"/>
      <c r="BPR7" s="86"/>
      <c r="BPS7" s="86"/>
      <c r="BPT7" s="86"/>
      <c r="BPU7" s="86"/>
      <c r="BPV7" s="86"/>
      <c r="BPW7" s="86"/>
      <c r="BPX7" s="86"/>
      <c r="BPY7" s="86"/>
      <c r="BPZ7" s="86"/>
      <c r="BQA7" s="86"/>
      <c r="BQB7" s="86"/>
      <c r="BQC7" s="86"/>
      <c r="BQD7" s="86"/>
      <c r="BQE7" s="86"/>
      <c r="BQF7" s="86"/>
      <c r="BQG7" s="86"/>
      <c r="BQH7" s="86"/>
      <c r="BQI7" s="86"/>
      <c r="BQJ7" s="86"/>
      <c r="BQK7" s="86"/>
      <c r="BQL7" s="86"/>
      <c r="BQM7" s="86"/>
      <c r="BQN7" s="86"/>
      <c r="BQO7" s="86"/>
      <c r="BQP7" s="86"/>
      <c r="BQQ7" s="86"/>
      <c r="BQR7" s="86"/>
      <c r="BQS7" s="86"/>
      <c r="BQT7" s="86"/>
      <c r="BQU7" s="86"/>
      <c r="BQV7" s="86"/>
      <c r="BQW7" s="86"/>
      <c r="BQX7" s="86"/>
      <c r="BQY7" s="86"/>
      <c r="BQZ7" s="86"/>
      <c r="BRA7" s="86"/>
      <c r="BRB7" s="86"/>
    </row>
    <row r="8" spans="1:1822" s="75" customFormat="1" ht="14">
      <c r="A8" s="73">
        <f t="shared" ref="A8:A25" si="0">+A7+1</f>
        <v>3</v>
      </c>
      <c r="B8" s="74" t="s">
        <v>128</v>
      </c>
      <c r="C8" s="75" t="s">
        <v>129</v>
      </c>
      <c r="D8" s="73" t="s">
        <v>130</v>
      </c>
      <c r="E8" s="75" t="s">
        <v>131</v>
      </c>
      <c r="F8" s="74" t="s">
        <v>132</v>
      </c>
      <c r="G8" s="74" t="s">
        <v>133</v>
      </c>
      <c r="H8" s="74" t="s">
        <v>133</v>
      </c>
      <c r="I8" s="74" t="s">
        <v>134</v>
      </c>
      <c r="J8" s="76"/>
      <c r="K8" s="76"/>
      <c r="L8" s="76"/>
      <c r="M8" s="76"/>
      <c r="N8" s="76"/>
      <c r="O8" s="76"/>
      <c r="P8" s="76"/>
      <c r="Q8" s="76"/>
      <c r="R8" s="76"/>
      <c r="S8" s="76"/>
      <c r="T8" s="76"/>
      <c r="U8" s="76"/>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c r="DE8" s="77"/>
      <c r="DF8" s="77"/>
      <c r="DG8" s="77"/>
      <c r="DH8" s="77"/>
      <c r="DI8" s="77"/>
      <c r="DJ8" s="77"/>
      <c r="DK8" s="77"/>
      <c r="DL8" s="77"/>
      <c r="DM8" s="77"/>
      <c r="DN8" s="77"/>
      <c r="DO8" s="77"/>
      <c r="DP8" s="77"/>
      <c r="DQ8" s="77"/>
      <c r="DR8" s="77"/>
      <c r="DS8" s="77"/>
      <c r="DT8" s="77"/>
      <c r="DU8" s="77"/>
      <c r="DV8" s="77"/>
      <c r="DW8" s="77"/>
      <c r="DX8" s="77"/>
      <c r="DY8" s="77"/>
      <c r="DZ8" s="77"/>
      <c r="EA8" s="77"/>
      <c r="EB8" s="77"/>
      <c r="EC8" s="77"/>
      <c r="ED8" s="77"/>
      <c r="EE8" s="77"/>
      <c r="EF8" s="77"/>
      <c r="EG8" s="77"/>
      <c r="EH8" s="77"/>
      <c r="EI8" s="77"/>
      <c r="EJ8" s="77"/>
      <c r="EK8" s="77"/>
      <c r="EL8" s="77"/>
      <c r="EM8" s="77"/>
      <c r="EN8" s="77"/>
      <c r="EO8" s="77"/>
      <c r="EP8" s="77"/>
      <c r="EQ8" s="77"/>
      <c r="ER8" s="77"/>
      <c r="ES8" s="77"/>
      <c r="ET8" s="77"/>
      <c r="EU8" s="77"/>
      <c r="EV8" s="77"/>
      <c r="EW8" s="77"/>
      <c r="EX8" s="77"/>
      <c r="EY8" s="77"/>
      <c r="EZ8" s="77"/>
      <c r="FA8" s="77"/>
      <c r="FB8" s="77"/>
      <c r="FC8" s="77"/>
      <c r="FD8" s="77"/>
      <c r="FE8" s="77"/>
      <c r="FF8" s="77"/>
      <c r="FG8" s="77"/>
      <c r="FH8" s="77"/>
      <c r="FI8" s="77"/>
      <c r="FJ8" s="77"/>
      <c r="FK8" s="77"/>
      <c r="FL8" s="77"/>
      <c r="FM8" s="77"/>
      <c r="FN8" s="77"/>
      <c r="FO8" s="77"/>
      <c r="FP8" s="77"/>
      <c r="FQ8" s="77"/>
      <c r="FR8" s="77"/>
      <c r="FS8" s="77"/>
      <c r="FT8" s="77"/>
      <c r="FU8" s="77"/>
      <c r="FV8" s="77"/>
      <c r="FW8" s="77"/>
      <c r="FX8" s="77"/>
      <c r="FY8" s="77"/>
      <c r="FZ8" s="77"/>
      <c r="GA8" s="77"/>
      <c r="GB8" s="77"/>
      <c r="GC8" s="77"/>
      <c r="GD8" s="77"/>
      <c r="GE8" s="77"/>
      <c r="GF8" s="77"/>
      <c r="GG8" s="77"/>
      <c r="GH8" s="77"/>
      <c r="GI8" s="77"/>
      <c r="GJ8" s="77"/>
      <c r="GK8" s="77"/>
      <c r="GL8" s="77"/>
      <c r="GM8" s="77"/>
      <c r="GN8" s="77"/>
      <c r="GO8" s="77"/>
      <c r="GP8" s="77"/>
      <c r="GQ8" s="77"/>
      <c r="GR8" s="77"/>
      <c r="GS8" s="77"/>
      <c r="GT8" s="77"/>
      <c r="GU8" s="77"/>
      <c r="GV8" s="77"/>
      <c r="GW8" s="77"/>
      <c r="GX8" s="77"/>
      <c r="GY8" s="77"/>
      <c r="GZ8" s="77"/>
      <c r="HA8" s="77"/>
      <c r="HB8" s="77"/>
      <c r="HC8" s="77"/>
      <c r="HD8" s="77"/>
      <c r="HE8" s="77"/>
      <c r="HF8" s="77"/>
      <c r="HG8" s="77"/>
      <c r="HH8" s="77"/>
      <c r="HI8" s="77"/>
      <c r="HJ8" s="77"/>
      <c r="HK8" s="77"/>
      <c r="HL8" s="77"/>
      <c r="HM8" s="77"/>
      <c r="HN8" s="77"/>
      <c r="HO8" s="77"/>
      <c r="HP8" s="77"/>
      <c r="HQ8" s="77"/>
      <c r="HR8" s="77"/>
      <c r="HS8" s="77"/>
      <c r="HT8" s="77"/>
      <c r="HU8" s="77"/>
      <c r="HV8" s="77"/>
      <c r="HW8" s="77"/>
      <c r="HX8" s="77"/>
      <c r="HY8" s="77"/>
      <c r="HZ8" s="77"/>
      <c r="IA8" s="77"/>
      <c r="IB8" s="77"/>
      <c r="IC8" s="77"/>
      <c r="ID8" s="77"/>
      <c r="IE8" s="77"/>
      <c r="IF8" s="77"/>
      <c r="IG8" s="77"/>
      <c r="IH8" s="77"/>
      <c r="II8" s="77"/>
      <c r="IJ8" s="77"/>
      <c r="IK8" s="77"/>
      <c r="IL8" s="77"/>
      <c r="IM8" s="77"/>
      <c r="IN8" s="77"/>
      <c r="IO8" s="77"/>
      <c r="IP8" s="77"/>
      <c r="IQ8" s="77"/>
      <c r="IR8" s="77"/>
      <c r="IS8" s="77"/>
      <c r="IT8" s="77"/>
      <c r="IU8" s="77"/>
      <c r="IV8" s="77"/>
      <c r="IW8" s="77"/>
      <c r="IX8" s="77"/>
      <c r="IY8" s="77"/>
      <c r="IZ8" s="77"/>
      <c r="JA8" s="77"/>
      <c r="JB8" s="77"/>
      <c r="JC8" s="77"/>
      <c r="JD8" s="77"/>
      <c r="JE8" s="77"/>
      <c r="JF8" s="77"/>
      <c r="JG8" s="77"/>
      <c r="JH8" s="77"/>
      <c r="JI8" s="77"/>
      <c r="JJ8" s="77"/>
      <c r="JK8" s="77"/>
      <c r="JL8" s="77"/>
      <c r="JM8" s="77"/>
      <c r="JN8" s="77"/>
      <c r="JO8" s="77"/>
      <c r="JP8" s="77"/>
      <c r="JQ8" s="77"/>
      <c r="JR8" s="77"/>
      <c r="JS8" s="77"/>
      <c r="JT8" s="77"/>
      <c r="JU8" s="77"/>
      <c r="JV8" s="77"/>
      <c r="JW8" s="77"/>
      <c r="JX8" s="77"/>
      <c r="JY8" s="77"/>
      <c r="JZ8" s="77"/>
      <c r="KA8" s="77"/>
      <c r="KB8" s="77"/>
      <c r="KC8" s="77"/>
      <c r="KD8" s="77"/>
      <c r="KE8" s="77"/>
      <c r="KF8" s="77"/>
      <c r="KG8" s="77"/>
      <c r="KH8" s="77"/>
      <c r="KI8" s="77"/>
      <c r="KJ8" s="77"/>
      <c r="KK8" s="77"/>
      <c r="KL8" s="77"/>
      <c r="KM8" s="77"/>
      <c r="KN8" s="77"/>
      <c r="KO8" s="77"/>
      <c r="KP8" s="77"/>
      <c r="KQ8" s="77"/>
      <c r="KR8" s="77"/>
      <c r="KS8" s="77"/>
      <c r="KT8" s="77"/>
      <c r="KU8" s="77"/>
      <c r="KV8" s="77"/>
      <c r="KW8" s="77"/>
      <c r="KX8" s="77"/>
      <c r="KY8" s="77"/>
      <c r="KZ8" s="77"/>
      <c r="LA8" s="77"/>
      <c r="LB8" s="77"/>
      <c r="LC8" s="77"/>
      <c r="LD8" s="77"/>
      <c r="LE8" s="77"/>
      <c r="LF8" s="77"/>
      <c r="LG8" s="77"/>
      <c r="LH8" s="77"/>
      <c r="LI8" s="77"/>
      <c r="LJ8" s="77"/>
      <c r="LK8" s="77"/>
      <c r="LL8" s="77"/>
      <c r="LM8" s="77"/>
      <c r="LN8" s="77"/>
      <c r="LO8" s="77"/>
      <c r="LP8" s="77"/>
      <c r="LQ8" s="77"/>
      <c r="LR8" s="77"/>
      <c r="LS8" s="77"/>
      <c r="LT8" s="77"/>
      <c r="LU8" s="77"/>
      <c r="LV8" s="77"/>
      <c r="LW8" s="77"/>
      <c r="LX8" s="77"/>
      <c r="LY8" s="77"/>
      <c r="LZ8" s="77"/>
      <c r="MA8" s="77"/>
      <c r="MB8" s="77"/>
      <c r="MC8" s="77"/>
      <c r="MD8" s="77"/>
      <c r="ME8" s="77"/>
      <c r="MF8" s="77"/>
      <c r="MG8" s="77"/>
      <c r="MH8" s="77"/>
      <c r="MI8" s="77"/>
      <c r="MJ8" s="77"/>
      <c r="MK8" s="77"/>
      <c r="ML8" s="77"/>
      <c r="MM8" s="77"/>
      <c r="MN8" s="77"/>
      <c r="MO8" s="77"/>
      <c r="MP8" s="77"/>
      <c r="MQ8" s="77"/>
      <c r="MR8" s="77"/>
      <c r="MS8" s="77"/>
      <c r="MT8" s="77"/>
      <c r="MU8" s="77"/>
      <c r="MV8" s="77"/>
      <c r="MW8" s="77"/>
      <c r="MX8" s="77"/>
      <c r="MY8" s="77"/>
      <c r="MZ8" s="77"/>
      <c r="NA8" s="77"/>
      <c r="NB8" s="77"/>
      <c r="NC8" s="77"/>
      <c r="ND8" s="77"/>
      <c r="NE8" s="77"/>
      <c r="NF8" s="77"/>
      <c r="NG8" s="77"/>
      <c r="NH8" s="77"/>
      <c r="NI8" s="77"/>
      <c r="NJ8" s="77"/>
      <c r="NK8" s="77"/>
      <c r="NL8" s="77"/>
      <c r="NM8" s="77"/>
      <c r="NN8" s="77"/>
      <c r="NO8" s="77"/>
      <c r="NP8" s="77"/>
      <c r="NQ8" s="77"/>
      <c r="NR8" s="77"/>
      <c r="NS8" s="77"/>
      <c r="NT8" s="77"/>
      <c r="NU8" s="77"/>
      <c r="NV8" s="77"/>
      <c r="NW8" s="77"/>
      <c r="NX8" s="77"/>
      <c r="NY8" s="77"/>
      <c r="NZ8" s="77"/>
      <c r="OA8" s="77"/>
      <c r="OB8" s="77"/>
      <c r="OC8" s="77"/>
      <c r="OD8" s="77"/>
      <c r="OE8" s="77"/>
      <c r="OF8" s="77"/>
      <c r="OG8" s="77"/>
      <c r="OH8" s="77"/>
      <c r="OI8" s="77"/>
      <c r="OJ8" s="77"/>
      <c r="OK8" s="77"/>
      <c r="OL8" s="77"/>
      <c r="OM8" s="77"/>
      <c r="ON8" s="77"/>
      <c r="OO8" s="77"/>
      <c r="OP8" s="77"/>
      <c r="OQ8" s="77"/>
      <c r="OR8" s="77"/>
      <c r="OS8" s="77"/>
      <c r="OT8" s="77"/>
      <c r="OU8" s="77"/>
      <c r="OV8" s="77"/>
      <c r="OW8" s="77"/>
      <c r="OX8" s="77"/>
      <c r="OY8" s="77"/>
      <c r="OZ8" s="77"/>
      <c r="PA8" s="77"/>
      <c r="PB8" s="77"/>
      <c r="PC8" s="77"/>
      <c r="PD8" s="77"/>
      <c r="PE8" s="77"/>
      <c r="PF8" s="77"/>
      <c r="PG8" s="77"/>
      <c r="PH8" s="77"/>
      <c r="PI8" s="77"/>
      <c r="PJ8" s="77"/>
      <c r="PK8" s="77"/>
      <c r="PL8" s="77"/>
      <c r="PM8" s="77"/>
      <c r="PN8" s="77"/>
      <c r="PO8" s="77"/>
      <c r="PP8" s="77"/>
      <c r="PQ8" s="77"/>
      <c r="PR8" s="77"/>
      <c r="PS8" s="77"/>
      <c r="PT8" s="77"/>
      <c r="PU8" s="77"/>
      <c r="PV8" s="77"/>
      <c r="PW8" s="77"/>
      <c r="PX8" s="77"/>
      <c r="PY8" s="77"/>
      <c r="PZ8" s="77"/>
      <c r="QA8" s="77"/>
      <c r="QB8" s="77"/>
      <c r="QC8" s="77"/>
      <c r="QD8" s="77"/>
      <c r="QE8" s="77"/>
      <c r="QF8" s="77"/>
      <c r="QG8" s="77"/>
      <c r="QH8" s="77"/>
      <c r="QI8" s="77"/>
      <c r="QJ8" s="77"/>
      <c r="QK8" s="77"/>
      <c r="QL8" s="77"/>
      <c r="QM8" s="77"/>
      <c r="QN8" s="77"/>
      <c r="QO8" s="77"/>
      <c r="QP8" s="77"/>
      <c r="QQ8" s="77"/>
      <c r="QR8" s="77"/>
      <c r="QS8" s="77"/>
      <c r="QT8" s="77"/>
      <c r="QU8" s="77"/>
      <c r="QV8" s="77"/>
      <c r="QW8" s="77"/>
      <c r="QX8" s="77"/>
      <c r="QY8" s="77"/>
      <c r="QZ8" s="77"/>
      <c r="RA8" s="77"/>
      <c r="RB8" s="77"/>
      <c r="RC8" s="77"/>
      <c r="RD8" s="77"/>
      <c r="RE8" s="77"/>
      <c r="RF8" s="77"/>
      <c r="RG8" s="77"/>
      <c r="RH8" s="77"/>
      <c r="RI8" s="77"/>
      <c r="RJ8" s="77"/>
      <c r="RK8" s="77"/>
      <c r="RL8" s="77"/>
      <c r="RM8" s="77"/>
      <c r="RN8" s="77"/>
      <c r="RO8" s="77"/>
      <c r="RP8" s="77"/>
      <c r="RQ8" s="77"/>
      <c r="RR8" s="77"/>
      <c r="RS8" s="77"/>
      <c r="RT8" s="77"/>
      <c r="RU8" s="77"/>
      <c r="RV8" s="77"/>
      <c r="RW8" s="77"/>
      <c r="RX8" s="77"/>
      <c r="RY8" s="77"/>
      <c r="RZ8" s="77"/>
      <c r="SA8" s="77"/>
      <c r="SB8" s="77"/>
      <c r="SC8" s="77"/>
      <c r="SD8" s="77"/>
      <c r="SE8" s="77"/>
      <c r="SF8" s="77"/>
      <c r="SG8" s="77"/>
      <c r="SH8" s="77"/>
      <c r="SI8" s="77"/>
      <c r="SJ8" s="77"/>
      <c r="SK8" s="77"/>
      <c r="SL8" s="77"/>
      <c r="SM8" s="77"/>
      <c r="SN8" s="77"/>
      <c r="SO8" s="77"/>
      <c r="SP8" s="77"/>
      <c r="SQ8" s="77"/>
      <c r="SR8" s="77"/>
      <c r="SS8" s="77"/>
      <c r="ST8" s="77"/>
      <c r="SU8" s="77"/>
      <c r="SV8" s="77"/>
      <c r="SW8" s="77"/>
      <c r="SX8" s="77"/>
      <c r="SY8" s="77"/>
      <c r="SZ8" s="77"/>
      <c r="TA8" s="77"/>
      <c r="TB8" s="77"/>
      <c r="TC8" s="77"/>
      <c r="TD8" s="77"/>
      <c r="TE8" s="77"/>
      <c r="TF8" s="77"/>
      <c r="TG8" s="77"/>
      <c r="TH8" s="77"/>
      <c r="TI8" s="77"/>
      <c r="TJ8" s="77"/>
      <c r="TK8" s="77"/>
      <c r="TL8" s="77"/>
      <c r="TM8" s="77"/>
      <c r="TN8" s="77"/>
      <c r="TO8" s="77"/>
      <c r="TP8" s="77"/>
      <c r="TQ8" s="77"/>
      <c r="TR8" s="77"/>
      <c r="TS8" s="77"/>
      <c r="TT8" s="77"/>
      <c r="TU8" s="77"/>
      <c r="TV8" s="77"/>
      <c r="TW8" s="77"/>
      <c r="TX8" s="77"/>
      <c r="TY8" s="77"/>
      <c r="TZ8" s="77"/>
      <c r="UA8" s="77"/>
      <c r="UB8" s="77"/>
      <c r="UC8" s="77"/>
      <c r="UD8" s="77"/>
      <c r="UE8" s="77"/>
      <c r="UF8" s="77"/>
      <c r="UG8" s="77"/>
      <c r="UH8" s="77"/>
      <c r="UI8" s="77"/>
      <c r="UJ8" s="77"/>
      <c r="UK8" s="77"/>
      <c r="UL8" s="77"/>
      <c r="UM8" s="77"/>
      <c r="UN8" s="77"/>
      <c r="UO8" s="77"/>
      <c r="UP8" s="77"/>
      <c r="UQ8" s="77"/>
      <c r="UR8" s="77"/>
      <c r="US8" s="77"/>
      <c r="UT8" s="77"/>
      <c r="UU8" s="77"/>
      <c r="UV8" s="77"/>
      <c r="UW8" s="77"/>
      <c r="UX8" s="77"/>
      <c r="UY8" s="77"/>
      <c r="UZ8" s="77"/>
      <c r="VA8" s="77"/>
      <c r="VB8" s="77"/>
      <c r="VC8" s="77"/>
      <c r="VD8" s="77"/>
      <c r="VE8" s="77"/>
      <c r="VF8" s="77"/>
      <c r="VG8" s="77"/>
      <c r="VH8" s="77"/>
      <c r="VI8" s="77"/>
      <c r="VJ8" s="77"/>
      <c r="VK8" s="77"/>
      <c r="VL8" s="77"/>
      <c r="VM8" s="77"/>
      <c r="VN8" s="77"/>
      <c r="VO8" s="77"/>
      <c r="VP8" s="77"/>
      <c r="VQ8" s="77"/>
      <c r="VR8" s="77"/>
      <c r="VS8" s="77"/>
      <c r="VT8" s="77"/>
      <c r="VU8" s="77"/>
      <c r="VV8" s="77"/>
      <c r="VW8" s="77"/>
      <c r="VX8" s="77"/>
      <c r="VY8" s="77"/>
      <c r="VZ8" s="77"/>
      <c r="WA8" s="77"/>
      <c r="WB8" s="77"/>
      <c r="WC8" s="77"/>
      <c r="WD8" s="77"/>
      <c r="WE8" s="77"/>
      <c r="WF8" s="77"/>
      <c r="WG8" s="77"/>
      <c r="WH8" s="77"/>
      <c r="WI8" s="77"/>
      <c r="WJ8" s="77"/>
      <c r="WK8" s="77"/>
      <c r="WL8" s="77"/>
      <c r="WM8" s="77"/>
      <c r="WN8" s="77"/>
      <c r="WO8" s="77"/>
      <c r="WP8" s="77"/>
      <c r="WQ8" s="77"/>
      <c r="WR8" s="77"/>
      <c r="WS8" s="77"/>
      <c r="WT8" s="77"/>
      <c r="WU8" s="77"/>
      <c r="WV8" s="77"/>
      <c r="WW8" s="77"/>
      <c r="WX8" s="77"/>
      <c r="WY8" s="77"/>
      <c r="WZ8" s="77"/>
      <c r="XA8" s="77"/>
      <c r="XB8" s="77"/>
      <c r="XC8" s="77"/>
      <c r="XD8" s="77"/>
      <c r="XE8" s="77"/>
      <c r="XF8" s="77"/>
      <c r="XG8" s="77"/>
      <c r="XH8" s="77"/>
      <c r="XI8" s="77"/>
      <c r="XJ8" s="77"/>
      <c r="XK8" s="77"/>
      <c r="XL8" s="77"/>
      <c r="XM8" s="77"/>
      <c r="XN8" s="77"/>
      <c r="XO8" s="77"/>
      <c r="XP8" s="77"/>
      <c r="XQ8" s="77"/>
      <c r="XR8" s="77"/>
      <c r="XS8" s="77"/>
      <c r="XT8" s="77"/>
      <c r="XU8" s="77"/>
      <c r="XV8" s="77"/>
      <c r="XW8" s="77"/>
      <c r="XX8" s="77"/>
      <c r="XY8" s="77"/>
      <c r="XZ8" s="77"/>
      <c r="YA8" s="77"/>
      <c r="YB8" s="78"/>
      <c r="YC8" s="78"/>
      <c r="YD8" s="78"/>
      <c r="YE8" s="79"/>
      <c r="YF8" s="79"/>
      <c r="YG8" s="54"/>
      <c r="YH8" s="77"/>
      <c r="YI8" s="77"/>
      <c r="YJ8" s="77"/>
      <c r="YK8" s="77"/>
      <c r="YL8" s="77"/>
      <c r="YM8" s="77"/>
      <c r="YN8" s="77"/>
      <c r="YO8" s="77"/>
      <c r="YP8" s="77"/>
      <c r="YQ8" s="77"/>
      <c r="YR8" s="77"/>
      <c r="YS8" s="77"/>
      <c r="YT8" s="77"/>
      <c r="YU8" s="77"/>
      <c r="YV8" s="77"/>
      <c r="YW8" s="77"/>
      <c r="YX8" s="77"/>
      <c r="YY8" s="77"/>
      <c r="YZ8" s="77"/>
      <c r="ZA8" s="77"/>
      <c r="ZB8" s="77"/>
      <c r="ZC8" s="77"/>
      <c r="ZD8" s="77"/>
      <c r="ZE8" s="77"/>
      <c r="ZF8" s="77"/>
      <c r="ZG8" s="77"/>
      <c r="ZH8" s="77"/>
      <c r="ZI8" s="77"/>
      <c r="ZJ8" s="77"/>
      <c r="ZK8" s="77"/>
      <c r="ZL8" s="77"/>
      <c r="ZM8" s="77"/>
      <c r="ZN8" s="77"/>
      <c r="ZO8" s="77"/>
      <c r="ZP8" s="77"/>
      <c r="ZQ8" s="77"/>
      <c r="ZR8" s="77"/>
      <c r="ZS8" s="77"/>
      <c r="ZT8" s="77"/>
      <c r="ZU8" s="77"/>
      <c r="ZV8" s="77"/>
      <c r="ZW8" s="77"/>
      <c r="ZX8" s="77"/>
      <c r="ZY8" s="77"/>
      <c r="ZZ8" s="77"/>
      <c r="AAA8" s="77"/>
      <c r="AAB8" s="77"/>
      <c r="AAC8" s="77"/>
      <c r="AAD8" s="77"/>
      <c r="AAE8" s="77"/>
      <c r="AAF8" s="77"/>
      <c r="AAG8" s="77"/>
      <c r="AAH8" s="77"/>
      <c r="AAI8" s="77"/>
      <c r="AAJ8" s="77"/>
      <c r="AAK8" s="77"/>
      <c r="AAL8" s="77"/>
      <c r="AAM8" s="77"/>
      <c r="AAN8" s="77"/>
      <c r="AAO8" s="77"/>
      <c r="AAP8" s="77"/>
      <c r="AAQ8" s="77"/>
      <c r="AAR8" s="77"/>
      <c r="AAS8" s="77"/>
      <c r="AAT8" s="77"/>
      <c r="AAU8" s="77"/>
      <c r="AAV8" s="77"/>
      <c r="AAW8" s="77"/>
      <c r="AAX8" s="77"/>
      <c r="AAY8" s="77"/>
      <c r="AAZ8" s="77"/>
      <c r="ABA8" s="77"/>
      <c r="ABB8" s="77"/>
      <c r="ABC8" s="77"/>
      <c r="ABD8" s="77"/>
      <c r="ABE8" s="77"/>
      <c r="ABF8" s="77"/>
      <c r="ABG8" s="77"/>
      <c r="ABH8" s="77"/>
      <c r="ABI8" s="77"/>
      <c r="ABJ8" s="77"/>
      <c r="ABK8" s="77"/>
      <c r="ABL8" s="77"/>
      <c r="ABM8" s="77"/>
      <c r="ABN8" s="77"/>
      <c r="ABO8" s="77"/>
      <c r="ABP8" s="77"/>
      <c r="ABQ8" s="77"/>
      <c r="ABR8" s="77"/>
      <c r="ABS8" s="77"/>
      <c r="ABT8" s="77"/>
      <c r="ABU8" s="77"/>
      <c r="ABV8" s="77"/>
      <c r="ABW8" s="77"/>
      <c r="ABX8" s="77"/>
      <c r="ABY8" s="77"/>
      <c r="ABZ8" s="77"/>
      <c r="ACA8" s="77"/>
      <c r="ACB8" s="77"/>
      <c r="ACC8" s="77"/>
      <c r="ACD8" s="77"/>
      <c r="ACE8" s="77"/>
      <c r="ACF8" s="77"/>
      <c r="ACG8" s="77"/>
      <c r="ACH8" s="77"/>
      <c r="ACI8" s="77"/>
      <c r="ACJ8" s="77"/>
      <c r="ACK8" s="77"/>
      <c r="ACL8" s="77"/>
      <c r="ACM8" s="77"/>
      <c r="ACN8" s="77"/>
      <c r="ACO8" s="77"/>
      <c r="ACP8" s="77"/>
      <c r="ACQ8" s="77"/>
      <c r="ACR8" s="77"/>
      <c r="ACS8" s="77"/>
      <c r="ACT8" s="77"/>
      <c r="ACU8" s="77"/>
      <c r="ACV8" s="77"/>
      <c r="ACW8" s="77"/>
      <c r="ACX8" s="77"/>
      <c r="ACY8" s="77"/>
      <c r="ACZ8" s="77"/>
      <c r="ADA8" s="77"/>
      <c r="ADB8" s="77"/>
      <c r="ADC8" s="77"/>
      <c r="ADD8" s="77"/>
      <c r="ADE8" s="77"/>
      <c r="ADF8" s="77"/>
      <c r="ADG8" s="77"/>
      <c r="ADH8" s="77"/>
      <c r="ADI8" s="77"/>
      <c r="ADJ8" s="77"/>
      <c r="ADK8" s="77"/>
      <c r="ADL8" s="77"/>
      <c r="ADM8" s="77"/>
      <c r="ADN8" s="77"/>
      <c r="ADO8" s="77"/>
      <c r="ADP8" s="77"/>
      <c r="ADQ8" s="77"/>
      <c r="ADR8" s="77"/>
      <c r="ADS8" s="77"/>
      <c r="ADT8" s="77"/>
      <c r="ADU8" s="77"/>
      <c r="ADV8" s="77"/>
      <c r="ADW8" s="77"/>
      <c r="ADX8" s="77"/>
      <c r="ADY8" s="77"/>
      <c r="ADZ8" s="77"/>
      <c r="AEA8" s="77"/>
      <c r="AEB8" s="77"/>
      <c r="AEC8" s="77"/>
      <c r="AED8" s="77"/>
      <c r="AEE8" s="77"/>
      <c r="AEF8" s="77"/>
      <c r="AEG8" s="77"/>
      <c r="AEH8" s="77"/>
      <c r="AEI8" s="77"/>
      <c r="AEJ8" s="77"/>
      <c r="AEK8" s="77"/>
      <c r="AEL8" s="77"/>
      <c r="AEM8" s="77"/>
      <c r="AEN8" s="77"/>
      <c r="AEO8" s="77"/>
      <c r="AEP8" s="77"/>
      <c r="AEQ8" s="77"/>
      <c r="AER8" s="77"/>
      <c r="AES8" s="77"/>
      <c r="AET8" s="77"/>
      <c r="AEU8" s="77"/>
      <c r="AEV8" s="77"/>
      <c r="AEW8" s="77"/>
      <c r="AEX8" s="77"/>
      <c r="AEY8" s="77"/>
      <c r="AEZ8" s="77"/>
      <c r="AFA8" s="77"/>
      <c r="AFB8" s="77"/>
      <c r="AFC8" s="77"/>
      <c r="AFD8" s="77"/>
      <c r="AFE8" s="77"/>
      <c r="AFF8" s="77"/>
      <c r="AFG8" s="77"/>
      <c r="AFH8" s="77"/>
      <c r="AFI8" s="77"/>
      <c r="AFJ8" s="77"/>
      <c r="AFK8" s="77"/>
      <c r="AFL8" s="77"/>
      <c r="AFM8" s="77"/>
      <c r="AFN8" s="77"/>
      <c r="AFO8" s="77"/>
      <c r="AFP8" s="77"/>
      <c r="AFQ8" s="77"/>
      <c r="AFR8" s="77"/>
      <c r="AFS8" s="77"/>
      <c r="AFT8" s="77"/>
      <c r="AFU8" s="77"/>
      <c r="AFV8" s="77"/>
      <c r="AFW8" s="77"/>
      <c r="AFX8" s="77"/>
      <c r="AFY8" s="77"/>
      <c r="AFZ8" s="77"/>
      <c r="AGA8" s="77"/>
      <c r="AGB8" s="77"/>
      <c r="AGC8" s="77"/>
      <c r="AGD8" s="77"/>
      <c r="AGE8" s="77"/>
      <c r="AGF8" s="77"/>
      <c r="AGG8" s="77"/>
      <c r="AGH8" s="77"/>
      <c r="AGI8" s="77"/>
      <c r="AGJ8" s="77"/>
      <c r="AGK8" s="77"/>
      <c r="AGL8" s="77"/>
      <c r="AGM8" s="77"/>
      <c r="AGN8" s="78"/>
      <c r="AGO8" s="78"/>
      <c r="AGP8" s="78"/>
      <c r="AGQ8" s="79"/>
      <c r="AGR8" s="79"/>
      <c r="AGS8" s="54"/>
      <c r="AGT8" s="77"/>
      <c r="AGU8" s="77"/>
      <c r="AGV8" s="77"/>
      <c r="AGW8" s="77"/>
      <c r="AGX8" s="77"/>
      <c r="AGY8" s="77"/>
      <c r="AGZ8" s="77"/>
      <c r="AHA8" s="77"/>
      <c r="AHB8" s="77"/>
      <c r="AHC8" s="77"/>
      <c r="AHD8" s="77"/>
      <c r="AHE8" s="77"/>
      <c r="AHF8" s="77"/>
      <c r="AHG8" s="77"/>
      <c r="AHH8" s="77"/>
      <c r="AHI8" s="77"/>
      <c r="AHJ8" s="77"/>
      <c r="AHK8" s="77"/>
      <c r="AHL8" s="77"/>
      <c r="AHM8" s="77"/>
      <c r="AHN8" s="77"/>
      <c r="AHO8" s="77"/>
      <c r="AHP8" s="77"/>
      <c r="AHQ8" s="77"/>
      <c r="AHR8" s="77"/>
      <c r="AHS8" s="77"/>
      <c r="AHT8" s="77"/>
      <c r="AHU8" s="77"/>
      <c r="AHV8" s="77"/>
      <c r="AHW8" s="77"/>
      <c r="AHX8" s="77"/>
      <c r="AHY8" s="77"/>
      <c r="AHZ8" s="77"/>
      <c r="AIA8" s="77"/>
      <c r="AIB8" s="77"/>
      <c r="AIC8" s="77"/>
      <c r="AID8" s="77"/>
      <c r="AIE8" s="77"/>
      <c r="AIF8" s="77"/>
      <c r="AIG8" s="77"/>
      <c r="AIH8" s="77"/>
      <c r="AII8" s="77"/>
      <c r="AIJ8" s="77"/>
      <c r="AIK8" s="77"/>
      <c r="AIL8" s="77"/>
      <c r="AIM8" s="77"/>
      <c r="AIN8" s="77"/>
      <c r="AIO8" s="77"/>
      <c r="AIP8" s="77"/>
      <c r="AIQ8" s="77"/>
      <c r="AIR8" s="77"/>
      <c r="AIS8" s="77"/>
      <c r="AIT8" s="77"/>
      <c r="AIU8" s="77"/>
      <c r="AIV8" s="77"/>
      <c r="AIW8" s="77"/>
      <c r="AIX8" s="77"/>
      <c r="AIY8" s="77"/>
      <c r="AIZ8" s="77"/>
      <c r="AJA8" s="77"/>
      <c r="AJB8" s="77"/>
      <c r="AJC8" s="77"/>
      <c r="AJD8" s="77"/>
      <c r="AJE8" s="77"/>
      <c r="AJF8" s="77"/>
      <c r="AJG8" s="77"/>
      <c r="AJH8" s="77"/>
      <c r="AJI8" s="77"/>
      <c r="AJJ8" s="77"/>
      <c r="AJK8" s="77"/>
      <c r="AJL8" s="77"/>
      <c r="AJM8" s="77"/>
      <c r="AJN8" s="77"/>
      <c r="AJO8" s="77"/>
      <c r="AJP8" s="77"/>
      <c r="AJQ8" s="77"/>
      <c r="AJR8" s="77"/>
      <c r="AJS8" s="77"/>
      <c r="AJT8" s="77"/>
      <c r="AJU8" s="77"/>
      <c r="AJV8" s="77"/>
      <c r="AJW8" s="77"/>
      <c r="AJX8" s="77"/>
      <c r="AJY8" s="77"/>
      <c r="AJZ8" s="77"/>
      <c r="AKA8" s="77"/>
      <c r="AKB8" s="77"/>
      <c r="AKC8" s="77"/>
      <c r="AKD8" s="77"/>
      <c r="AKE8" s="77"/>
      <c r="AKF8" s="77"/>
      <c r="AKG8" s="77"/>
      <c r="AKH8" s="77"/>
      <c r="AKI8" s="77"/>
      <c r="AKJ8" s="77"/>
      <c r="AKK8" s="77"/>
      <c r="AKL8" s="77"/>
      <c r="AKM8" s="77"/>
      <c r="AKN8" s="77"/>
      <c r="AKO8" s="77"/>
      <c r="AKP8" s="77"/>
      <c r="AKQ8" s="77"/>
      <c r="AKR8" s="77"/>
      <c r="AKS8" s="77"/>
      <c r="AKT8" s="77"/>
      <c r="AKU8" s="77"/>
      <c r="AKV8" s="77"/>
      <c r="AKW8" s="77"/>
      <c r="AKX8" s="77"/>
      <c r="AKY8" s="77"/>
      <c r="AKZ8" s="77"/>
      <c r="ALA8" s="77"/>
      <c r="ALB8" s="77"/>
      <c r="ALC8" s="77"/>
      <c r="ALD8" s="77"/>
      <c r="ALE8" s="77"/>
      <c r="ALF8" s="77"/>
      <c r="ALG8" s="77"/>
      <c r="ALH8" s="77"/>
      <c r="ALI8" s="77"/>
      <c r="ALJ8" s="77"/>
      <c r="ALK8" s="77"/>
      <c r="ALL8" s="77"/>
      <c r="ALM8" s="77"/>
      <c r="ALN8" s="77"/>
      <c r="ALO8" s="77"/>
      <c r="ALP8" s="77"/>
      <c r="ALQ8" s="77"/>
      <c r="ALR8" s="77"/>
      <c r="ALS8" s="77"/>
      <c r="ALT8" s="77"/>
      <c r="ALU8" s="54"/>
      <c r="ALV8" s="54"/>
      <c r="ALW8" s="54"/>
      <c r="ALX8" s="54"/>
      <c r="ALY8" s="54"/>
      <c r="ALZ8" s="54"/>
      <c r="AMA8" s="54"/>
      <c r="AMB8" s="54"/>
      <c r="AMC8" s="54"/>
      <c r="AMD8" s="54"/>
      <c r="AME8" s="54"/>
      <c r="AMF8" s="54"/>
      <c r="AMG8" s="54"/>
      <c r="AMH8" s="54"/>
      <c r="AMI8" s="54"/>
      <c r="AMJ8" s="54"/>
      <c r="AMK8" s="54"/>
      <c r="AML8" s="54"/>
      <c r="AMM8" s="54"/>
      <c r="AMN8" s="54"/>
      <c r="AMO8" s="54"/>
      <c r="AMP8" s="54"/>
      <c r="AMQ8" s="54"/>
      <c r="AMR8" s="54"/>
      <c r="AMS8" s="54"/>
      <c r="AMT8" s="54"/>
      <c r="AMU8" s="54"/>
      <c r="AMV8" s="54"/>
      <c r="AMW8" s="54"/>
      <c r="AMX8" s="54"/>
      <c r="AMY8" s="54"/>
      <c r="AMZ8" s="54"/>
      <c r="ANA8" s="54"/>
      <c r="ANB8" s="54"/>
      <c r="ANC8" s="54"/>
      <c r="AND8" s="54"/>
      <c r="ANE8" s="54"/>
      <c r="ANF8" s="54"/>
      <c r="ANG8" s="54"/>
      <c r="ANH8" s="54"/>
      <c r="ANI8" s="54"/>
      <c r="ANJ8" s="54"/>
      <c r="ANK8" s="54"/>
      <c r="ANL8" s="54"/>
      <c r="ANM8" s="54"/>
      <c r="ANN8" s="54"/>
      <c r="ANO8" s="54"/>
      <c r="ANP8" s="54"/>
      <c r="ANQ8" s="54"/>
      <c r="ANR8" s="54"/>
      <c r="ANS8" s="54"/>
      <c r="ANT8" s="54"/>
      <c r="ANU8" s="54"/>
      <c r="ANV8" s="54"/>
      <c r="ANW8" s="54"/>
      <c r="ANX8" s="54"/>
      <c r="ANY8" s="54"/>
      <c r="ANZ8" s="54"/>
      <c r="AOA8" s="54"/>
      <c r="AOB8" s="54"/>
      <c r="AOC8" s="54"/>
      <c r="AOD8" s="54"/>
      <c r="AOE8" s="54"/>
      <c r="AOF8" s="54"/>
      <c r="AOG8" s="54"/>
      <c r="AOH8" s="54"/>
      <c r="AOI8" s="54"/>
      <c r="AOJ8" s="54"/>
      <c r="AOK8" s="54"/>
      <c r="AOL8" s="54"/>
      <c r="AOM8" s="54"/>
      <c r="AON8" s="54"/>
      <c r="AOO8" s="54"/>
      <c r="AOP8" s="54"/>
      <c r="AOQ8" s="54"/>
      <c r="AOR8" s="54"/>
      <c r="AOS8" s="54"/>
      <c r="AOT8" s="54"/>
      <c r="AOU8" s="54"/>
      <c r="AOV8" s="54"/>
      <c r="AOW8" s="54"/>
      <c r="AOX8" s="54"/>
      <c r="AOY8" s="54"/>
      <c r="AOZ8" s="54"/>
      <c r="APA8" s="54"/>
      <c r="APB8" s="54"/>
      <c r="APC8" s="54"/>
      <c r="APD8" s="54"/>
      <c r="APE8" s="54"/>
      <c r="APF8" s="54"/>
      <c r="APG8" s="54"/>
      <c r="APH8" s="54"/>
      <c r="API8" s="54"/>
      <c r="APJ8" s="54"/>
      <c r="APK8" s="54"/>
      <c r="APL8" s="54"/>
      <c r="APM8" s="54"/>
      <c r="APN8" s="54"/>
      <c r="APO8" s="54"/>
      <c r="APP8" s="54"/>
      <c r="APQ8" s="54"/>
      <c r="APR8" s="54"/>
      <c r="APS8" s="54"/>
      <c r="APT8" s="54"/>
      <c r="APU8" s="54"/>
      <c r="APV8" s="54"/>
      <c r="APW8" s="54"/>
      <c r="APX8" s="54"/>
      <c r="APY8" s="54"/>
      <c r="APZ8" s="54"/>
      <c r="AQA8" s="54"/>
      <c r="AQB8" s="54"/>
      <c r="AQC8" s="54"/>
      <c r="AQD8" s="54"/>
      <c r="AQE8" s="54"/>
      <c r="AQF8" s="54"/>
      <c r="AQG8" s="54"/>
      <c r="AQH8" s="54"/>
      <c r="AQI8" s="54"/>
      <c r="AQJ8" s="54"/>
      <c r="AQK8" s="54"/>
      <c r="AQL8" s="54"/>
      <c r="AQM8" s="54"/>
      <c r="AQN8" s="54"/>
      <c r="AQO8" s="54"/>
      <c r="AQP8" s="54"/>
      <c r="AQQ8" s="54"/>
      <c r="AQR8" s="54"/>
      <c r="AQS8" s="54"/>
      <c r="AQT8" s="54"/>
      <c r="AQU8" s="54"/>
      <c r="AQV8" s="54"/>
      <c r="AQW8" s="54"/>
      <c r="AQX8" s="54"/>
      <c r="AQY8" s="54"/>
      <c r="AQZ8" s="54"/>
      <c r="ARA8" s="54"/>
      <c r="ARB8" s="54"/>
      <c r="ARC8" s="54"/>
      <c r="ARD8" s="54"/>
      <c r="ARE8" s="54"/>
      <c r="ARF8" s="54"/>
      <c r="ARG8" s="54"/>
      <c r="ARH8" s="54"/>
      <c r="ARI8" s="54"/>
      <c r="ARJ8" s="54"/>
      <c r="ARK8" s="54"/>
      <c r="ARL8" s="54"/>
      <c r="ARM8" s="54"/>
      <c r="ARN8" s="54"/>
      <c r="ARO8" s="54"/>
      <c r="ARP8" s="54"/>
      <c r="ARQ8" s="54"/>
      <c r="ARR8" s="54"/>
      <c r="ARS8" s="54"/>
      <c r="ART8" s="54"/>
      <c r="ARU8" s="54"/>
      <c r="ARV8" s="54"/>
      <c r="ARW8" s="54"/>
      <c r="ARX8" s="54"/>
      <c r="ARY8" s="54"/>
      <c r="ARZ8" s="54"/>
      <c r="ASA8" s="54"/>
      <c r="ASB8" s="54"/>
      <c r="ASC8" s="54"/>
      <c r="ASD8" s="54"/>
      <c r="ASE8" s="54"/>
      <c r="ASF8" s="54"/>
      <c r="ASG8" s="54"/>
      <c r="ASH8" s="54"/>
      <c r="ASI8" s="54"/>
      <c r="ASJ8" s="54"/>
      <c r="ASK8" s="54"/>
      <c r="ASL8" s="54"/>
      <c r="ASM8" s="54"/>
      <c r="ASN8" s="54"/>
      <c r="ASO8" s="54"/>
      <c r="ASP8" s="54"/>
      <c r="ASQ8" s="54"/>
      <c r="ASR8" s="54"/>
      <c r="ASS8" s="54"/>
      <c r="AST8" s="54"/>
      <c r="ASU8" s="54"/>
      <c r="ASV8" s="54"/>
      <c r="ASW8" s="54"/>
      <c r="ASX8" s="54"/>
      <c r="ASY8" s="54"/>
      <c r="ASZ8" s="54"/>
      <c r="ATA8" s="54"/>
      <c r="ATB8" s="54"/>
      <c r="ATC8" s="54"/>
      <c r="ATD8" s="54"/>
      <c r="ATE8" s="54"/>
      <c r="ATF8" s="54"/>
      <c r="ATG8" s="54"/>
      <c r="ATH8" s="54"/>
      <c r="ATI8" s="54"/>
      <c r="ATJ8" s="54"/>
      <c r="ATK8" s="54"/>
      <c r="ATL8" s="54"/>
      <c r="ATM8" s="54"/>
      <c r="ATN8" s="54"/>
      <c r="ATO8" s="54"/>
      <c r="ATP8" s="54"/>
      <c r="ATQ8" s="54"/>
      <c r="ATR8" s="54"/>
      <c r="ATS8" s="54"/>
      <c r="ATT8" s="54"/>
      <c r="ATU8" s="54"/>
      <c r="ATV8" s="54"/>
      <c r="ATW8" s="54"/>
      <c r="ATX8" s="54"/>
      <c r="ATY8" s="54"/>
      <c r="ATZ8" s="54"/>
      <c r="AUA8" s="54"/>
      <c r="AUB8" s="54"/>
      <c r="AUC8" s="54"/>
      <c r="AUD8" s="54"/>
      <c r="AUE8" s="54"/>
      <c r="AUF8" s="54"/>
      <c r="AUG8" s="54"/>
      <c r="AUH8" s="54"/>
      <c r="AUI8" s="54"/>
      <c r="AUJ8" s="54"/>
      <c r="AUK8" s="54"/>
      <c r="AUL8" s="54"/>
      <c r="AUM8" s="54"/>
      <c r="AUN8" s="54"/>
      <c r="AUO8" s="54"/>
      <c r="AUP8" s="54"/>
      <c r="AUQ8" s="54"/>
      <c r="AUR8" s="54"/>
      <c r="AUS8" s="54"/>
      <c r="AUT8" s="54"/>
      <c r="AUU8" s="54"/>
      <c r="AUV8" s="54"/>
      <c r="AUW8" s="54"/>
      <c r="AUX8" s="54"/>
      <c r="AUY8" s="54"/>
      <c r="AUZ8" s="54"/>
      <c r="AVA8" s="54"/>
      <c r="AVB8" s="54"/>
      <c r="AVC8" s="54"/>
      <c r="AVD8" s="54"/>
      <c r="AVE8" s="54"/>
      <c r="AVF8" s="54"/>
      <c r="AVG8" s="54"/>
      <c r="AVH8" s="54"/>
      <c r="AVI8" s="54"/>
      <c r="AVJ8" s="54"/>
      <c r="AVK8" s="54"/>
      <c r="AVL8" s="54"/>
      <c r="AVM8" s="54"/>
      <c r="AVN8" s="54"/>
      <c r="AVO8" s="54"/>
      <c r="AVP8" s="54"/>
      <c r="AVQ8" s="54"/>
      <c r="AVR8" s="54"/>
      <c r="AVS8" s="54"/>
      <c r="AVT8" s="54"/>
      <c r="AVU8" s="54"/>
      <c r="AVV8" s="54"/>
      <c r="AVW8" s="54"/>
      <c r="AVX8" s="54"/>
      <c r="AVY8" s="54"/>
      <c r="AVZ8" s="54"/>
      <c r="AWA8" s="54"/>
      <c r="AWB8" s="54"/>
      <c r="AWC8" s="54"/>
      <c r="AWD8" s="54"/>
      <c r="AWE8" s="54"/>
      <c r="AWF8" s="54"/>
      <c r="AWG8" s="54"/>
      <c r="AWH8" s="54"/>
      <c r="AWI8" s="54"/>
      <c r="AWJ8" s="54"/>
      <c r="AWK8" s="54"/>
      <c r="AWL8" s="54"/>
      <c r="AWM8" s="54"/>
      <c r="AWN8" s="54"/>
      <c r="AWO8" s="54"/>
      <c r="AWP8" s="54"/>
      <c r="AWQ8" s="54"/>
      <c r="AWR8" s="54"/>
      <c r="AWS8" s="54"/>
      <c r="AWT8" s="54"/>
      <c r="AWU8" s="54"/>
      <c r="AWV8" s="54"/>
      <c r="AWW8" s="54"/>
      <c r="AWX8" s="54"/>
      <c r="AWY8" s="54"/>
      <c r="AWZ8" s="54"/>
      <c r="AXA8" s="54"/>
      <c r="AXB8" s="54"/>
      <c r="AXC8" s="54"/>
      <c r="AXD8" s="54"/>
      <c r="AXE8" s="54"/>
      <c r="AXF8" s="54"/>
      <c r="AXG8" s="54"/>
      <c r="AXH8" s="54"/>
      <c r="AXI8" s="54"/>
      <c r="AXJ8" s="54"/>
      <c r="AXK8" s="54"/>
      <c r="AXL8" s="54"/>
      <c r="AXM8" s="54"/>
      <c r="AXN8" s="54"/>
      <c r="AXO8" s="54"/>
      <c r="AXP8" s="54"/>
      <c r="AXQ8" s="54"/>
      <c r="AXR8" s="54"/>
      <c r="AXS8" s="54"/>
      <c r="AXT8" s="54"/>
      <c r="AXU8" s="54"/>
      <c r="AXV8" s="54"/>
      <c r="AXW8" s="54"/>
      <c r="AXX8" s="54"/>
      <c r="AXY8" s="54"/>
      <c r="AXZ8" s="54"/>
      <c r="AYA8" s="54"/>
      <c r="AYB8" s="54"/>
      <c r="AYC8" s="54"/>
      <c r="AYD8" s="54"/>
      <c r="AYE8" s="54"/>
      <c r="AYF8" s="54"/>
      <c r="AYG8" s="54"/>
      <c r="AYH8" s="54"/>
      <c r="AYI8" s="54"/>
      <c r="AYJ8" s="54"/>
      <c r="AYK8" s="54"/>
      <c r="AYL8" s="54"/>
      <c r="AYM8" s="54"/>
      <c r="AYN8" s="54"/>
      <c r="AYO8" s="54"/>
      <c r="AYP8" s="54"/>
      <c r="AYQ8" s="54"/>
      <c r="AYR8" s="54"/>
      <c r="AYS8" s="54"/>
      <c r="AYT8" s="54"/>
      <c r="AYU8" s="54"/>
      <c r="AYV8" s="54"/>
      <c r="AYW8" s="54"/>
      <c r="AYX8" s="54"/>
      <c r="AYY8" s="54"/>
      <c r="AYZ8" s="54"/>
      <c r="AZA8" s="54"/>
      <c r="AZB8" s="54"/>
      <c r="AZC8" s="54"/>
      <c r="AZD8" s="54"/>
      <c r="AZE8" s="54"/>
      <c r="AZF8" s="54"/>
      <c r="AZG8" s="54"/>
      <c r="AZH8" s="54"/>
      <c r="AZI8" s="54"/>
      <c r="AZJ8" s="54"/>
      <c r="AZK8" s="54"/>
      <c r="AZL8" s="54"/>
      <c r="AZM8" s="54"/>
      <c r="AZN8" s="54"/>
      <c r="AZO8" s="54"/>
      <c r="AZP8" s="54"/>
      <c r="AZQ8" s="54"/>
      <c r="AZR8" s="54"/>
      <c r="AZS8" s="54"/>
      <c r="AZT8" s="54"/>
      <c r="AZU8" s="54"/>
      <c r="AZV8" s="54"/>
      <c r="AZW8" s="54"/>
      <c r="AZX8" s="54"/>
      <c r="AZY8" s="54"/>
      <c r="AZZ8" s="54"/>
      <c r="BAA8" s="54"/>
      <c r="BAB8" s="54"/>
      <c r="BAC8" s="54"/>
      <c r="BAD8" s="54"/>
      <c r="BAE8" s="54"/>
      <c r="BAF8" s="54"/>
      <c r="BAG8" s="54"/>
      <c r="BAH8" s="54"/>
      <c r="BAI8" s="54"/>
      <c r="BAJ8" s="54"/>
      <c r="BAK8" s="54"/>
      <c r="BAL8" s="54"/>
      <c r="BAM8" s="54"/>
      <c r="BAN8" s="54"/>
      <c r="BAO8" s="54"/>
      <c r="BAP8" s="54"/>
      <c r="BAQ8" s="54"/>
      <c r="BAR8" s="54"/>
      <c r="BAS8" s="54"/>
      <c r="BAT8" s="54"/>
      <c r="BAU8" s="54"/>
      <c r="BAV8" s="54"/>
      <c r="BAW8" s="54"/>
      <c r="BAX8" s="54"/>
      <c r="BAY8" s="85"/>
      <c r="BAZ8" s="86"/>
      <c r="BBA8" s="86"/>
      <c r="BBB8" s="86"/>
      <c r="BBC8" s="86"/>
      <c r="BBD8" s="86"/>
      <c r="BBE8" s="86"/>
      <c r="BBF8" s="86"/>
      <c r="BBG8" s="86"/>
      <c r="BBH8" s="86"/>
      <c r="BBI8" s="86"/>
      <c r="BBJ8" s="86"/>
      <c r="BBK8" s="86"/>
      <c r="BBL8" s="86"/>
      <c r="BBM8" s="86"/>
      <c r="BBN8" s="86"/>
      <c r="BBO8" s="86"/>
      <c r="BBP8" s="86"/>
      <c r="BBQ8" s="86"/>
      <c r="BBR8" s="86"/>
      <c r="BBS8" s="86"/>
      <c r="BBT8" s="86"/>
      <c r="BBU8" s="86"/>
      <c r="BBV8" s="86"/>
      <c r="BBW8" s="86"/>
      <c r="BBX8" s="86"/>
      <c r="BBY8" s="86"/>
      <c r="BBZ8" s="86"/>
      <c r="BCA8" s="86"/>
      <c r="BCB8" s="86"/>
      <c r="BCC8" s="86"/>
      <c r="BCD8" s="86"/>
      <c r="BCE8" s="86"/>
      <c r="BCF8" s="86"/>
      <c r="BCG8" s="86"/>
      <c r="BCH8" s="86"/>
      <c r="BCI8" s="86"/>
      <c r="BCJ8" s="86"/>
      <c r="BCK8" s="86"/>
      <c r="BCL8" s="86"/>
      <c r="BCM8" s="86"/>
      <c r="BCN8" s="86"/>
      <c r="BCO8" s="86"/>
      <c r="BCP8" s="86"/>
      <c r="BCQ8" s="86"/>
      <c r="BCR8" s="86"/>
      <c r="BCS8" s="86"/>
      <c r="BCT8" s="86"/>
      <c r="BCU8" s="86"/>
      <c r="BCV8" s="86"/>
      <c r="BCW8" s="86"/>
      <c r="BCX8" s="86"/>
      <c r="BCY8" s="86"/>
      <c r="BCZ8" s="86"/>
      <c r="BDA8" s="86"/>
      <c r="BDB8" s="86"/>
      <c r="BDC8" s="86"/>
      <c r="BDD8" s="86"/>
      <c r="BDE8" s="86"/>
      <c r="BDF8" s="86"/>
      <c r="BDG8" s="86"/>
      <c r="BDH8" s="86"/>
      <c r="BDI8" s="86"/>
      <c r="BDJ8" s="86"/>
      <c r="BDK8" s="86"/>
      <c r="BDL8" s="86"/>
      <c r="BDM8" s="86"/>
      <c r="BDN8" s="86"/>
      <c r="BDO8" s="86"/>
      <c r="BDP8" s="86"/>
      <c r="BDQ8" s="86"/>
      <c r="BDR8" s="86"/>
      <c r="BDS8" s="86"/>
      <c r="BDT8" s="86"/>
      <c r="BDU8" s="86"/>
      <c r="BDV8" s="86"/>
      <c r="BDW8" s="86"/>
      <c r="BDX8" s="86"/>
      <c r="BDY8" s="86"/>
      <c r="BDZ8" s="86"/>
      <c r="BEA8" s="86"/>
      <c r="BEB8" s="86"/>
      <c r="BEC8" s="86"/>
      <c r="BED8" s="86"/>
      <c r="BEE8" s="86"/>
      <c r="BEF8" s="86"/>
      <c r="BEG8" s="86"/>
      <c r="BEH8" s="86"/>
      <c r="BEI8" s="86"/>
      <c r="BEJ8" s="86"/>
      <c r="BEK8" s="86"/>
      <c r="BEL8" s="86"/>
      <c r="BEM8" s="86"/>
      <c r="BEN8" s="86"/>
      <c r="BEO8" s="86"/>
      <c r="BEP8" s="86"/>
      <c r="BEQ8" s="86"/>
      <c r="BER8" s="86"/>
      <c r="BES8" s="86"/>
      <c r="BET8" s="86"/>
      <c r="BEU8" s="86"/>
      <c r="BEV8" s="86"/>
      <c r="BEW8" s="86"/>
      <c r="BEX8" s="86"/>
      <c r="BEY8" s="86"/>
      <c r="BEZ8" s="86"/>
      <c r="BFA8" s="86"/>
      <c r="BFB8" s="86"/>
      <c r="BFC8" s="86"/>
      <c r="BFD8" s="86"/>
      <c r="BFE8" s="86"/>
      <c r="BFF8" s="86"/>
      <c r="BFG8" s="86"/>
      <c r="BFH8" s="86"/>
      <c r="BFI8" s="86"/>
      <c r="BFJ8" s="86"/>
      <c r="BFK8" s="86"/>
      <c r="BFL8" s="86"/>
      <c r="BFM8" s="86"/>
      <c r="BFN8" s="86"/>
      <c r="BFO8" s="86"/>
      <c r="BFP8" s="86"/>
      <c r="BFQ8" s="86"/>
      <c r="BFR8" s="86"/>
      <c r="BFS8" s="86"/>
      <c r="BFT8" s="86"/>
      <c r="BFU8" s="86"/>
      <c r="BFV8" s="86"/>
      <c r="BFW8" s="86"/>
      <c r="BFX8" s="86"/>
      <c r="BFY8" s="86"/>
      <c r="BFZ8" s="86"/>
      <c r="BGA8" s="86"/>
      <c r="BGB8" s="86"/>
      <c r="BGC8" s="86"/>
      <c r="BGD8" s="86"/>
      <c r="BGE8" s="86"/>
      <c r="BGF8" s="86"/>
      <c r="BGG8" s="86"/>
      <c r="BGH8" s="86"/>
      <c r="BGI8" s="86"/>
      <c r="BGJ8" s="86"/>
      <c r="BGK8" s="86"/>
      <c r="BGL8" s="86"/>
      <c r="BGM8" s="86"/>
      <c r="BGN8" s="86"/>
      <c r="BGO8" s="86"/>
      <c r="BGP8" s="86"/>
      <c r="BGQ8" s="86"/>
      <c r="BGR8" s="86"/>
      <c r="BGS8" s="86"/>
      <c r="BGT8" s="86"/>
      <c r="BGU8" s="86"/>
      <c r="BGV8" s="86"/>
      <c r="BGW8" s="86"/>
      <c r="BGX8" s="86"/>
      <c r="BGY8" s="86"/>
      <c r="BGZ8" s="86"/>
      <c r="BHA8" s="86"/>
      <c r="BHB8" s="86"/>
      <c r="BHC8" s="86"/>
      <c r="BHD8" s="86"/>
      <c r="BHE8" s="86"/>
      <c r="BHF8" s="86"/>
      <c r="BHG8" s="86"/>
      <c r="BHH8" s="86"/>
      <c r="BHI8" s="86"/>
      <c r="BHJ8" s="86"/>
      <c r="BHK8" s="86"/>
      <c r="BHL8" s="86"/>
      <c r="BHM8" s="86"/>
      <c r="BHN8" s="86"/>
      <c r="BHO8" s="86"/>
      <c r="BHP8" s="86"/>
      <c r="BHQ8" s="86"/>
      <c r="BHR8" s="86"/>
      <c r="BHS8" s="86"/>
      <c r="BHT8" s="86"/>
      <c r="BHU8" s="86"/>
      <c r="BHV8" s="86"/>
      <c r="BHW8" s="86"/>
      <c r="BHX8" s="86"/>
      <c r="BHY8" s="86"/>
      <c r="BHZ8" s="86"/>
      <c r="BIA8" s="86"/>
      <c r="BIB8" s="86"/>
      <c r="BIC8" s="86"/>
      <c r="BID8" s="86"/>
      <c r="BIE8" s="86"/>
      <c r="BIF8" s="86"/>
      <c r="BIG8" s="86"/>
      <c r="BIH8" s="86"/>
      <c r="BII8" s="86"/>
      <c r="BIJ8" s="86"/>
      <c r="BIK8" s="86"/>
      <c r="BIL8" s="86"/>
      <c r="BIM8" s="86"/>
      <c r="BIN8" s="86"/>
      <c r="BIO8" s="86"/>
      <c r="BIP8" s="86"/>
      <c r="BIQ8" s="86"/>
      <c r="BIR8" s="86"/>
      <c r="BIS8" s="86"/>
      <c r="BIT8" s="86"/>
      <c r="BIU8" s="86"/>
      <c r="BIV8" s="86"/>
      <c r="BIW8" s="86"/>
      <c r="BIX8" s="86"/>
      <c r="BIY8" s="86"/>
      <c r="BIZ8" s="86"/>
      <c r="BJA8" s="86"/>
      <c r="BJB8" s="86"/>
      <c r="BJC8" s="86"/>
      <c r="BJD8" s="86"/>
      <c r="BJE8" s="86"/>
      <c r="BJF8" s="86"/>
      <c r="BJG8" s="86"/>
      <c r="BJH8" s="86"/>
      <c r="BJI8" s="86"/>
      <c r="BJJ8" s="86"/>
      <c r="BJK8" s="86"/>
      <c r="BJL8" s="86"/>
      <c r="BJM8" s="86"/>
      <c r="BJN8" s="86"/>
      <c r="BJO8" s="86"/>
      <c r="BJP8" s="86"/>
      <c r="BJQ8" s="86"/>
      <c r="BJR8" s="86"/>
      <c r="BJS8" s="86"/>
      <c r="BJT8" s="86"/>
      <c r="BJU8" s="86"/>
      <c r="BJV8" s="86"/>
      <c r="BJW8" s="86"/>
      <c r="BJX8" s="86"/>
      <c r="BJY8" s="86"/>
      <c r="BJZ8" s="86"/>
      <c r="BKA8" s="86"/>
      <c r="BKB8" s="86"/>
      <c r="BKC8" s="86"/>
      <c r="BKD8" s="86"/>
      <c r="BKE8" s="86"/>
      <c r="BKF8" s="86"/>
      <c r="BKG8" s="86"/>
      <c r="BKH8" s="86"/>
      <c r="BKI8" s="86"/>
      <c r="BKJ8" s="86"/>
      <c r="BKK8" s="86"/>
      <c r="BKL8" s="86"/>
      <c r="BKM8" s="86"/>
      <c r="BKN8" s="86"/>
      <c r="BKO8" s="86"/>
      <c r="BKP8" s="86"/>
      <c r="BKQ8" s="86"/>
      <c r="BKR8" s="86"/>
      <c r="BKS8" s="86"/>
      <c r="BKT8" s="86"/>
      <c r="BKU8" s="86"/>
      <c r="BKV8" s="86"/>
      <c r="BKW8" s="86"/>
      <c r="BKX8" s="86"/>
      <c r="BKY8" s="86"/>
      <c r="BKZ8" s="86"/>
      <c r="BLA8" s="86"/>
      <c r="BLB8" s="86"/>
      <c r="BLC8" s="86"/>
      <c r="BLD8" s="86"/>
      <c r="BLE8" s="86"/>
      <c r="BLF8" s="86"/>
      <c r="BLG8" s="86"/>
      <c r="BLH8" s="86"/>
      <c r="BLI8" s="86"/>
      <c r="BLJ8" s="86"/>
      <c r="BLK8" s="86"/>
      <c r="BLL8" s="86"/>
      <c r="BLM8" s="86"/>
      <c r="BLN8" s="86"/>
      <c r="BLO8" s="86"/>
      <c r="BLP8" s="86"/>
      <c r="BLQ8" s="86"/>
      <c r="BLR8" s="86"/>
      <c r="BLS8" s="86"/>
      <c r="BLT8" s="86"/>
      <c r="BLU8" s="86"/>
      <c r="BLV8" s="86"/>
      <c r="BLW8" s="86"/>
      <c r="BLX8" s="86"/>
      <c r="BLY8" s="86"/>
      <c r="BLZ8" s="86"/>
      <c r="BMA8" s="86"/>
      <c r="BMB8" s="86"/>
      <c r="BMC8" s="86"/>
      <c r="BMD8" s="86"/>
      <c r="BME8" s="86"/>
      <c r="BMF8" s="86"/>
      <c r="BMG8" s="86"/>
      <c r="BMH8" s="86"/>
      <c r="BMI8" s="86"/>
      <c r="BMJ8" s="86"/>
      <c r="BMK8" s="86"/>
      <c r="BML8" s="86"/>
      <c r="BMM8" s="86"/>
      <c r="BMN8" s="86"/>
      <c r="BMO8" s="86"/>
      <c r="BMP8" s="86"/>
      <c r="BMQ8" s="86"/>
      <c r="BMR8" s="86"/>
      <c r="BMS8" s="86"/>
      <c r="BMT8" s="86"/>
      <c r="BMU8" s="86"/>
      <c r="BMV8" s="86"/>
      <c r="BMW8" s="86"/>
      <c r="BMX8" s="86"/>
      <c r="BMY8" s="86"/>
      <c r="BMZ8" s="86"/>
      <c r="BNA8" s="86"/>
      <c r="BNB8" s="86"/>
      <c r="BNC8" s="86"/>
      <c r="BND8" s="86"/>
      <c r="BNE8" s="86"/>
      <c r="BNF8" s="86"/>
      <c r="BNG8" s="86"/>
      <c r="BNH8" s="86"/>
      <c r="BNI8" s="86"/>
      <c r="BNJ8" s="86"/>
      <c r="BNK8" s="86"/>
      <c r="BNL8" s="86"/>
      <c r="BNM8" s="86"/>
      <c r="BNN8" s="86"/>
      <c r="BNO8" s="86"/>
      <c r="BNP8" s="86"/>
      <c r="BNQ8" s="86"/>
      <c r="BNR8" s="86"/>
      <c r="BNS8" s="86"/>
      <c r="BNT8" s="86"/>
      <c r="BNU8" s="86"/>
      <c r="BNV8" s="86"/>
      <c r="BNW8" s="86"/>
      <c r="BNX8" s="86"/>
      <c r="BNY8" s="86"/>
      <c r="BNZ8" s="86"/>
      <c r="BOA8" s="86"/>
      <c r="BOB8" s="86"/>
      <c r="BOC8" s="86"/>
      <c r="BOD8" s="86"/>
      <c r="BOE8" s="86"/>
      <c r="BOF8" s="86"/>
      <c r="BOG8" s="86"/>
      <c r="BOH8" s="86"/>
      <c r="BOI8" s="86"/>
      <c r="BOJ8" s="86"/>
      <c r="BOK8" s="86"/>
      <c r="BOL8" s="86"/>
      <c r="BOM8" s="86"/>
      <c r="BON8" s="86"/>
      <c r="BOO8" s="86"/>
      <c r="BOP8" s="86"/>
      <c r="BOQ8" s="86"/>
      <c r="BOR8" s="86"/>
      <c r="BOS8" s="86"/>
      <c r="BOT8" s="86"/>
      <c r="BOU8" s="86"/>
      <c r="BOV8" s="86"/>
      <c r="BOW8" s="86"/>
      <c r="BOX8" s="86"/>
      <c r="BOY8" s="86"/>
      <c r="BOZ8" s="86"/>
      <c r="BPA8" s="86"/>
      <c r="BPB8" s="86"/>
      <c r="BPC8" s="86"/>
      <c r="BPD8" s="86"/>
      <c r="BPE8" s="86"/>
      <c r="BPF8" s="86"/>
      <c r="BPG8" s="86"/>
      <c r="BPH8" s="86"/>
      <c r="BPI8" s="86"/>
      <c r="BPJ8" s="86"/>
      <c r="BPK8" s="86"/>
      <c r="BPL8" s="86"/>
      <c r="BPM8" s="86"/>
      <c r="BPN8" s="86"/>
      <c r="BPO8" s="86"/>
      <c r="BPP8" s="86"/>
      <c r="BPQ8" s="86"/>
      <c r="BPR8" s="86"/>
      <c r="BPS8" s="86"/>
      <c r="BPT8" s="86"/>
      <c r="BPU8" s="86"/>
      <c r="BPV8" s="86"/>
      <c r="BPW8" s="86"/>
      <c r="BPX8" s="86"/>
      <c r="BPY8" s="86"/>
      <c r="BPZ8" s="86"/>
      <c r="BQA8" s="86"/>
      <c r="BQB8" s="86"/>
      <c r="BQC8" s="86"/>
      <c r="BQD8" s="86"/>
      <c r="BQE8" s="86"/>
      <c r="BQF8" s="86"/>
      <c r="BQG8" s="86"/>
      <c r="BQH8" s="86"/>
      <c r="BQI8" s="86"/>
      <c r="BQJ8" s="86"/>
      <c r="BQK8" s="86"/>
      <c r="BQL8" s="86"/>
      <c r="BQM8" s="86"/>
      <c r="BQN8" s="86"/>
      <c r="BQO8" s="86"/>
      <c r="BQP8" s="86"/>
      <c r="BQQ8" s="86"/>
      <c r="BQR8" s="86"/>
      <c r="BQS8" s="86"/>
      <c r="BQT8" s="86"/>
      <c r="BQU8" s="86"/>
      <c r="BQV8" s="86"/>
      <c r="BQW8" s="86"/>
      <c r="BQX8" s="86"/>
      <c r="BQY8" s="86"/>
      <c r="BQZ8" s="86"/>
      <c r="BRA8" s="86"/>
      <c r="BRB8" s="86"/>
    </row>
    <row r="9" spans="1:1822" s="75" customFormat="1" ht="14">
      <c r="A9" s="73">
        <f t="shared" si="0"/>
        <v>4</v>
      </c>
      <c r="B9" s="74" t="s">
        <v>135</v>
      </c>
      <c r="C9" s="75" t="s">
        <v>136</v>
      </c>
      <c r="D9" s="73" t="s">
        <v>130</v>
      </c>
      <c r="E9" s="75" t="s">
        <v>137</v>
      </c>
      <c r="F9" s="74" t="s">
        <v>132</v>
      </c>
      <c r="G9" s="74" t="s">
        <v>133</v>
      </c>
      <c r="H9" s="74" t="s">
        <v>133</v>
      </c>
      <c r="I9" s="74" t="s">
        <v>138</v>
      </c>
      <c r="J9" s="76"/>
      <c r="K9" s="76"/>
      <c r="L9" s="76"/>
      <c r="M9" s="76"/>
      <c r="N9" s="76"/>
      <c r="O9" s="76"/>
      <c r="P9" s="76"/>
      <c r="Q9" s="76"/>
      <c r="R9" s="76"/>
      <c r="S9" s="76"/>
      <c r="T9" s="76"/>
      <c r="U9" s="76"/>
      <c r="V9" s="77"/>
      <c r="W9" s="77"/>
      <c r="X9" s="77"/>
      <c r="Y9" s="77"/>
      <c r="Z9" s="77"/>
      <c r="AA9" s="77"/>
      <c r="AB9" s="77"/>
      <c r="AC9" s="77"/>
      <c r="AD9" s="77"/>
      <c r="AE9" s="77"/>
      <c r="AF9" s="77"/>
      <c r="AG9" s="77"/>
      <c r="AH9" s="77"/>
      <c r="AI9" s="77"/>
      <c r="AJ9" s="77"/>
      <c r="AK9" s="77"/>
      <c r="AL9" s="77"/>
      <c r="AM9" s="77"/>
      <c r="AN9" s="77"/>
      <c r="AO9" s="77"/>
      <c r="AP9" s="77"/>
      <c r="AQ9" s="77"/>
      <c r="AR9" s="77"/>
      <c r="AS9" s="77"/>
      <c r="AT9" s="77"/>
      <c r="AU9" s="77"/>
      <c r="AV9" s="77"/>
      <c r="AW9" s="77"/>
      <c r="AX9" s="77"/>
      <c r="AY9" s="77"/>
      <c r="AZ9" s="77"/>
      <c r="BA9" s="77"/>
      <c r="BB9" s="77"/>
      <c r="BC9" s="77"/>
      <c r="BD9" s="77"/>
      <c r="BE9" s="77"/>
      <c r="BF9" s="77"/>
      <c r="BG9" s="77"/>
      <c r="BH9" s="77"/>
      <c r="BI9" s="77"/>
      <c r="BJ9" s="77"/>
      <c r="BK9" s="77"/>
      <c r="BL9" s="77"/>
      <c r="BM9" s="77"/>
      <c r="BN9" s="77"/>
      <c r="BO9" s="77"/>
      <c r="BP9" s="77"/>
      <c r="BQ9" s="77"/>
      <c r="BR9" s="77"/>
      <c r="BS9" s="77"/>
      <c r="BT9" s="77"/>
      <c r="BU9" s="77"/>
      <c r="BV9" s="77"/>
      <c r="BW9" s="77"/>
      <c r="BX9" s="77"/>
      <c r="BY9" s="77"/>
      <c r="BZ9" s="77"/>
      <c r="CA9" s="77"/>
      <c r="CB9" s="77"/>
      <c r="CC9" s="77"/>
      <c r="CD9" s="77"/>
      <c r="CE9" s="77"/>
      <c r="CF9" s="77"/>
      <c r="CG9" s="77"/>
      <c r="CH9" s="77"/>
      <c r="CI9" s="77"/>
      <c r="CJ9" s="77"/>
      <c r="CK9" s="77"/>
      <c r="CL9" s="77"/>
      <c r="CM9" s="77"/>
      <c r="CN9" s="77"/>
      <c r="CO9" s="77"/>
      <c r="CP9" s="77"/>
      <c r="CQ9" s="77"/>
      <c r="CR9" s="77"/>
      <c r="CS9" s="77"/>
      <c r="CT9" s="77"/>
      <c r="CU9" s="77"/>
      <c r="CV9" s="77"/>
      <c r="CW9" s="77"/>
      <c r="CX9" s="77"/>
      <c r="CY9" s="77"/>
      <c r="CZ9" s="77"/>
      <c r="DA9" s="77"/>
      <c r="DB9" s="77"/>
      <c r="DC9" s="77"/>
      <c r="DD9" s="77"/>
      <c r="DE9" s="77"/>
      <c r="DF9" s="77"/>
      <c r="DG9" s="77"/>
      <c r="DH9" s="77"/>
      <c r="DI9" s="77"/>
      <c r="DJ9" s="77"/>
      <c r="DK9" s="77"/>
      <c r="DL9" s="77"/>
      <c r="DM9" s="77"/>
      <c r="DN9" s="77"/>
      <c r="DO9" s="77"/>
      <c r="DP9" s="77"/>
      <c r="DQ9" s="77"/>
      <c r="DR9" s="77"/>
      <c r="DS9" s="77"/>
      <c r="DT9" s="77"/>
      <c r="DU9" s="77"/>
      <c r="DV9" s="77"/>
      <c r="DW9" s="77"/>
      <c r="DX9" s="77"/>
      <c r="DY9" s="77"/>
      <c r="DZ9" s="77"/>
      <c r="EA9" s="77"/>
      <c r="EB9" s="77"/>
      <c r="EC9" s="77"/>
      <c r="ED9" s="77"/>
      <c r="EE9" s="77"/>
      <c r="EF9" s="77"/>
      <c r="EG9" s="77"/>
      <c r="EH9" s="77"/>
      <c r="EI9" s="77"/>
      <c r="EJ9" s="77"/>
      <c r="EK9" s="77"/>
      <c r="EL9" s="77"/>
      <c r="EM9" s="77"/>
      <c r="EN9" s="77"/>
      <c r="EO9" s="77"/>
      <c r="EP9" s="77"/>
      <c r="EQ9" s="77"/>
      <c r="ER9" s="77"/>
      <c r="ES9" s="77"/>
      <c r="ET9" s="77"/>
      <c r="EU9" s="77"/>
      <c r="EV9" s="77"/>
      <c r="EW9" s="77"/>
      <c r="EX9" s="77"/>
      <c r="EY9" s="77"/>
      <c r="EZ9" s="77"/>
      <c r="FA9" s="77"/>
      <c r="FB9" s="77"/>
      <c r="FC9" s="77"/>
      <c r="FD9" s="77"/>
      <c r="FE9" s="77"/>
      <c r="FF9" s="77"/>
      <c r="FG9" s="77"/>
      <c r="FH9" s="77"/>
      <c r="FI9" s="77"/>
      <c r="FJ9" s="77"/>
      <c r="FK9" s="77"/>
      <c r="FL9" s="77"/>
      <c r="FM9" s="77"/>
      <c r="FN9" s="77"/>
      <c r="FO9" s="77"/>
      <c r="FP9" s="77"/>
      <c r="FQ9" s="77"/>
      <c r="FR9" s="77"/>
      <c r="FS9" s="77"/>
      <c r="FT9" s="77"/>
      <c r="FU9" s="77"/>
      <c r="FV9" s="77"/>
      <c r="FW9" s="77"/>
      <c r="FX9" s="77"/>
      <c r="FY9" s="77"/>
      <c r="FZ9" s="77"/>
      <c r="GA9" s="77"/>
      <c r="GB9" s="77"/>
      <c r="GC9" s="77"/>
      <c r="GD9" s="77"/>
      <c r="GE9" s="77"/>
      <c r="GF9" s="77"/>
      <c r="GG9" s="77"/>
      <c r="GH9" s="77"/>
      <c r="GI9" s="77"/>
      <c r="GJ9" s="77"/>
      <c r="GK9" s="77"/>
      <c r="GL9" s="77"/>
      <c r="GM9" s="77"/>
      <c r="GN9" s="77"/>
      <c r="GO9" s="77"/>
      <c r="GP9" s="77"/>
      <c r="GQ9" s="77"/>
      <c r="GR9" s="77"/>
      <c r="GS9" s="77"/>
      <c r="GT9" s="77"/>
      <c r="GU9" s="77"/>
      <c r="GV9" s="77"/>
      <c r="GW9" s="77"/>
      <c r="GX9" s="77"/>
      <c r="GY9" s="77"/>
      <c r="GZ9" s="77"/>
      <c r="HA9" s="77"/>
      <c r="HB9" s="77"/>
      <c r="HC9" s="77"/>
      <c r="HD9" s="77"/>
      <c r="HE9" s="77"/>
      <c r="HF9" s="77"/>
      <c r="HG9" s="77"/>
      <c r="HH9" s="77"/>
      <c r="HI9" s="77"/>
      <c r="HJ9" s="77"/>
      <c r="HK9" s="77"/>
      <c r="HL9" s="77"/>
      <c r="HM9" s="77"/>
      <c r="HN9" s="77"/>
      <c r="HO9" s="77"/>
      <c r="HP9" s="77"/>
      <c r="HQ9" s="77"/>
      <c r="HR9" s="77"/>
      <c r="HS9" s="77"/>
      <c r="HT9" s="77"/>
      <c r="HU9" s="77"/>
      <c r="HV9" s="77"/>
      <c r="HW9" s="77"/>
      <c r="HX9" s="77"/>
      <c r="HY9" s="77"/>
      <c r="HZ9" s="77"/>
      <c r="IA9" s="77"/>
      <c r="IB9" s="77"/>
      <c r="IC9" s="77"/>
      <c r="ID9" s="77"/>
      <c r="IE9" s="77"/>
      <c r="IF9" s="77"/>
      <c r="IG9" s="77"/>
      <c r="IH9" s="77"/>
      <c r="II9" s="77"/>
      <c r="IJ9" s="77"/>
      <c r="IK9" s="77"/>
      <c r="IL9" s="77"/>
      <c r="IM9" s="77"/>
      <c r="IN9" s="77"/>
      <c r="IO9" s="77"/>
      <c r="IP9" s="77"/>
      <c r="IQ9" s="77"/>
      <c r="IR9" s="77"/>
      <c r="IS9" s="77"/>
      <c r="IT9" s="77"/>
      <c r="IU9" s="77"/>
      <c r="IV9" s="77"/>
      <c r="IW9" s="77"/>
      <c r="IX9" s="77"/>
      <c r="IY9" s="77"/>
      <c r="IZ9" s="77"/>
      <c r="JA9" s="77"/>
      <c r="JB9" s="77"/>
      <c r="JC9" s="77"/>
      <c r="JD9" s="77"/>
      <c r="JE9" s="77"/>
      <c r="JF9" s="77"/>
      <c r="JG9" s="77"/>
      <c r="JH9" s="77"/>
      <c r="JI9" s="77"/>
      <c r="JJ9" s="77"/>
      <c r="JK9" s="77"/>
      <c r="JL9" s="77"/>
      <c r="JM9" s="77"/>
      <c r="JN9" s="77"/>
      <c r="JO9" s="77"/>
      <c r="JP9" s="77"/>
      <c r="JQ9" s="77"/>
      <c r="JR9" s="77"/>
      <c r="JS9" s="77"/>
      <c r="JT9" s="77"/>
      <c r="JU9" s="77"/>
      <c r="JV9" s="77"/>
      <c r="JW9" s="77"/>
      <c r="JX9" s="77"/>
      <c r="JY9" s="77"/>
      <c r="JZ9" s="77"/>
      <c r="KA9" s="77"/>
      <c r="KB9" s="77"/>
      <c r="KC9" s="77"/>
      <c r="KD9" s="77"/>
      <c r="KE9" s="77"/>
      <c r="KF9" s="77"/>
      <c r="KG9" s="77"/>
      <c r="KH9" s="77"/>
      <c r="KI9" s="77"/>
      <c r="KJ9" s="77"/>
      <c r="KK9" s="77"/>
      <c r="KL9" s="77"/>
      <c r="KM9" s="77"/>
      <c r="KN9" s="77"/>
      <c r="KO9" s="77"/>
      <c r="KP9" s="77"/>
      <c r="KQ9" s="77"/>
      <c r="KR9" s="77"/>
      <c r="KS9" s="77"/>
      <c r="KT9" s="77"/>
      <c r="KU9" s="77"/>
      <c r="KV9" s="77"/>
      <c r="KW9" s="77"/>
      <c r="KX9" s="77"/>
      <c r="KY9" s="77"/>
      <c r="KZ9" s="77"/>
      <c r="LA9" s="77"/>
      <c r="LB9" s="77"/>
      <c r="LC9" s="77"/>
      <c r="LD9" s="77"/>
      <c r="LE9" s="77"/>
      <c r="LF9" s="77"/>
      <c r="LG9" s="77"/>
      <c r="LH9" s="77"/>
      <c r="LI9" s="77"/>
      <c r="LJ9" s="77"/>
      <c r="LK9" s="77"/>
      <c r="LL9" s="77"/>
      <c r="LM9" s="77"/>
      <c r="LN9" s="77"/>
      <c r="LO9" s="77"/>
      <c r="LP9" s="77"/>
      <c r="LQ9" s="77"/>
      <c r="LR9" s="77"/>
      <c r="LS9" s="77"/>
      <c r="LT9" s="77"/>
      <c r="LU9" s="77"/>
      <c r="LV9" s="77"/>
      <c r="LW9" s="77"/>
      <c r="LX9" s="77"/>
      <c r="LY9" s="77"/>
      <c r="LZ9" s="77"/>
      <c r="MA9" s="77"/>
      <c r="MB9" s="77"/>
      <c r="MC9" s="77"/>
      <c r="MD9" s="77"/>
      <c r="ME9" s="77"/>
      <c r="MF9" s="77"/>
      <c r="MG9" s="77"/>
      <c r="MH9" s="77"/>
      <c r="MI9" s="77"/>
      <c r="MJ9" s="77"/>
      <c r="MK9" s="77"/>
      <c r="ML9" s="77"/>
      <c r="MM9" s="77"/>
      <c r="MN9" s="77"/>
      <c r="MO9" s="77"/>
      <c r="MP9" s="77"/>
      <c r="MQ9" s="77"/>
      <c r="MR9" s="77"/>
      <c r="MS9" s="77"/>
      <c r="MT9" s="77"/>
      <c r="MU9" s="77"/>
      <c r="MV9" s="77"/>
      <c r="MW9" s="77"/>
      <c r="MX9" s="77"/>
      <c r="MY9" s="77"/>
      <c r="MZ9" s="77"/>
      <c r="NA9" s="77"/>
      <c r="NB9" s="77"/>
      <c r="NC9" s="77"/>
      <c r="ND9" s="77"/>
      <c r="NE9" s="77"/>
      <c r="NF9" s="77"/>
      <c r="NG9" s="77"/>
      <c r="NH9" s="77"/>
      <c r="NI9" s="77"/>
      <c r="NJ9" s="77"/>
      <c r="NK9" s="77"/>
      <c r="NL9" s="77"/>
      <c r="NM9" s="77"/>
      <c r="NN9" s="77"/>
      <c r="NO9" s="77"/>
      <c r="NP9" s="77"/>
      <c r="NQ9" s="77"/>
      <c r="NR9" s="77"/>
      <c r="NS9" s="77"/>
      <c r="NT9" s="77"/>
      <c r="NU9" s="77"/>
      <c r="NV9" s="77"/>
      <c r="NW9" s="77"/>
      <c r="NX9" s="77"/>
      <c r="NY9" s="77"/>
      <c r="NZ9" s="77"/>
      <c r="OA9" s="77"/>
      <c r="OB9" s="77"/>
      <c r="OC9" s="77"/>
      <c r="OD9" s="77"/>
      <c r="OE9" s="77"/>
      <c r="OF9" s="77"/>
      <c r="OG9" s="77"/>
      <c r="OH9" s="77"/>
      <c r="OI9" s="77"/>
      <c r="OJ9" s="77"/>
      <c r="OK9" s="77"/>
      <c r="OL9" s="77"/>
      <c r="OM9" s="77"/>
      <c r="ON9" s="77"/>
      <c r="OO9" s="77"/>
      <c r="OP9" s="77"/>
      <c r="OQ9" s="77"/>
      <c r="OR9" s="77"/>
      <c r="OS9" s="77"/>
      <c r="OT9" s="77"/>
      <c r="OU9" s="77"/>
      <c r="OV9" s="77"/>
      <c r="OW9" s="77"/>
      <c r="OX9" s="77"/>
      <c r="OY9" s="77"/>
      <c r="OZ9" s="77"/>
      <c r="PA9" s="77"/>
      <c r="PB9" s="77"/>
      <c r="PC9" s="77"/>
      <c r="PD9" s="77"/>
      <c r="PE9" s="77"/>
      <c r="PF9" s="77"/>
      <c r="PG9" s="77"/>
      <c r="PH9" s="77"/>
      <c r="PI9" s="77"/>
      <c r="PJ9" s="77"/>
      <c r="PK9" s="77"/>
      <c r="PL9" s="77"/>
      <c r="PM9" s="77"/>
      <c r="PN9" s="77"/>
      <c r="PO9" s="77"/>
      <c r="PP9" s="77"/>
      <c r="PQ9" s="77"/>
      <c r="PR9" s="77"/>
      <c r="PS9" s="77"/>
      <c r="PT9" s="77"/>
      <c r="PU9" s="77"/>
      <c r="PV9" s="77"/>
      <c r="PW9" s="77"/>
      <c r="PX9" s="77"/>
      <c r="PY9" s="77"/>
      <c r="PZ9" s="77"/>
      <c r="QA9" s="77"/>
      <c r="QB9" s="77"/>
      <c r="QC9" s="77"/>
      <c r="QD9" s="77"/>
      <c r="QE9" s="77"/>
      <c r="QF9" s="77"/>
      <c r="QG9" s="77"/>
      <c r="QH9" s="77"/>
      <c r="QI9" s="77"/>
      <c r="QJ9" s="77"/>
      <c r="QK9" s="77"/>
      <c r="QL9" s="77"/>
      <c r="QM9" s="77"/>
      <c r="QN9" s="77"/>
      <c r="QO9" s="77"/>
      <c r="QP9" s="77"/>
      <c r="QQ9" s="77"/>
      <c r="QR9" s="77"/>
      <c r="QS9" s="77"/>
      <c r="QT9" s="77"/>
      <c r="QU9" s="77"/>
      <c r="QV9" s="77"/>
      <c r="QW9" s="77"/>
      <c r="QX9" s="77"/>
      <c r="QY9" s="77"/>
      <c r="QZ9" s="77"/>
      <c r="RA9" s="77"/>
      <c r="RB9" s="77"/>
      <c r="RC9" s="77"/>
      <c r="RD9" s="77"/>
      <c r="RE9" s="77"/>
      <c r="RF9" s="77"/>
      <c r="RG9" s="77"/>
      <c r="RH9" s="77"/>
      <c r="RI9" s="77"/>
      <c r="RJ9" s="77"/>
      <c r="RK9" s="77"/>
      <c r="RL9" s="77"/>
      <c r="RM9" s="77"/>
      <c r="RN9" s="77"/>
      <c r="RO9" s="77"/>
      <c r="RP9" s="77"/>
      <c r="RQ9" s="77"/>
      <c r="RR9" s="77"/>
      <c r="RS9" s="77"/>
      <c r="RT9" s="77"/>
      <c r="RU9" s="77"/>
      <c r="RV9" s="77"/>
      <c r="RW9" s="77"/>
      <c r="RX9" s="77"/>
      <c r="RY9" s="77"/>
      <c r="RZ9" s="77"/>
      <c r="SA9" s="77"/>
      <c r="SB9" s="77"/>
      <c r="SC9" s="77"/>
      <c r="SD9" s="77"/>
      <c r="SE9" s="77"/>
      <c r="SF9" s="77"/>
      <c r="SG9" s="77"/>
      <c r="SH9" s="77"/>
      <c r="SI9" s="77"/>
      <c r="SJ9" s="77"/>
      <c r="SK9" s="77"/>
      <c r="SL9" s="77"/>
      <c r="SM9" s="77"/>
      <c r="SN9" s="77"/>
      <c r="SO9" s="77"/>
      <c r="SP9" s="77"/>
      <c r="SQ9" s="77"/>
      <c r="SR9" s="77"/>
      <c r="SS9" s="77"/>
      <c r="ST9" s="77"/>
      <c r="SU9" s="77"/>
      <c r="SV9" s="77"/>
      <c r="SW9" s="77"/>
      <c r="SX9" s="77"/>
      <c r="SY9" s="77"/>
      <c r="SZ9" s="77"/>
      <c r="TA9" s="77"/>
      <c r="TB9" s="77"/>
      <c r="TC9" s="77"/>
      <c r="TD9" s="77"/>
      <c r="TE9" s="77"/>
      <c r="TF9" s="77"/>
      <c r="TG9" s="77"/>
      <c r="TH9" s="77"/>
      <c r="TI9" s="77"/>
      <c r="TJ9" s="77"/>
      <c r="TK9" s="77"/>
      <c r="TL9" s="77"/>
      <c r="TM9" s="77"/>
      <c r="TN9" s="77"/>
      <c r="TO9" s="77"/>
      <c r="TP9" s="77"/>
      <c r="TQ9" s="77"/>
      <c r="TR9" s="77"/>
      <c r="TS9" s="77"/>
      <c r="TT9" s="77"/>
      <c r="TU9" s="77"/>
      <c r="TV9" s="77"/>
      <c r="TW9" s="77"/>
      <c r="TX9" s="77"/>
      <c r="TY9" s="77"/>
      <c r="TZ9" s="77"/>
      <c r="UA9" s="77"/>
      <c r="UB9" s="77"/>
      <c r="UC9" s="77"/>
      <c r="UD9" s="77"/>
      <c r="UE9" s="77"/>
      <c r="UF9" s="77"/>
      <c r="UG9" s="77"/>
      <c r="UH9" s="77"/>
      <c r="UI9" s="77"/>
      <c r="UJ9" s="77"/>
      <c r="UK9" s="77"/>
      <c r="UL9" s="77"/>
      <c r="UM9" s="77"/>
      <c r="UN9" s="77"/>
      <c r="UO9" s="77"/>
      <c r="UP9" s="77"/>
      <c r="UQ9" s="77"/>
      <c r="UR9" s="77"/>
      <c r="US9" s="77"/>
      <c r="UT9" s="77"/>
      <c r="UU9" s="77"/>
      <c r="UV9" s="77"/>
      <c r="UW9" s="77"/>
      <c r="UX9" s="77"/>
      <c r="UY9" s="77"/>
      <c r="UZ9" s="77"/>
      <c r="VA9" s="77"/>
      <c r="VB9" s="77"/>
      <c r="VC9" s="77"/>
      <c r="VD9" s="77"/>
      <c r="VE9" s="77"/>
      <c r="VF9" s="77"/>
      <c r="VG9" s="77"/>
      <c r="VH9" s="77"/>
      <c r="VI9" s="77"/>
      <c r="VJ9" s="77"/>
      <c r="VK9" s="77"/>
      <c r="VL9" s="77"/>
      <c r="VM9" s="77"/>
      <c r="VN9" s="77"/>
      <c r="VO9" s="77"/>
      <c r="VP9" s="77"/>
      <c r="VQ9" s="77"/>
      <c r="VR9" s="77"/>
      <c r="VS9" s="77"/>
      <c r="VT9" s="77"/>
      <c r="VU9" s="77"/>
      <c r="VV9" s="77"/>
      <c r="VW9" s="77"/>
      <c r="VX9" s="77"/>
      <c r="VY9" s="77"/>
      <c r="VZ9" s="77"/>
      <c r="WA9" s="77"/>
      <c r="WB9" s="77"/>
      <c r="WC9" s="77"/>
      <c r="WD9" s="77"/>
      <c r="WE9" s="77"/>
      <c r="WF9" s="77"/>
      <c r="WG9" s="77"/>
      <c r="WH9" s="77"/>
      <c r="WI9" s="77"/>
      <c r="WJ9" s="77"/>
      <c r="WK9" s="77"/>
      <c r="WL9" s="77"/>
      <c r="WM9" s="77"/>
      <c r="WN9" s="77"/>
      <c r="WO9" s="77"/>
      <c r="WP9" s="77"/>
      <c r="WQ9" s="77"/>
      <c r="WR9" s="77"/>
      <c r="WS9" s="77"/>
      <c r="WT9" s="77"/>
      <c r="WU9" s="77"/>
      <c r="WV9" s="77"/>
      <c r="WW9" s="77"/>
      <c r="WX9" s="77"/>
      <c r="WY9" s="77"/>
      <c r="WZ9" s="77"/>
      <c r="XA9" s="77"/>
      <c r="XB9" s="77"/>
      <c r="XC9" s="77"/>
      <c r="XD9" s="77"/>
      <c r="XE9" s="77"/>
      <c r="XF9" s="77"/>
      <c r="XG9" s="77"/>
      <c r="XH9" s="77"/>
      <c r="XI9" s="77"/>
      <c r="XJ9" s="77"/>
      <c r="XK9" s="77"/>
      <c r="XL9" s="77"/>
      <c r="XM9" s="77"/>
      <c r="XN9" s="77"/>
      <c r="XO9" s="77"/>
      <c r="XP9" s="77"/>
      <c r="XQ9" s="77"/>
      <c r="XR9" s="77"/>
      <c r="XS9" s="77"/>
      <c r="XT9" s="77"/>
      <c r="XU9" s="77"/>
      <c r="XV9" s="77"/>
      <c r="XW9" s="77"/>
      <c r="XX9" s="77"/>
      <c r="XY9" s="77"/>
      <c r="XZ9" s="77"/>
      <c r="YA9" s="77"/>
      <c r="YB9" s="78"/>
      <c r="YC9" s="54"/>
      <c r="YD9" s="78"/>
      <c r="YE9" s="79"/>
      <c r="YF9" s="79"/>
      <c r="YG9" s="54"/>
      <c r="YH9" s="77"/>
      <c r="YI9" s="77"/>
      <c r="YJ9" s="77"/>
      <c r="YK9" s="77"/>
      <c r="YL9" s="77"/>
      <c r="YM9" s="77"/>
      <c r="YN9" s="77"/>
      <c r="YO9" s="77"/>
      <c r="YP9" s="77"/>
      <c r="YQ9" s="77"/>
      <c r="YR9" s="77"/>
      <c r="YS9" s="77"/>
      <c r="YT9" s="77"/>
      <c r="YU9" s="77"/>
      <c r="YV9" s="77"/>
      <c r="YW9" s="77"/>
      <c r="YX9" s="77"/>
      <c r="YY9" s="77"/>
      <c r="YZ9" s="77"/>
      <c r="ZA9" s="77"/>
      <c r="ZB9" s="77"/>
      <c r="ZC9" s="77"/>
      <c r="ZD9" s="77"/>
      <c r="ZE9" s="77"/>
      <c r="ZF9" s="77"/>
      <c r="ZG9" s="77"/>
      <c r="ZH9" s="77"/>
      <c r="ZI9" s="77"/>
      <c r="ZJ9" s="77"/>
      <c r="ZK9" s="77"/>
      <c r="ZL9" s="77"/>
      <c r="ZM9" s="77"/>
      <c r="ZN9" s="77"/>
      <c r="ZO9" s="77"/>
      <c r="ZP9" s="77"/>
      <c r="ZQ9" s="77"/>
      <c r="ZR9" s="77"/>
      <c r="ZS9" s="77"/>
      <c r="ZT9" s="77"/>
      <c r="ZU9" s="77"/>
      <c r="ZV9" s="77"/>
      <c r="ZW9" s="77"/>
      <c r="ZX9" s="77"/>
      <c r="ZY9" s="77"/>
      <c r="ZZ9" s="77"/>
      <c r="AAA9" s="77"/>
      <c r="AAB9" s="77"/>
      <c r="AAC9" s="77"/>
      <c r="AAD9" s="77"/>
      <c r="AAE9" s="77"/>
      <c r="AAF9" s="77"/>
      <c r="AAG9" s="77"/>
      <c r="AAH9" s="77"/>
      <c r="AAI9" s="77"/>
      <c r="AAJ9" s="77"/>
      <c r="AAK9" s="77"/>
      <c r="AAL9" s="77"/>
      <c r="AAM9" s="77"/>
      <c r="AAN9" s="77"/>
      <c r="AAO9" s="77"/>
      <c r="AAP9" s="77"/>
      <c r="AAQ9" s="77"/>
      <c r="AAR9" s="77"/>
      <c r="AAS9" s="77"/>
      <c r="AAT9" s="77"/>
      <c r="AAU9" s="77"/>
      <c r="AAV9" s="77"/>
      <c r="AAW9" s="77"/>
      <c r="AAX9" s="77"/>
      <c r="AAY9" s="77"/>
      <c r="AAZ9" s="77"/>
      <c r="ABA9" s="77"/>
      <c r="ABB9" s="77"/>
      <c r="ABC9" s="77"/>
      <c r="ABD9" s="77"/>
      <c r="ABE9" s="77"/>
      <c r="ABF9" s="77"/>
      <c r="ABG9" s="77"/>
      <c r="ABH9" s="77"/>
      <c r="ABI9" s="77"/>
      <c r="ABJ9" s="77"/>
      <c r="ABK9" s="77"/>
      <c r="ABL9" s="77"/>
      <c r="ABM9" s="77"/>
      <c r="ABN9" s="77"/>
      <c r="ABO9" s="77"/>
      <c r="ABP9" s="77"/>
      <c r="ABQ9" s="77"/>
      <c r="ABR9" s="77"/>
      <c r="ABS9" s="77"/>
      <c r="ABT9" s="77"/>
      <c r="ABU9" s="77"/>
      <c r="ABV9" s="77"/>
      <c r="ABW9" s="77"/>
      <c r="ABX9" s="77"/>
      <c r="ABY9" s="77"/>
      <c r="ABZ9" s="77"/>
      <c r="ACA9" s="77"/>
      <c r="ACB9" s="77"/>
      <c r="ACC9" s="77"/>
      <c r="ACD9" s="77"/>
      <c r="ACE9" s="77"/>
      <c r="ACF9" s="77"/>
      <c r="ACG9" s="77"/>
      <c r="ACH9" s="77"/>
      <c r="ACI9" s="77"/>
      <c r="ACJ9" s="77"/>
      <c r="ACK9" s="77"/>
      <c r="ACL9" s="77"/>
      <c r="ACM9" s="77"/>
      <c r="ACN9" s="77"/>
      <c r="ACO9" s="77"/>
      <c r="ACP9" s="77"/>
      <c r="ACQ9" s="77"/>
      <c r="ACR9" s="77"/>
      <c r="ACS9" s="77"/>
      <c r="ACT9" s="77"/>
      <c r="ACU9" s="77"/>
      <c r="ACV9" s="77"/>
      <c r="ACW9" s="77"/>
      <c r="ACX9" s="77"/>
      <c r="ACY9" s="77"/>
      <c r="ACZ9" s="77"/>
      <c r="ADA9" s="77"/>
      <c r="ADB9" s="77"/>
      <c r="ADC9" s="77"/>
      <c r="ADD9" s="77"/>
      <c r="ADE9" s="77"/>
      <c r="ADF9" s="77"/>
      <c r="ADG9" s="77"/>
      <c r="ADH9" s="77"/>
      <c r="ADI9" s="77"/>
      <c r="ADJ9" s="77"/>
      <c r="ADK9" s="77"/>
      <c r="ADL9" s="77"/>
      <c r="ADM9" s="77"/>
      <c r="ADN9" s="77"/>
      <c r="ADO9" s="77"/>
      <c r="ADP9" s="77"/>
      <c r="ADQ9" s="77"/>
      <c r="ADR9" s="77"/>
      <c r="ADS9" s="77"/>
      <c r="ADT9" s="77"/>
      <c r="ADU9" s="77"/>
      <c r="ADV9" s="77"/>
      <c r="ADW9" s="77"/>
      <c r="ADX9" s="77"/>
      <c r="ADY9" s="77"/>
      <c r="ADZ9" s="77"/>
      <c r="AEA9" s="77"/>
      <c r="AEB9" s="77"/>
      <c r="AEC9" s="77"/>
      <c r="AED9" s="77"/>
      <c r="AEE9" s="77"/>
      <c r="AEF9" s="77"/>
      <c r="AEG9" s="77"/>
      <c r="AEH9" s="77"/>
      <c r="AEI9" s="77"/>
      <c r="AEJ9" s="77"/>
      <c r="AEK9" s="77"/>
      <c r="AEL9" s="77"/>
      <c r="AEM9" s="77"/>
      <c r="AEN9" s="77"/>
      <c r="AEO9" s="77"/>
      <c r="AEP9" s="77"/>
      <c r="AEQ9" s="77"/>
      <c r="AER9" s="77"/>
      <c r="AES9" s="77"/>
      <c r="AET9" s="77"/>
      <c r="AEU9" s="77"/>
      <c r="AEV9" s="77"/>
      <c r="AEW9" s="77"/>
      <c r="AEX9" s="77"/>
      <c r="AEY9" s="77"/>
      <c r="AEZ9" s="77"/>
      <c r="AFA9" s="77"/>
      <c r="AFB9" s="77"/>
      <c r="AFC9" s="77"/>
      <c r="AFD9" s="77"/>
      <c r="AFE9" s="77"/>
      <c r="AFF9" s="77"/>
      <c r="AFG9" s="77"/>
      <c r="AFH9" s="77"/>
      <c r="AFI9" s="77"/>
      <c r="AFJ9" s="77"/>
      <c r="AFK9" s="77"/>
      <c r="AFL9" s="77"/>
      <c r="AFM9" s="77"/>
      <c r="AFN9" s="77"/>
      <c r="AFO9" s="77"/>
      <c r="AFP9" s="77"/>
      <c r="AFQ9" s="77"/>
      <c r="AFR9" s="77"/>
      <c r="AFS9" s="77"/>
      <c r="AFT9" s="77"/>
      <c r="AFU9" s="77"/>
      <c r="AFV9" s="77"/>
      <c r="AFW9" s="77"/>
      <c r="AFX9" s="77"/>
      <c r="AFY9" s="77"/>
      <c r="AFZ9" s="77"/>
      <c r="AGA9" s="77"/>
      <c r="AGB9" s="77"/>
      <c r="AGC9" s="77"/>
      <c r="AGD9" s="77"/>
      <c r="AGE9" s="77"/>
      <c r="AGF9" s="77"/>
      <c r="AGG9" s="77"/>
      <c r="AGH9" s="77"/>
      <c r="AGI9" s="77"/>
      <c r="AGJ9" s="77"/>
      <c r="AGK9" s="77"/>
      <c r="AGL9" s="77"/>
      <c r="AGM9" s="77"/>
      <c r="AGN9" s="78"/>
      <c r="AGO9" s="54"/>
      <c r="AGP9" s="78"/>
      <c r="AGQ9" s="79"/>
      <c r="AGR9" s="79"/>
      <c r="AGS9" s="54"/>
      <c r="AGT9" s="77"/>
      <c r="AGU9" s="77"/>
      <c r="AGV9" s="77"/>
      <c r="AGW9" s="77"/>
      <c r="AGX9" s="77"/>
      <c r="AGY9" s="77"/>
      <c r="AGZ9" s="77"/>
      <c r="AHA9" s="77"/>
      <c r="AHB9" s="77"/>
      <c r="AHC9" s="77"/>
      <c r="AHD9" s="77"/>
      <c r="AHE9" s="77"/>
      <c r="AHF9" s="77"/>
      <c r="AHG9" s="77"/>
      <c r="AHH9" s="77"/>
      <c r="AHI9" s="77"/>
      <c r="AHJ9" s="77"/>
      <c r="AHK9" s="77"/>
      <c r="AHL9" s="77"/>
      <c r="AHM9" s="77"/>
      <c r="AHN9" s="77"/>
      <c r="AHO9" s="77"/>
      <c r="AHP9" s="77"/>
      <c r="AHQ9" s="77"/>
      <c r="AHR9" s="77"/>
      <c r="AHS9" s="77"/>
      <c r="AHT9" s="77"/>
      <c r="AHU9" s="77"/>
      <c r="AHV9" s="77"/>
      <c r="AHW9" s="77"/>
      <c r="AHX9" s="77"/>
      <c r="AHY9" s="77"/>
      <c r="AHZ9" s="77"/>
      <c r="AIA9" s="77"/>
      <c r="AIB9" s="77"/>
      <c r="AIC9" s="77"/>
      <c r="AID9" s="77"/>
      <c r="AIE9" s="77"/>
      <c r="AIF9" s="77"/>
      <c r="AIG9" s="77"/>
      <c r="AIH9" s="77"/>
      <c r="AII9" s="77"/>
      <c r="AIJ9" s="77"/>
      <c r="AIK9" s="77"/>
      <c r="AIL9" s="77"/>
      <c r="AIM9" s="77"/>
      <c r="AIN9" s="77"/>
      <c r="AIO9" s="77"/>
      <c r="AIP9" s="77"/>
      <c r="AIQ9" s="77"/>
      <c r="AIR9" s="77"/>
      <c r="AIS9" s="77"/>
      <c r="AIT9" s="77"/>
      <c r="AIU9" s="77"/>
      <c r="AIV9" s="77"/>
      <c r="AIW9" s="77"/>
      <c r="AIX9" s="77"/>
      <c r="AIY9" s="77"/>
      <c r="AIZ9" s="77"/>
      <c r="AJA9" s="77"/>
      <c r="AJB9" s="77"/>
      <c r="AJC9" s="77"/>
      <c r="AJD9" s="77"/>
      <c r="AJE9" s="77"/>
      <c r="AJF9" s="77"/>
      <c r="AJG9" s="77"/>
      <c r="AJH9" s="77"/>
      <c r="AJI9" s="77"/>
      <c r="AJJ9" s="77"/>
      <c r="AJK9" s="77"/>
      <c r="AJL9" s="77"/>
      <c r="AJM9" s="77"/>
      <c r="AJN9" s="77"/>
      <c r="AJO9" s="77"/>
      <c r="AJP9" s="77"/>
      <c r="AJQ9" s="77"/>
      <c r="AJR9" s="77"/>
      <c r="AJS9" s="77"/>
      <c r="AJT9" s="77"/>
      <c r="AJU9" s="77"/>
      <c r="AJV9" s="77"/>
      <c r="AJW9" s="77"/>
      <c r="AJX9" s="77"/>
      <c r="AJY9" s="77"/>
      <c r="AJZ9" s="77"/>
      <c r="AKA9" s="77"/>
      <c r="AKB9" s="77"/>
      <c r="AKC9" s="77"/>
      <c r="AKD9" s="77"/>
      <c r="AKE9" s="77"/>
      <c r="AKF9" s="77"/>
      <c r="AKG9" s="77"/>
      <c r="AKH9" s="77"/>
      <c r="AKI9" s="77"/>
      <c r="AKJ9" s="77"/>
      <c r="AKK9" s="77"/>
      <c r="AKL9" s="77"/>
      <c r="AKM9" s="77"/>
      <c r="AKN9" s="77"/>
      <c r="AKO9" s="77"/>
      <c r="AKP9" s="77"/>
      <c r="AKQ9" s="77"/>
      <c r="AKR9" s="77"/>
      <c r="AKS9" s="77"/>
      <c r="AKT9" s="77"/>
      <c r="AKU9" s="77"/>
      <c r="AKV9" s="77"/>
      <c r="AKW9" s="77"/>
      <c r="AKX9" s="77"/>
      <c r="AKY9" s="77"/>
      <c r="AKZ9" s="77"/>
      <c r="ALA9" s="77"/>
      <c r="ALB9" s="77"/>
      <c r="ALC9" s="77"/>
      <c r="ALD9" s="77"/>
      <c r="ALE9" s="77"/>
      <c r="ALF9" s="77"/>
      <c r="ALG9" s="77"/>
      <c r="ALH9" s="77"/>
      <c r="ALI9" s="77"/>
      <c r="ALJ9" s="77"/>
      <c r="ALK9" s="77"/>
      <c r="ALL9" s="77"/>
      <c r="ALM9" s="77"/>
      <c r="ALN9" s="77"/>
      <c r="ALO9" s="77"/>
      <c r="ALP9" s="77"/>
      <c r="ALQ9" s="77"/>
      <c r="ALR9" s="77"/>
      <c r="ALS9" s="77"/>
      <c r="ALT9" s="77"/>
      <c r="ALU9" s="54"/>
      <c r="ALV9" s="54"/>
      <c r="ALW9" s="54"/>
      <c r="ALX9" s="54"/>
      <c r="ALY9" s="54"/>
      <c r="ALZ9" s="54"/>
      <c r="AMA9" s="54"/>
      <c r="AMB9" s="54"/>
      <c r="AMC9" s="54"/>
      <c r="AMD9" s="54"/>
      <c r="AME9" s="54"/>
      <c r="AMF9" s="54"/>
      <c r="AMG9" s="54"/>
      <c r="AMH9" s="54"/>
      <c r="AMI9" s="54"/>
      <c r="AMJ9" s="54"/>
      <c r="AMK9" s="54"/>
      <c r="AML9" s="54"/>
      <c r="AMM9" s="54"/>
      <c r="AMN9" s="54"/>
      <c r="AMO9" s="54"/>
      <c r="AMP9" s="54"/>
      <c r="AMQ9" s="54"/>
      <c r="AMR9" s="54"/>
      <c r="AMS9" s="54"/>
      <c r="AMT9" s="54"/>
      <c r="AMU9" s="54"/>
      <c r="AMV9" s="54"/>
      <c r="AMW9" s="54"/>
      <c r="AMX9" s="54"/>
      <c r="AMY9" s="54"/>
      <c r="AMZ9" s="54"/>
      <c r="ANA9" s="54"/>
      <c r="ANB9" s="54"/>
      <c r="ANC9" s="54"/>
      <c r="AND9" s="54"/>
      <c r="ANE9" s="54"/>
      <c r="ANF9" s="54"/>
      <c r="ANG9" s="54"/>
      <c r="ANH9" s="54"/>
      <c r="ANI9" s="54"/>
      <c r="ANJ9" s="54"/>
      <c r="ANK9" s="54"/>
      <c r="ANL9" s="54"/>
      <c r="ANM9" s="54"/>
      <c r="ANN9" s="54"/>
      <c r="ANO9" s="54"/>
      <c r="ANP9" s="54"/>
      <c r="ANQ9" s="54"/>
      <c r="ANR9" s="54"/>
      <c r="ANS9" s="54"/>
      <c r="ANT9" s="54"/>
      <c r="ANU9" s="54"/>
      <c r="ANV9" s="54"/>
      <c r="ANW9" s="54"/>
      <c r="ANX9" s="54"/>
      <c r="ANY9" s="54"/>
      <c r="ANZ9" s="54"/>
      <c r="AOA9" s="54"/>
      <c r="AOB9" s="54"/>
      <c r="AOC9" s="54"/>
      <c r="AOD9" s="54"/>
      <c r="AOE9" s="54"/>
      <c r="AOF9" s="54"/>
      <c r="AOG9" s="54"/>
      <c r="AOH9" s="54"/>
      <c r="AOI9" s="54"/>
      <c r="AOJ9" s="54"/>
      <c r="AOK9" s="54"/>
      <c r="AOL9" s="54"/>
      <c r="AOM9" s="54"/>
      <c r="AON9" s="54"/>
      <c r="AOO9" s="54"/>
      <c r="AOP9" s="54"/>
      <c r="AOQ9" s="54"/>
      <c r="AOR9" s="54"/>
      <c r="AOS9" s="54"/>
      <c r="AOT9" s="54"/>
      <c r="AOU9" s="54"/>
      <c r="AOV9" s="54"/>
      <c r="AOW9" s="54"/>
      <c r="AOX9" s="54"/>
      <c r="AOY9" s="54"/>
      <c r="AOZ9" s="54"/>
      <c r="APA9" s="54"/>
      <c r="APB9" s="54"/>
      <c r="APC9" s="54"/>
      <c r="APD9" s="54"/>
      <c r="APE9" s="54"/>
      <c r="APF9" s="54"/>
      <c r="APG9" s="54"/>
      <c r="APH9" s="54"/>
      <c r="API9" s="54"/>
      <c r="APJ9" s="54"/>
      <c r="APK9" s="54"/>
      <c r="APL9" s="54"/>
      <c r="APM9" s="54"/>
      <c r="APN9" s="54"/>
      <c r="APO9" s="54"/>
      <c r="APP9" s="54"/>
      <c r="APQ9" s="54"/>
      <c r="APR9" s="54"/>
      <c r="APS9" s="54"/>
      <c r="APT9" s="54"/>
      <c r="APU9" s="54"/>
      <c r="APV9" s="54"/>
      <c r="APW9" s="54"/>
      <c r="APX9" s="54"/>
      <c r="APY9" s="54"/>
      <c r="APZ9" s="54"/>
      <c r="AQA9" s="54"/>
      <c r="AQB9" s="54"/>
      <c r="AQC9" s="54"/>
      <c r="AQD9" s="54"/>
      <c r="AQE9" s="54"/>
      <c r="AQF9" s="54"/>
      <c r="AQG9" s="54"/>
      <c r="AQH9" s="54"/>
      <c r="AQI9" s="54"/>
      <c r="AQJ9" s="54"/>
      <c r="AQK9" s="54"/>
      <c r="AQL9" s="54"/>
      <c r="AQM9" s="54"/>
      <c r="AQN9" s="54"/>
      <c r="AQO9" s="54"/>
      <c r="AQP9" s="54"/>
      <c r="AQQ9" s="54"/>
      <c r="AQR9" s="54"/>
      <c r="AQS9" s="54"/>
      <c r="AQT9" s="54"/>
      <c r="AQU9" s="54"/>
      <c r="AQV9" s="54"/>
      <c r="AQW9" s="54"/>
      <c r="AQX9" s="54"/>
      <c r="AQY9" s="54"/>
      <c r="AQZ9" s="54"/>
      <c r="ARA9" s="54"/>
      <c r="ARB9" s="54"/>
      <c r="ARC9" s="54"/>
      <c r="ARD9" s="54"/>
      <c r="ARE9" s="54"/>
      <c r="ARF9" s="54"/>
      <c r="ARG9" s="54"/>
      <c r="ARH9" s="54"/>
      <c r="ARI9" s="54"/>
      <c r="ARJ9" s="54"/>
      <c r="ARK9" s="54"/>
      <c r="ARL9" s="54"/>
      <c r="ARM9" s="54"/>
      <c r="ARN9" s="54"/>
      <c r="ARO9" s="54"/>
      <c r="ARP9" s="54"/>
      <c r="ARQ9" s="54"/>
      <c r="ARR9" s="54"/>
      <c r="ARS9" s="54"/>
      <c r="ART9" s="54"/>
      <c r="ARU9" s="54"/>
      <c r="ARV9" s="54"/>
      <c r="ARW9" s="54"/>
      <c r="ARX9" s="54"/>
      <c r="ARY9" s="54"/>
      <c r="ARZ9" s="54"/>
      <c r="ASA9" s="54"/>
      <c r="ASB9" s="54"/>
      <c r="ASC9" s="54"/>
      <c r="ASD9" s="54"/>
      <c r="ASE9" s="54"/>
      <c r="ASF9" s="54"/>
      <c r="ASG9" s="54"/>
      <c r="ASH9" s="54"/>
      <c r="ASI9" s="54"/>
      <c r="ASJ9" s="54"/>
      <c r="ASK9" s="54"/>
      <c r="ASL9" s="54"/>
      <c r="ASM9" s="54"/>
      <c r="ASN9" s="54"/>
      <c r="ASO9" s="54"/>
      <c r="ASP9" s="54"/>
      <c r="ASQ9" s="54"/>
      <c r="ASR9" s="54"/>
      <c r="ASS9" s="54"/>
      <c r="AST9" s="54"/>
      <c r="ASU9" s="54"/>
      <c r="ASV9" s="54"/>
      <c r="ASW9" s="54"/>
      <c r="ASX9" s="54"/>
      <c r="ASY9" s="54"/>
      <c r="ASZ9" s="54"/>
      <c r="ATA9" s="54"/>
      <c r="ATB9" s="54"/>
      <c r="ATC9" s="54"/>
      <c r="ATD9" s="54"/>
      <c r="ATE9" s="54"/>
      <c r="ATF9" s="54"/>
      <c r="ATG9" s="54"/>
      <c r="ATH9" s="54"/>
      <c r="ATI9" s="54"/>
      <c r="ATJ9" s="54"/>
      <c r="ATK9" s="54"/>
      <c r="ATL9" s="54"/>
      <c r="ATM9" s="54"/>
      <c r="ATN9" s="54"/>
      <c r="ATO9" s="54"/>
      <c r="ATP9" s="54"/>
      <c r="ATQ9" s="54"/>
      <c r="ATR9" s="54"/>
      <c r="ATS9" s="54"/>
      <c r="ATT9" s="54"/>
      <c r="ATU9" s="54"/>
      <c r="ATV9" s="54"/>
      <c r="ATW9" s="54"/>
      <c r="ATX9" s="54"/>
      <c r="ATY9" s="54"/>
      <c r="ATZ9" s="54"/>
      <c r="AUA9" s="54"/>
      <c r="AUB9" s="54"/>
      <c r="AUC9" s="54"/>
      <c r="AUD9" s="54"/>
      <c r="AUE9" s="54"/>
      <c r="AUF9" s="54"/>
      <c r="AUG9" s="54"/>
      <c r="AUH9" s="54"/>
      <c r="AUI9" s="54"/>
      <c r="AUJ9" s="54"/>
      <c r="AUK9" s="54"/>
      <c r="AUL9" s="54"/>
      <c r="AUM9" s="54"/>
      <c r="AUN9" s="54"/>
      <c r="AUO9" s="54"/>
      <c r="AUP9" s="54"/>
      <c r="AUQ9" s="54"/>
      <c r="AUR9" s="54"/>
      <c r="AUS9" s="54"/>
      <c r="AUT9" s="54"/>
      <c r="AUU9" s="54"/>
      <c r="AUV9" s="54"/>
      <c r="AUW9" s="54"/>
      <c r="AUX9" s="54"/>
      <c r="AUY9" s="54"/>
      <c r="AUZ9" s="54"/>
      <c r="AVA9" s="54"/>
      <c r="AVB9" s="54"/>
      <c r="AVC9" s="54"/>
      <c r="AVD9" s="54"/>
      <c r="AVE9" s="54"/>
      <c r="AVF9" s="54"/>
      <c r="AVG9" s="54"/>
      <c r="AVH9" s="54"/>
      <c r="AVI9" s="54"/>
      <c r="AVJ9" s="54"/>
      <c r="AVK9" s="54"/>
      <c r="AVL9" s="54"/>
      <c r="AVM9" s="54"/>
      <c r="AVN9" s="54"/>
      <c r="AVO9" s="54"/>
      <c r="AVP9" s="54"/>
      <c r="AVQ9" s="54"/>
      <c r="AVR9" s="54"/>
      <c r="AVS9" s="54"/>
      <c r="AVT9" s="54"/>
      <c r="AVU9" s="54"/>
      <c r="AVV9" s="54"/>
      <c r="AVW9" s="54"/>
      <c r="AVX9" s="54"/>
      <c r="AVY9" s="54"/>
      <c r="AVZ9" s="54"/>
      <c r="AWA9" s="54"/>
      <c r="AWB9" s="54"/>
      <c r="AWC9" s="54"/>
      <c r="AWD9" s="54"/>
      <c r="AWE9" s="54"/>
      <c r="AWF9" s="54"/>
      <c r="AWG9" s="54"/>
      <c r="AWH9" s="54"/>
      <c r="AWI9" s="54"/>
      <c r="AWJ9" s="54"/>
      <c r="AWK9" s="54"/>
      <c r="AWL9" s="54"/>
      <c r="AWM9" s="54"/>
      <c r="AWN9" s="54"/>
      <c r="AWO9" s="54"/>
      <c r="AWP9" s="54"/>
      <c r="AWQ9" s="54"/>
      <c r="AWR9" s="54"/>
      <c r="AWS9" s="54"/>
      <c r="AWT9" s="54"/>
      <c r="AWU9" s="54"/>
      <c r="AWV9" s="54"/>
      <c r="AWW9" s="54"/>
      <c r="AWX9" s="54"/>
      <c r="AWY9" s="54"/>
      <c r="AWZ9" s="54"/>
      <c r="AXA9" s="54"/>
      <c r="AXB9" s="54"/>
      <c r="AXC9" s="54"/>
      <c r="AXD9" s="54"/>
      <c r="AXE9" s="54"/>
      <c r="AXF9" s="54"/>
      <c r="AXG9" s="54"/>
      <c r="AXH9" s="54"/>
      <c r="AXI9" s="54"/>
      <c r="AXJ9" s="54"/>
      <c r="AXK9" s="54"/>
      <c r="AXL9" s="54"/>
      <c r="AXM9" s="54"/>
      <c r="AXN9" s="54"/>
      <c r="AXO9" s="54"/>
      <c r="AXP9" s="54"/>
      <c r="AXQ9" s="54"/>
      <c r="AXR9" s="54"/>
      <c r="AXS9" s="54"/>
      <c r="AXT9" s="54"/>
      <c r="AXU9" s="54"/>
      <c r="AXV9" s="54"/>
      <c r="AXW9" s="54"/>
      <c r="AXX9" s="54"/>
      <c r="AXY9" s="54"/>
      <c r="AXZ9" s="54"/>
      <c r="AYA9" s="54"/>
      <c r="AYB9" s="54"/>
      <c r="AYC9" s="54"/>
      <c r="AYD9" s="54"/>
      <c r="AYE9" s="54"/>
      <c r="AYF9" s="54"/>
      <c r="AYG9" s="54"/>
      <c r="AYH9" s="54"/>
      <c r="AYI9" s="54"/>
      <c r="AYJ9" s="54"/>
      <c r="AYK9" s="54"/>
      <c r="AYL9" s="54"/>
      <c r="AYM9" s="54"/>
      <c r="AYN9" s="54"/>
      <c r="AYO9" s="54"/>
      <c r="AYP9" s="54"/>
      <c r="AYQ9" s="54"/>
      <c r="AYR9" s="54"/>
      <c r="AYS9" s="54"/>
      <c r="AYT9" s="54"/>
      <c r="AYU9" s="54"/>
      <c r="AYV9" s="54"/>
      <c r="AYW9" s="54"/>
      <c r="AYX9" s="54"/>
      <c r="AYY9" s="54"/>
      <c r="AYZ9" s="54"/>
      <c r="AZA9" s="54"/>
      <c r="AZB9" s="54"/>
      <c r="AZC9" s="54"/>
      <c r="AZD9" s="54"/>
      <c r="AZE9" s="54"/>
      <c r="AZF9" s="54"/>
      <c r="AZG9" s="54"/>
      <c r="AZH9" s="54"/>
      <c r="AZI9" s="54"/>
      <c r="AZJ9" s="54"/>
      <c r="AZK9" s="54"/>
      <c r="AZL9" s="54"/>
      <c r="AZM9" s="54"/>
      <c r="AZN9" s="54"/>
      <c r="AZO9" s="54"/>
      <c r="AZP9" s="54"/>
      <c r="AZQ9" s="54"/>
      <c r="AZR9" s="54"/>
      <c r="AZS9" s="54"/>
      <c r="AZT9" s="54"/>
      <c r="AZU9" s="54"/>
      <c r="AZV9" s="54"/>
      <c r="AZW9" s="54"/>
      <c r="AZX9" s="54"/>
      <c r="AZY9" s="54"/>
      <c r="AZZ9" s="54"/>
      <c r="BAA9" s="54"/>
      <c r="BAB9" s="54"/>
      <c r="BAC9" s="54"/>
      <c r="BAD9" s="54"/>
      <c r="BAE9" s="54"/>
      <c r="BAF9" s="54"/>
      <c r="BAG9" s="54"/>
      <c r="BAH9" s="54"/>
      <c r="BAI9" s="54"/>
      <c r="BAJ9" s="54"/>
      <c r="BAK9" s="54"/>
      <c r="BAL9" s="54"/>
      <c r="BAM9" s="54"/>
      <c r="BAN9" s="54"/>
      <c r="BAO9" s="54"/>
      <c r="BAP9" s="54"/>
      <c r="BAQ9" s="54"/>
      <c r="BAR9" s="54"/>
      <c r="BAS9" s="54"/>
      <c r="BAT9" s="54"/>
      <c r="BAU9" s="54"/>
      <c r="BAV9" s="54"/>
      <c r="BAW9" s="54"/>
      <c r="BAX9" s="54"/>
      <c r="BAY9" s="85"/>
      <c r="BAZ9" s="86"/>
      <c r="BBA9" s="86"/>
      <c r="BBB9" s="86"/>
      <c r="BBC9" s="86"/>
      <c r="BBD9" s="86"/>
      <c r="BBE9" s="86"/>
      <c r="BBF9" s="86"/>
      <c r="BBG9" s="86"/>
      <c r="BBH9" s="86"/>
      <c r="BBI9" s="86"/>
      <c r="BBJ9" s="86"/>
      <c r="BBK9" s="86"/>
      <c r="BBL9" s="86"/>
      <c r="BBM9" s="86"/>
      <c r="BBN9" s="86"/>
      <c r="BBO9" s="86"/>
      <c r="BBP9" s="86"/>
      <c r="BBQ9" s="86"/>
      <c r="BBR9" s="86"/>
      <c r="BBS9" s="86"/>
      <c r="BBT9" s="86"/>
      <c r="BBU9" s="86"/>
      <c r="BBV9" s="86"/>
      <c r="BBW9" s="86"/>
      <c r="BBX9" s="86"/>
      <c r="BBY9" s="86"/>
      <c r="BBZ9" s="86"/>
      <c r="BCA9" s="86"/>
      <c r="BCB9" s="86"/>
      <c r="BCC9" s="86"/>
      <c r="BCD9" s="86"/>
      <c r="BCE9" s="86"/>
      <c r="BCF9" s="86"/>
      <c r="BCG9" s="86"/>
      <c r="BCH9" s="86"/>
      <c r="BCI9" s="86"/>
      <c r="BCJ9" s="86"/>
      <c r="BCK9" s="86"/>
      <c r="BCL9" s="86"/>
      <c r="BCM9" s="86"/>
      <c r="BCN9" s="86"/>
      <c r="BCO9" s="86"/>
      <c r="BCP9" s="86"/>
      <c r="BCQ9" s="86"/>
      <c r="BCR9" s="86"/>
      <c r="BCS9" s="86"/>
      <c r="BCT9" s="86"/>
      <c r="BCU9" s="86"/>
      <c r="BCV9" s="86"/>
      <c r="BCW9" s="86"/>
      <c r="BCX9" s="86"/>
      <c r="BCY9" s="86"/>
      <c r="BCZ9" s="86"/>
      <c r="BDA9" s="86"/>
      <c r="BDB9" s="86"/>
      <c r="BDC9" s="86"/>
      <c r="BDD9" s="86"/>
      <c r="BDE9" s="86"/>
      <c r="BDF9" s="86"/>
      <c r="BDG9" s="86"/>
      <c r="BDH9" s="86"/>
      <c r="BDI9" s="86"/>
      <c r="BDJ9" s="86"/>
      <c r="BDK9" s="86"/>
      <c r="BDL9" s="86"/>
      <c r="BDM9" s="86"/>
      <c r="BDN9" s="86"/>
      <c r="BDO9" s="86"/>
      <c r="BDP9" s="86"/>
      <c r="BDQ9" s="86"/>
      <c r="BDR9" s="86"/>
      <c r="BDS9" s="86"/>
      <c r="BDT9" s="86"/>
      <c r="BDU9" s="86"/>
      <c r="BDV9" s="86"/>
      <c r="BDW9" s="86"/>
      <c r="BDX9" s="86"/>
      <c r="BDY9" s="86"/>
      <c r="BDZ9" s="86"/>
      <c r="BEA9" s="86"/>
      <c r="BEB9" s="86"/>
      <c r="BEC9" s="86"/>
      <c r="BED9" s="86"/>
      <c r="BEE9" s="86"/>
      <c r="BEF9" s="86"/>
      <c r="BEG9" s="86"/>
      <c r="BEH9" s="86"/>
      <c r="BEI9" s="86"/>
      <c r="BEJ9" s="86"/>
      <c r="BEK9" s="86"/>
      <c r="BEL9" s="86"/>
      <c r="BEM9" s="86"/>
      <c r="BEN9" s="86"/>
      <c r="BEO9" s="86"/>
      <c r="BEP9" s="86"/>
      <c r="BEQ9" s="86"/>
      <c r="BER9" s="86"/>
      <c r="BES9" s="86"/>
      <c r="BET9" s="86"/>
      <c r="BEU9" s="86"/>
      <c r="BEV9" s="86"/>
      <c r="BEW9" s="86"/>
      <c r="BEX9" s="86"/>
      <c r="BEY9" s="86"/>
      <c r="BEZ9" s="86"/>
      <c r="BFA9" s="86"/>
      <c r="BFB9" s="86"/>
      <c r="BFC9" s="86"/>
      <c r="BFD9" s="86"/>
      <c r="BFE9" s="86"/>
      <c r="BFF9" s="86"/>
      <c r="BFG9" s="86"/>
      <c r="BFH9" s="86"/>
      <c r="BFI9" s="86"/>
      <c r="BFJ9" s="86"/>
      <c r="BFK9" s="86"/>
      <c r="BFL9" s="86"/>
      <c r="BFM9" s="86"/>
      <c r="BFN9" s="86"/>
      <c r="BFO9" s="86"/>
      <c r="BFP9" s="86"/>
      <c r="BFQ9" s="86"/>
      <c r="BFR9" s="86"/>
      <c r="BFS9" s="86"/>
      <c r="BFT9" s="86"/>
      <c r="BFU9" s="86"/>
      <c r="BFV9" s="86"/>
      <c r="BFW9" s="86"/>
      <c r="BFX9" s="86"/>
      <c r="BFY9" s="86"/>
      <c r="BFZ9" s="86"/>
      <c r="BGA9" s="86"/>
      <c r="BGB9" s="86"/>
      <c r="BGC9" s="86"/>
      <c r="BGD9" s="86"/>
      <c r="BGE9" s="86"/>
      <c r="BGF9" s="86"/>
      <c r="BGG9" s="86"/>
      <c r="BGH9" s="86"/>
      <c r="BGI9" s="86"/>
      <c r="BGJ9" s="86"/>
      <c r="BGK9" s="86"/>
      <c r="BGL9" s="86"/>
      <c r="BGM9" s="86"/>
      <c r="BGN9" s="86"/>
      <c r="BGO9" s="86"/>
      <c r="BGP9" s="86"/>
      <c r="BGQ9" s="86"/>
      <c r="BGR9" s="86"/>
      <c r="BGS9" s="86"/>
      <c r="BGT9" s="86"/>
      <c r="BGU9" s="86"/>
      <c r="BGV9" s="86"/>
      <c r="BGW9" s="86"/>
      <c r="BGX9" s="86"/>
      <c r="BGY9" s="86"/>
      <c r="BGZ9" s="86"/>
      <c r="BHA9" s="86"/>
      <c r="BHB9" s="86"/>
      <c r="BHC9" s="86"/>
      <c r="BHD9" s="86"/>
      <c r="BHE9" s="86"/>
      <c r="BHF9" s="86"/>
      <c r="BHG9" s="86"/>
      <c r="BHH9" s="86"/>
      <c r="BHI9" s="86"/>
      <c r="BHJ9" s="86"/>
      <c r="BHK9" s="86"/>
      <c r="BHL9" s="86"/>
      <c r="BHM9" s="86"/>
      <c r="BHN9" s="86"/>
      <c r="BHO9" s="86"/>
      <c r="BHP9" s="86"/>
      <c r="BHQ9" s="86"/>
      <c r="BHR9" s="86"/>
      <c r="BHS9" s="86"/>
      <c r="BHT9" s="86"/>
      <c r="BHU9" s="86"/>
      <c r="BHV9" s="86"/>
      <c r="BHW9" s="86"/>
      <c r="BHX9" s="86"/>
      <c r="BHY9" s="86"/>
      <c r="BHZ9" s="86"/>
      <c r="BIA9" s="86"/>
      <c r="BIB9" s="86"/>
      <c r="BIC9" s="86"/>
      <c r="BID9" s="86"/>
      <c r="BIE9" s="86"/>
      <c r="BIF9" s="86"/>
      <c r="BIG9" s="86"/>
      <c r="BIH9" s="86"/>
      <c r="BII9" s="86"/>
      <c r="BIJ9" s="86"/>
      <c r="BIK9" s="86"/>
      <c r="BIL9" s="86"/>
      <c r="BIM9" s="86"/>
      <c r="BIN9" s="86"/>
      <c r="BIO9" s="86"/>
      <c r="BIP9" s="86"/>
      <c r="BIQ9" s="86"/>
      <c r="BIR9" s="86"/>
      <c r="BIS9" s="86"/>
      <c r="BIT9" s="86"/>
      <c r="BIU9" s="86"/>
      <c r="BIV9" s="86"/>
      <c r="BIW9" s="86"/>
      <c r="BIX9" s="86"/>
      <c r="BIY9" s="86"/>
      <c r="BIZ9" s="86"/>
      <c r="BJA9" s="86"/>
      <c r="BJB9" s="86"/>
      <c r="BJC9" s="86"/>
      <c r="BJD9" s="86"/>
      <c r="BJE9" s="86"/>
      <c r="BJF9" s="86"/>
      <c r="BJG9" s="86"/>
      <c r="BJH9" s="86"/>
      <c r="BJI9" s="86"/>
      <c r="BJJ9" s="86"/>
      <c r="BJK9" s="86"/>
      <c r="BJL9" s="86"/>
      <c r="BJM9" s="86"/>
      <c r="BJN9" s="86"/>
      <c r="BJO9" s="86"/>
      <c r="BJP9" s="86"/>
      <c r="BJQ9" s="86"/>
      <c r="BJR9" s="86"/>
      <c r="BJS9" s="86"/>
      <c r="BJT9" s="86"/>
      <c r="BJU9" s="86"/>
      <c r="BJV9" s="86"/>
      <c r="BJW9" s="86"/>
      <c r="BJX9" s="86"/>
      <c r="BJY9" s="86"/>
      <c r="BJZ9" s="86"/>
      <c r="BKA9" s="86"/>
      <c r="BKB9" s="86"/>
      <c r="BKC9" s="86"/>
      <c r="BKD9" s="86"/>
      <c r="BKE9" s="86"/>
      <c r="BKF9" s="86"/>
      <c r="BKG9" s="86"/>
      <c r="BKH9" s="86"/>
      <c r="BKI9" s="86"/>
      <c r="BKJ9" s="86"/>
      <c r="BKK9" s="86"/>
      <c r="BKL9" s="86"/>
      <c r="BKM9" s="86"/>
      <c r="BKN9" s="86"/>
      <c r="BKO9" s="86"/>
      <c r="BKP9" s="86"/>
      <c r="BKQ9" s="86"/>
      <c r="BKR9" s="86"/>
      <c r="BKS9" s="86"/>
      <c r="BKT9" s="86"/>
      <c r="BKU9" s="86"/>
      <c r="BKV9" s="86"/>
      <c r="BKW9" s="86"/>
      <c r="BKX9" s="86"/>
      <c r="BKY9" s="86"/>
      <c r="BKZ9" s="86"/>
      <c r="BLA9" s="86"/>
      <c r="BLB9" s="86"/>
      <c r="BLC9" s="86"/>
      <c r="BLD9" s="86"/>
      <c r="BLE9" s="86"/>
      <c r="BLF9" s="86"/>
      <c r="BLG9" s="86"/>
      <c r="BLH9" s="86"/>
      <c r="BLI9" s="86"/>
      <c r="BLJ9" s="86"/>
      <c r="BLK9" s="86"/>
      <c r="BLL9" s="86"/>
      <c r="BLM9" s="86"/>
      <c r="BLN9" s="86"/>
      <c r="BLO9" s="86"/>
      <c r="BLP9" s="86"/>
      <c r="BLQ9" s="86"/>
      <c r="BLR9" s="86"/>
      <c r="BLS9" s="86"/>
      <c r="BLT9" s="86"/>
      <c r="BLU9" s="86"/>
      <c r="BLV9" s="86"/>
      <c r="BLW9" s="86"/>
      <c r="BLX9" s="86"/>
      <c r="BLY9" s="86"/>
      <c r="BLZ9" s="86"/>
      <c r="BMA9" s="86"/>
      <c r="BMB9" s="86"/>
      <c r="BMC9" s="86"/>
      <c r="BMD9" s="86"/>
      <c r="BME9" s="86"/>
      <c r="BMF9" s="86"/>
      <c r="BMG9" s="86"/>
      <c r="BMH9" s="86"/>
      <c r="BMI9" s="86"/>
      <c r="BMJ9" s="86"/>
      <c r="BMK9" s="86"/>
      <c r="BML9" s="86"/>
      <c r="BMM9" s="86"/>
      <c r="BMN9" s="86"/>
      <c r="BMO9" s="86"/>
      <c r="BMP9" s="86"/>
      <c r="BMQ9" s="86"/>
      <c r="BMR9" s="86"/>
      <c r="BMS9" s="86"/>
      <c r="BMT9" s="86"/>
      <c r="BMU9" s="86"/>
      <c r="BMV9" s="86"/>
      <c r="BMW9" s="86"/>
      <c r="BMX9" s="86"/>
      <c r="BMY9" s="86"/>
      <c r="BMZ9" s="86"/>
      <c r="BNA9" s="86"/>
      <c r="BNB9" s="86"/>
      <c r="BNC9" s="86"/>
      <c r="BND9" s="86"/>
      <c r="BNE9" s="86"/>
      <c r="BNF9" s="86"/>
      <c r="BNG9" s="86"/>
      <c r="BNH9" s="86"/>
      <c r="BNI9" s="86"/>
      <c r="BNJ9" s="86"/>
      <c r="BNK9" s="86"/>
      <c r="BNL9" s="86"/>
      <c r="BNM9" s="86"/>
      <c r="BNN9" s="86"/>
      <c r="BNO9" s="86"/>
      <c r="BNP9" s="86"/>
      <c r="BNQ9" s="86"/>
      <c r="BNR9" s="86"/>
      <c r="BNS9" s="86"/>
      <c r="BNT9" s="86"/>
      <c r="BNU9" s="86"/>
      <c r="BNV9" s="86"/>
      <c r="BNW9" s="86"/>
      <c r="BNX9" s="86"/>
      <c r="BNY9" s="86"/>
      <c r="BNZ9" s="86"/>
      <c r="BOA9" s="86"/>
      <c r="BOB9" s="86"/>
      <c r="BOC9" s="86"/>
      <c r="BOD9" s="86"/>
      <c r="BOE9" s="86"/>
      <c r="BOF9" s="86"/>
      <c r="BOG9" s="86"/>
      <c r="BOH9" s="86"/>
      <c r="BOI9" s="86"/>
      <c r="BOJ9" s="86"/>
      <c r="BOK9" s="86"/>
      <c r="BOL9" s="86"/>
      <c r="BOM9" s="86"/>
      <c r="BON9" s="86"/>
      <c r="BOO9" s="86"/>
      <c r="BOP9" s="86"/>
      <c r="BOQ9" s="86"/>
      <c r="BOR9" s="86"/>
      <c r="BOS9" s="86"/>
      <c r="BOT9" s="86"/>
      <c r="BOU9" s="86"/>
      <c r="BOV9" s="86"/>
      <c r="BOW9" s="86"/>
      <c r="BOX9" s="86"/>
      <c r="BOY9" s="86"/>
      <c r="BOZ9" s="86"/>
      <c r="BPA9" s="86"/>
      <c r="BPB9" s="86"/>
      <c r="BPC9" s="86"/>
      <c r="BPD9" s="86"/>
      <c r="BPE9" s="86"/>
      <c r="BPF9" s="86"/>
      <c r="BPG9" s="86"/>
      <c r="BPH9" s="86"/>
      <c r="BPI9" s="86"/>
      <c r="BPJ9" s="86"/>
      <c r="BPK9" s="86"/>
      <c r="BPL9" s="86"/>
      <c r="BPM9" s="86"/>
      <c r="BPN9" s="86"/>
      <c r="BPO9" s="86"/>
      <c r="BPP9" s="86"/>
      <c r="BPQ9" s="86"/>
      <c r="BPR9" s="86"/>
      <c r="BPS9" s="86"/>
      <c r="BPT9" s="86"/>
      <c r="BPU9" s="86"/>
      <c r="BPV9" s="86"/>
      <c r="BPW9" s="86"/>
      <c r="BPX9" s="86"/>
      <c r="BPY9" s="86"/>
      <c r="BPZ9" s="86"/>
      <c r="BQA9" s="86"/>
      <c r="BQB9" s="86"/>
      <c r="BQC9" s="86"/>
      <c r="BQD9" s="86"/>
      <c r="BQE9" s="86"/>
      <c r="BQF9" s="86"/>
      <c r="BQG9" s="86"/>
      <c r="BQH9" s="86"/>
      <c r="BQI9" s="86"/>
      <c r="BQJ9" s="86"/>
      <c r="BQK9" s="86"/>
      <c r="BQL9" s="86"/>
      <c r="BQM9" s="86"/>
      <c r="BQN9" s="86"/>
      <c r="BQO9" s="86"/>
      <c r="BQP9" s="86"/>
      <c r="BQQ9" s="86"/>
      <c r="BQR9" s="86"/>
      <c r="BQS9" s="86"/>
      <c r="BQT9" s="86"/>
      <c r="BQU9" s="86"/>
      <c r="BQV9" s="86"/>
      <c r="BQW9" s="86"/>
      <c r="BQX9" s="86"/>
      <c r="BQY9" s="86"/>
      <c r="BQZ9" s="86"/>
      <c r="BRA9" s="86"/>
      <c r="BRB9" s="86"/>
    </row>
    <row r="10" spans="1:1822" s="75" customFormat="1" ht="14">
      <c r="A10" s="73">
        <f t="shared" si="0"/>
        <v>5</v>
      </c>
      <c r="B10" s="87" t="s">
        <v>139</v>
      </c>
      <c r="C10" s="88" t="s">
        <v>140</v>
      </c>
      <c r="D10" s="89" t="s">
        <v>130</v>
      </c>
      <c r="E10" s="88" t="s">
        <v>141</v>
      </c>
      <c r="F10" s="87" t="s">
        <v>132</v>
      </c>
      <c r="G10" s="87" t="s">
        <v>133</v>
      </c>
      <c r="H10" s="87" t="s">
        <v>133</v>
      </c>
      <c r="I10" s="87" t="s">
        <v>142</v>
      </c>
      <c r="J10" s="76"/>
      <c r="K10" s="76"/>
      <c r="L10" s="76"/>
      <c r="M10" s="76"/>
      <c r="N10" s="76"/>
      <c r="O10" s="76"/>
      <c r="P10" s="76"/>
      <c r="Q10" s="76"/>
      <c r="R10" s="76"/>
      <c r="S10" s="76"/>
      <c r="T10" s="76"/>
      <c r="U10" s="76"/>
      <c r="V10" s="77"/>
      <c r="W10" s="77"/>
      <c r="X10" s="77"/>
      <c r="Y10" s="77"/>
      <c r="Z10" s="77"/>
      <c r="AA10" s="77"/>
      <c r="AB10" s="77"/>
      <c r="AC10" s="77"/>
      <c r="AD10" s="77"/>
      <c r="AE10" s="77"/>
      <c r="AF10" s="77"/>
      <c r="AG10" s="77"/>
      <c r="AH10" s="77"/>
      <c r="AI10" s="77"/>
      <c r="AJ10" s="77"/>
      <c r="AK10" s="77"/>
      <c r="AL10" s="77"/>
      <c r="AM10" s="77"/>
      <c r="AN10" s="77"/>
      <c r="AO10" s="77"/>
      <c r="AP10" s="77"/>
      <c r="AQ10" s="77"/>
      <c r="AR10" s="77"/>
      <c r="AS10" s="77"/>
      <c r="AT10" s="77"/>
      <c r="AU10" s="77"/>
      <c r="AV10" s="77"/>
      <c r="AW10" s="77"/>
      <c r="AX10" s="77"/>
      <c r="AY10" s="77"/>
      <c r="AZ10" s="77"/>
      <c r="BA10" s="77"/>
      <c r="BB10" s="77"/>
      <c r="BC10" s="77"/>
      <c r="BD10" s="77"/>
      <c r="BE10" s="77"/>
      <c r="BF10" s="77"/>
      <c r="BG10" s="77"/>
      <c r="BH10" s="77"/>
      <c r="BI10" s="77"/>
      <c r="BJ10" s="77"/>
      <c r="BK10" s="77"/>
      <c r="BL10" s="77"/>
      <c r="BM10" s="77"/>
      <c r="BN10" s="77"/>
      <c r="BO10" s="77"/>
      <c r="BP10" s="77"/>
      <c r="BQ10" s="77"/>
      <c r="BR10" s="77"/>
      <c r="BS10" s="77"/>
      <c r="BT10" s="77"/>
      <c r="BU10" s="77"/>
      <c r="BV10" s="77"/>
      <c r="BW10" s="77"/>
      <c r="BX10" s="77"/>
      <c r="BY10" s="77"/>
      <c r="BZ10" s="77"/>
      <c r="CA10" s="77"/>
      <c r="CB10" s="77"/>
      <c r="CC10" s="77"/>
      <c r="CD10" s="77"/>
      <c r="CE10" s="77"/>
      <c r="CF10" s="77"/>
      <c r="CG10" s="77"/>
      <c r="CH10" s="77"/>
      <c r="CI10" s="77"/>
      <c r="CJ10" s="77"/>
      <c r="CK10" s="77"/>
      <c r="CL10" s="77"/>
      <c r="CM10" s="77"/>
      <c r="CN10" s="77"/>
      <c r="CO10" s="77"/>
      <c r="CP10" s="77"/>
      <c r="CQ10" s="77"/>
      <c r="CR10" s="77"/>
      <c r="CS10" s="77"/>
      <c r="CT10" s="77"/>
      <c r="CU10" s="77"/>
      <c r="CV10" s="77"/>
      <c r="CW10" s="77"/>
      <c r="CX10" s="77"/>
      <c r="CY10" s="77"/>
      <c r="CZ10" s="77"/>
      <c r="DA10" s="77"/>
      <c r="DB10" s="77"/>
      <c r="DC10" s="77"/>
      <c r="DD10" s="77"/>
      <c r="DE10" s="77"/>
      <c r="DF10" s="77"/>
      <c r="DG10" s="77"/>
      <c r="DH10" s="77"/>
      <c r="DI10" s="77"/>
      <c r="DJ10" s="77"/>
      <c r="DK10" s="77"/>
      <c r="DL10" s="77"/>
      <c r="DM10" s="77"/>
      <c r="DN10" s="77"/>
      <c r="DO10" s="77"/>
      <c r="DP10" s="77"/>
      <c r="DQ10" s="77"/>
      <c r="DR10" s="77"/>
      <c r="DS10" s="77"/>
      <c r="DT10" s="77"/>
      <c r="DU10" s="77"/>
      <c r="DV10" s="77"/>
      <c r="DW10" s="77"/>
      <c r="DX10" s="77"/>
      <c r="DY10" s="77"/>
      <c r="DZ10" s="77"/>
      <c r="EA10" s="77"/>
      <c r="EB10" s="77"/>
      <c r="EC10" s="77"/>
      <c r="ED10" s="77"/>
      <c r="EE10" s="77"/>
      <c r="EF10" s="77"/>
      <c r="EG10" s="77"/>
      <c r="EH10" s="77"/>
      <c r="EI10" s="77"/>
      <c r="EJ10" s="77"/>
      <c r="EK10" s="77"/>
      <c r="EL10" s="77"/>
      <c r="EM10" s="77"/>
      <c r="EN10" s="77"/>
      <c r="EO10" s="77"/>
      <c r="EP10" s="77"/>
      <c r="EQ10" s="77"/>
      <c r="ER10" s="77"/>
      <c r="ES10" s="77"/>
      <c r="ET10" s="77"/>
      <c r="EU10" s="77"/>
      <c r="EV10" s="77"/>
      <c r="EW10" s="77"/>
      <c r="EX10" s="77"/>
      <c r="EY10" s="77"/>
      <c r="EZ10" s="77"/>
      <c r="FA10" s="77"/>
      <c r="FB10" s="77"/>
      <c r="FC10" s="77"/>
      <c r="FD10" s="77"/>
      <c r="FE10" s="77"/>
      <c r="FF10" s="77"/>
      <c r="FG10" s="77"/>
      <c r="FH10" s="77"/>
      <c r="FI10" s="77"/>
      <c r="FJ10" s="77"/>
      <c r="FK10" s="77"/>
      <c r="FL10" s="77"/>
      <c r="FM10" s="77"/>
      <c r="FN10" s="77"/>
      <c r="FO10" s="77"/>
      <c r="FP10" s="77"/>
      <c r="FQ10" s="77"/>
      <c r="FR10" s="77"/>
      <c r="FS10" s="77"/>
      <c r="FT10" s="77"/>
      <c r="FU10" s="77"/>
      <c r="FV10" s="77"/>
      <c r="FW10" s="77"/>
      <c r="FX10" s="77"/>
      <c r="FY10" s="77"/>
      <c r="FZ10" s="77"/>
      <c r="GA10" s="77"/>
      <c r="GB10" s="77"/>
      <c r="GC10" s="77"/>
      <c r="GD10" s="77"/>
      <c r="GE10" s="77"/>
      <c r="GF10" s="77"/>
      <c r="GG10" s="77"/>
      <c r="GH10" s="77"/>
      <c r="GI10" s="77"/>
      <c r="GJ10" s="77"/>
      <c r="GK10" s="77"/>
      <c r="GL10" s="77"/>
      <c r="GM10" s="77"/>
      <c r="GN10" s="77"/>
      <c r="GO10" s="77"/>
      <c r="GP10" s="77"/>
      <c r="GQ10" s="77"/>
      <c r="GR10" s="77"/>
      <c r="GS10" s="77"/>
      <c r="GT10" s="77"/>
      <c r="GU10" s="77"/>
      <c r="GV10" s="77"/>
      <c r="GW10" s="77"/>
      <c r="GX10" s="77"/>
      <c r="GY10" s="77"/>
      <c r="GZ10" s="77"/>
      <c r="HA10" s="77"/>
      <c r="HB10" s="77"/>
      <c r="HC10" s="77"/>
      <c r="HD10" s="77"/>
      <c r="HE10" s="77"/>
      <c r="HF10" s="77"/>
      <c r="HG10" s="77"/>
      <c r="HH10" s="77"/>
      <c r="HI10" s="77"/>
      <c r="HJ10" s="77"/>
      <c r="HK10" s="77"/>
      <c r="HL10" s="77"/>
      <c r="HM10" s="77"/>
      <c r="HN10" s="77"/>
      <c r="HO10" s="77"/>
      <c r="HP10" s="77"/>
      <c r="HQ10" s="77"/>
      <c r="HR10" s="77"/>
      <c r="HS10" s="77"/>
      <c r="HT10" s="77"/>
      <c r="HU10" s="77"/>
      <c r="HV10" s="77"/>
      <c r="HW10" s="77"/>
      <c r="HX10" s="77"/>
      <c r="HY10" s="77"/>
      <c r="HZ10" s="77"/>
      <c r="IA10" s="77"/>
      <c r="IB10" s="77"/>
      <c r="IC10" s="77"/>
      <c r="ID10" s="77"/>
      <c r="IE10" s="77"/>
      <c r="IF10" s="77"/>
      <c r="IG10" s="77"/>
      <c r="IH10" s="77"/>
      <c r="II10" s="77"/>
      <c r="IJ10" s="77"/>
      <c r="IK10" s="77"/>
      <c r="IL10" s="77"/>
      <c r="IM10" s="77"/>
      <c r="IN10" s="77"/>
      <c r="IO10" s="77"/>
      <c r="IP10" s="77"/>
      <c r="IQ10" s="77"/>
      <c r="IR10" s="77"/>
      <c r="IS10" s="77"/>
      <c r="IT10" s="77"/>
      <c r="IU10" s="77"/>
      <c r="IV10" s="77"/>
      <c r="IW10" s="77"/>
      <c r="IX10" s="77"/>
      <c r="IY10" s="77"/>
      <c r="IZ10" s="77"/>
      <c r="JA10" s="77"/>
      <c r="JB10" s="77"/>
      <c r="JC10" s="77"/>
      <c r="JD10" s="77"/>
      <c r="JE10" s="77"/>
      <c r="JF10" s="77"/>
      <c r="JG10" s="77"/>
      <c r="JH10" s="77"/>
      <c r="JI10" s="77"/>
      <c r="JJ10" s="77"/>
      <c r="JK10" s="77"/>
      <c r="JL10" s="77"/>
      <c r="JM10" s="77"/>
      <c r="JN10" s="77"/>
      <c r="JO10" s="77"/>
      <c r="JP10" s="77"/>
      <c r="JQ10" s="77"/>
      <c r="JR10" s="77"/>
      <c r="JS10" s="77"/>
      <c r="JT10" s="77"/>
      <c r="JU10" s="77"/>
      <c r="JV10" s="77"/>
      <c r="JW10" s="77"/>
      <c r="JX10" s="77"/>
      <c r="JY10" s="77"/>
      <c r="JZ10" s="77"/>
      <c r="KA10" s="77"/>
      <c r="KB10" s="77"/>
      <c r="KC10" s="77"/>
      <c r="KD10" s="77"/>
      <c r="KE10" s="77"/>
      <c r="KF10" s="77"/>
      <c r="KG10" s="77"/>
      <c r="KH10" s="77"/>
      <c r="KI10" s="77"/>
      <c r="KJ10" s="77"/>
      <c r="KK10" s="77"/>
      <c r="KL10" s="77"/>
      <c r="KM10" s="77"/>
      <c r="KN10" s="77"/>
      <c r="KO10" s="77"/>
      <c r="KP10" s="77"/>
      <c r="KQ10" s="77"/>
      <c r="KR10" s="77"/>
      <c r="KS10" s="77"/>
      <c r="KT10" s="77"/>
      <c r="KU10" s="77"/>
      <c r="KV10" s="77"/>
      <c r="KW10" s="77"/>
      <c r="KX10" s="77"/>
      <c r="KY10" s="77"/>
      <c r="KZ10" s="77"/>
      <c r="LA10" s="77"/>
      <c r="LB10" s="77"/>
      <c r="LC10" s="77"/>
      <c r="LD10" s="77"/>
      <c r="LE10" s="77"/>
      <c r="LF10" s="77"/>
      <c r="LG10" s="77"/>
      <c r="LH10" s="77"/>
      <c r="LI10" s="77"/>
      <c r="LJ10" s="77"/>
      <c r="LK10" s="77"/>
      <c r="LL10" s="77"/>
      <c r="LM10" s="77"/>
      <c r="LN10" s="77"/>
      <c r="LO10" s="77"/>
      <c r="LP10" s="77"/>
      <c r="LQ10" s="77"/>
      <c r="LR10" s="77"/>
      <c r="LS10" s="77"/>
      <c r="LT10" s="77"/>
      <c r="LU10" s="77"/>
      <c r="LV10" s="77"/>
      <c r="LW10" s="77"/>
      <c r="LX10" s="77"/>
      <c r="LY10" s="77"/>
      <c r="LZ10" s="77"/>
      <c r="MA10" s="77"/>
      <c r="MB10" s="77"/>
      <c r="MC10" s="77"/>
      <c r="MD10" s="77"/>
      <c r="ME10" s="77"/>
      <c r="MF10" s="77"/>
      <c r="MG10" s="77"/>
      <c r="MH10" s="77"/>
      <c r="MI10" s="77"/>
      <c r="MJ10" s="77"/>
      <c r="MK10" s="77"/>
      <c r="ML10" s="77"/>
      <c r="MM10" s="77"/>
      <c r="MN10" s="77"/>
      <c r="MO10" s="77"/>
      <c r="MP10" s="77"/>
      <c r="MQ10" s="77"/>
      <c r="MR10" s="77"/>
      <c r="MS10" s="77"/>
      <c r="MT10" s="77"/>
      <c r="MU10" s="77"/>
      <c r="MV10" s="77"/>
      <c r="MW10" s="77"/>
      <c r="MX10" s="77"/>
      <c r="MY10" s="77"/>
      <c r="MZ10" s="77"/>
      <c r="NA10" s="77"/>
      <c r="NB10" s="77"/>
      <c r="NC10" s="77"/>
      <c r="ND10" s="77"/>
      <c r="NE10" s="77"/>
      <c r="NF10" s="77"/>
      <c r="NG10" s="77"/>
      <c r="NH10" s="77"/>
      <c r="NI10" s="77"/>
      <c r="NJ10" s="77"/>
      <c r="NK10" s="77"/>
      <c r="NL10" s="77"/>
      <c r="NM10" s="77"/>
      <c r="NN10" s="77"/>
      <c r="NO10" s="77"/>
      <c r="NP10" s="77"/>
      <c r="NQ10" s="77"/>
      <c r="NR10" s="77"/>
      <c r="NS10" s="77"/>
      <c r="NT10" s="77"/>
      <c r="NU10" s="77"/>
      <c r="NV10" s="77"/>
      <c r="NW10" s="77"/>
      <c r="NX10" s="77"/>
      <c r="NY10" s="77"/>
      <c r="NZ10" s="77"/>
      <c r="OA10" s="77"/>
      <c r="OB10" s="77"/>
      <c r="OC10" s="77"/>
      <c r="OD10" s="77"/>
      <c r="OE10" s="77"/>
      <c r="OF10" s="77"/>
      <c r="OG10" s="77"/>
      <c r="OH10" s="77"/>
      <c r="OI10" s="77"/>
      <c r="OJ10" s="77"/>
      <c r="OK10" s="77"/>
      <c r="OL10" s="77"/>
      <c r="OM10" s="77"/>
      <c r="ON10" s="77"/>
      <c r="OO10" s="77"/>
      <c r="OP10" s="77"/>
      <c r="OQ10" s="77"/>
      <c r="OR10" s="77"/>
      <c r="OS10" s="77"/>
      <c r="OT10" s="77"/>
      <c r="OU10" s="77"/>
      <c r="OV10" s="77"/>
      <c r="OW10" s="77"/>
      <c r="OX10" s="77"/>
      <c r="OY10" s="77"/>
      <c r="OZ10" s="77"/>
      <c r="PA10" s="77"/>
      <c r="PB10" s="77"/>
      <c r="PC10" s="77"/>
      <c r="PD10" s="77"/>
      <c r="PE10" s="77"/>
      <c r="PF10" s="77"/>
      <c r="PG10" s="77"/>
      <c r="PH10" s="77"/>
      <c r="PI10" s="77"/>
      <c r="PJ10" s="77"/>
      <c r="PK10" s="77"/>
      <c r="PL10" s="77"/>
      <c r="PM10" s="77"/>
      <c r="PN10" s="77"/>
      <c r="PO10" s="77"/>
      <c r="PP10" s="77"/>
      <c r="PQ10" s="77"/>
      <c r="PR10" s="77"/>
      <c r="PS10" s="77"/>
      <c r="PT10" s="77"/>
      <c r="PU10" s="77"/>
      <c r="PV10" s="77"/>
      <c r="PW10" s="77"/>
      <c r="PX10" s="77"/>
      <c r="PY10" s="77"/>
      <c r="PZ10" s="77"/>
      <c r="QA10" s="77"/>
      <c r="QB10" s="77"/>
      <c r="QC10" s="77"/>
      <c r="QD10" s="77"/>
      <c r="QE10" s="77"/>
      <c r="QF10" s="77"/>
      <c r="QG10" s="77"/>
      <c r="QH10" s="77"/>
      <c r="QI10" s="77"/>
      <c r="QJ10" s="77"/>
      <c r="QK10" s="77"/>
      <c r="QL10" s="77"/>
      <c r="QM10" s="77"/>
      <c r="QN10" s="77"/>
      <c r="QO10" s="77"/>
      <c r="QP10" s="77"/>
      <c r="QQ10" s="77"/>
      <c r="QR10" s="77"/>
      <c r="QS10" s="77"/>
      <c r="QT10" s="77"/>
      <c r="QU10" s="77"/>
      <c r="QV10" s="77"/>
      <c r="QW10" s="77"/>
      <c r="QX10" s="77"/>
      <c r="QY10" s="77"/>
      <c r="QZ10" s="77"/>
      <c r="RA10" s="77"/>
      <c r="RB10" s="77"/>
      <c r="RC10" s="77"/>
      <c r="RD10" s="77"/>
      <c r="RE10" s="77"/>
      <c r="RF10" s="77"/>
      <c r="RG10" s="77"/>
      <c r="RH10" s="77"/>
      <c r="RI10" s="77"/>
      <c r="RJ10" s="77"/>
      <c r="RK10" s="77"/>
      <c r="RL10" s="77"/>
      <c r="RM10" s="77"/>
      <c r="RN10" s="77"/>
      <c r="RO10" s="77"/>
      <c r="RP10" s="77"/>
      <c r="RQ10" s="77"/>
      <c r="RR10" s="77"/>
      <c r="RS10" s="77"/>
      <c r="RT10" s="77"/>
      <c r="RU10" s="77"/>
      <c r="RV10" s="77"/>
      <c r="RW10" s="77"/>
      <c r="RX10" s="77"/>
      <c r="RY10" s="77"/>
      <c r="RZ10" s="77"/>
      <c r="SA10" s="77"/>
      <c r="SB10" s="77"/>
      <c r="SC10" s="77"/>
      <c r="SD10" s="77"/>
      <c r="SE10" s="77"/>
      <c r="SF10" s="77"/>
      <c r="SG10" s="77"/>
      <c r="SH10" s="77"/>
      <c r="SI10" s="77"/>
      <c r="SJ10" s="77"/>
      <c r="SK10" s="77"/>
      <c r="SL10" s="77"/>
      <c r="SM10" s="77"/>
      <c r="SN10" s="77"/>
      <c r="SO10" s="77"/>
      <c r="SP10" s="77"/>
      <c r="SQ10" s="77"/>
      <c r="SR10" s="77"/>
      <c r="SS10" s="77"/>
      <c r="ST10" s="77"/>
      <c r="SU10" s="77"/>
      <c r="SV10" s="77"/>
      <c r="SW10" s="77"/>
      <c r="SX10" s="77"/>
      <c r="SY10" s="77"/>
      <c r="SZ10" s="77"/>
      <c r="TA10" s="77"/>
      <c r="TB10" s="77"/>
      <c r="TC10" s="77"/>
      <c r="TD10" s="77"/>
      <c r="TE10" s="77"/>
      <c r="TF10" s="77"/>
      <c r="TG10" s="77"/>
      <c r="TH10" s="77"/>
      <c r="TI10" s="77"/>
      <c r="TJ10" s="77"/>
      <c r="TK10" s="77"/>
      <c r="TL10" s="77"/>
      <c r="TM10" s="77"/>
      <c r="TN10" s="77"/>
      <c r="TO10" s="77"/>
      <c r="TP10" s="77"/>
      <c r="TQ10" s="77"/>
      <c r="TR10" s="77"/>
      <c r="TS10" s="77"/>
      <c r="TT10" s="77"/>
      <c r="TU10" s="77"/>
      <c r="TV10" s="77"/>
      <c r="TW10" s="77"/>
      <c r="TX10" s="77"/>
      <c r="TY10" s="77"/>
      <c r="TZ10" s="77"/>
      <c r="UA10" s="77"/>
      <c r="UB10" s="77"/>
      <c r="UC10" s="77"/>
      <c r="UD10" s="77"/>
      <c r="UE10" s="77"/>
      <c r="UF10" s="77"/>
      <c r="UG10" s="77"/>
      <c r="UH10" s="77"/>
      <c r="UI10" s="77"/>
      <c r="UJ10" s="77"/>
      <c r="UK10" s="77"/>
      <c r="UL10" s="77"/>
      <c r="UM10" s="77"/>
      <c r="UN10" s="77"/>
      <c r="UO10" s="77"/>
      <c r="UP10" s="77"/>
      <c r="UQ10" s="77"/>
      <c r="UR10" s="77"/>
      <c r="US10" s="77"/>
      <c r="UT10" s="77"/>
      <c r="UU10" s="77"/>
      <c r="UV10" s="77"/>
      <c r="UW10" s="77"/>
      <c r="UX10" s="77"/>
      <c r="UY10" s="77"/>
      <c r="UZ10" s="77"/>
      <c r="VA10" s="77"/>
      <c r="VB10" s="77"/>
      <c r="VC10" s="77"/>
      <c r="VD10" s="77"/>
      <c r="VE10" s="77"/>
      <c r="VF10" s="77"/>
      <c r="VG10" s="77"/>
      <c r="VH10" s="77"/>
      <c r="VI10" s="77"/>
      <c r="VJ10" s="77"/>
      <c r="VK10" s="77"/>
      <c r="VL10" s="77"/>
      <c r="VM10" s="77"/>
      <c r="VN10" s="77"/>
      <c r="VO10" s="77"/>
      <c r="VP10" s="77"/>
      <c r="VQ10" s="77"/>
      <c r="VR10" s="77"/>
      <c r="VS10" s="77"/>
      <c r="VT10" s="77"/>
      <c r="VU10" s="77"/>
      <c r="VV10" s="77"/>
      <c r="VW10" s="77"/>
      <c r="VX10" s="77"/>
      <c r="VY10" s="77"/>
      <c r="VZ10" s="77"/>
      <c r="WA10" s="77"/>
      <c r="WB10" s="77"/>
      <c r="WC10" s="77"/>
      <c r="WD10" s="77"/>
      <c r="WE10" s="77"/>
      <c r="WF10" s="77"/>
      <c r="WG10" s="77"/>
      <c r="WH10" s="77"/>
      <c r="WI10" s="77"/>
      <c r="WJ10" s="77"/>
      <c r="WK10" s="77"/>
      <c r="WL10" s="77"/>
      <c r="WM10" s="77"/>
      <c r="WN10" s="77"/>
      <c r="WO10" s="77"/>
      <c r="WP10" s="77"/>
      <c r="WQ10" s="77"/>
      <c r="WR10" s="77"/>
      <c r="WS10" s="77"/>
      <c r="WT10" s="77"/>
      <c r="WU10" s="77"/>
      <c r="WV10" s="77"/>
      <c r="WW10" s="77"/>
      <c r="WX10" s="77"/>
      <c r="WY10" s="77"/>
      <c r="WZ10" s="77"/>
      <c r="XA10" s="77"/>
      <c r="XB10" s="77"/>
      <c r="XC10" s="77"/>
      <c r="XD10" s="77"/>
      <c r="XE10" s="77"/>
      <c r="XF10" s="77"/>
      <c r="XG10" s="77"/>
      <c r="XH10" s="77"/>
      <c r="XI10" s="77"/>
      <c r="XJ10" s="77"/>
      <c r="XK10" s="77"/>
      <c r="XL10" s="77"/>
      <c r="XM10" s="77"/>
      <c r="XN10" s="77"/>
      <c r="XO10" s="77"/>
      <c r="XP10" s="77"/>
      <c r="XQ10" s="77"/>
      <c r="XR10" s="77"/>
      <c r="XS10" s="77"/>
      <c r="XT10" s="77"/>
      <c r="XU10" s="77"/>
      <c r="XV10" s="77"/>
      <c r="XW10" s="77"/>
      <c r="XX10" s="77"/>
      <c r="XY10" s="77"/>
      <c r="XZ10" s="77"/>
      <c r="YA10" s="77"/>
      <c r="YB10" s="78"/>
      <c r="YC10" s="78"/>
      <c r="YD10" s="78"/>
      <c r="YE10" s="79"/>
      <c r="YF10" s="79"/>
      <c r="YG10" s="54"/>
      <c r="YH10" s="77"/>
      <c r="YI10" s="77"/>
      <c r="YJ10" s="77"/>
      <c r="YK10" s="77"/>
      <c r="YL10" s="77"/>
      <c r="YM10" s="77"/>
      <c r="YN10" s="77"/>
      <c r="YO10" s="77"/>
      <c r="YP10" s="77"/>
      <c r="YQ10" s="77"/>
      <c r="YR10" s="77"/>
      <c r="YS10" s="77"/>
      <c r="YT10" s="77"/>
      <c r="YU10" s="77"/>
      <c r="YV10" s="77"/>
      <c r="YW10" s="77"/>
      <c r="YX10" s="77"/>
      <c r="YY10" s="77"/>
      <c r="YZ10" s="77"/>
      <c r="ZA10" s="77"/>
      <c r="ZB10" s="77"/>
      <c r="ZC10" s="77"/>
      <c r="ZD10" s="77"/>
      <c r="ZE10" s="77"/>
      <c r="ZF10" s="77"/>
      <c r="ZG10" s="77"/>
      <c r="ZH10" s="77"/>
      <c r="ZI10" s="77"/>
      <c r="ZJ10" s="77"/>
      <c r="ZK10" s="77"/>
      <c r="ZL10" s="77"/>
      <c r="ZM10" s="77"/>
      <c r="ZN10" s="77"/>
      <c r="ZO10" s="77"/>
      <c r="ZP10" s="77"/>
      <c r="ZQ10" s="77"/>
      <c r="ZR10" s="77"/>
      <c r="ZS10" s="77"/>
      <c r="ZT10" s="77"/>
      <c r="ZU10" s="77"/>
      <c r="ZV10" s="77"/>
      <c r="ZW10" s="77"/>
      <c r="ZX10" s="77"/>
      <c r="ZY10" s="77"/>
      <c r="ZZ10" s="77"/>
      <c r="AAA10" s="77"/>
      <c r="AAB10" s="77"/>
      <c r="AAC10" s="77"/>
      <c r="AAD10" s="77"/>
      <c r="AAE10" s="77"/>
      <c r="AAF10" s="77"/>
      <c r="AAG10" s="77"/>
      <c r="AAH10" s="77"/>
      <c r="AAI10" s="77"/>
      <c r="AAJ10" s="77"/>
      <c r="AAK10" s="77"/>
      <c r="AAL10" s="77"/>
      <c r="AAM10" s="77"/>
      <c r="AAN10" s="77"/>
      <c r="AAO10" s="77"/>
      <c r="AAP10" s="77"/>
      <c r="AAQ10" s="77"/>
      <c r="AAR10" s="77"/>
      <c r="AAS10" s="77"/>
      <c r="AAT10" s="77"/>
      <c r="AAU10" s="77"/>
      <c r="AAV10" s="77"/>
      <c r="AAW10" s="77"/>
      <c r="AAX10" s="77"/>
      <c r="AAY10" s="77"/>
      <c r="AAZ10" s="77"/>
      <c r="ABA10" s="77"/>
      <c r="ABB10" s="77"/>
      <c r="ABC10" s="77"/>
      <c r="ABD10" s="77"/>
      <c r="ABE10" s="77"/>
      <c r="ABF10" s="77"/>
      <c r="ABG10" s="77"/>
      <c r="ABH10" s="77"/>
      <c r="ABI10" s="77"/>
      <c r="ABJ10" s="77"/>
      <c r="ABK10" s="77"/>
      <c r="ABL10" s="77"/>
      <c r="ABM10" s="77"/>
      <c r="ABN10" s="77"/>
      <c r="ABO10" s="77"/>
      <c r="ABP10" s="77"/>
      <c r="ABQ10" s="77"/>
      <c r="ABR10" s="77"/>
      <c r="ABS10" s="77"/>
      <c r="ABT10" s="77"/>
      <c r="ABU10" s="77"/>
      <c r="ABV10" s="77"/>
      <c r="ABW10" s="77"/>
      <c r="ABX10" s="77"/>
      <c r="ABY10" s="77"/>
      <c r="ABZ10" s="77"/>
      <c r="ACA10" s="77"/>
      <c r="ACB10" s="77"/>
      <c r="ACC10" s="77"/>
      <c r="ACD10" s="77"/>
      <c r="ACE10" s="77"/>
      <c r="ACF10" s="77"/>
      <c r="ACG10" s="77"/>
      <c r="ACH10" s="77"/>
      <c r="ACI10" s="77"/>
      <c r="ACJ10" s="77"/>
      <c r="ACK10" s="77"/>
      <c r="ACL10" s="77"/>
      <c r="ACM10" s="77"/>
      <c r="ACN10" s="77"/>
      <c r="ACO10" s="77"/>
      <c r="ACP10" s="77"/>
      <c r="ACQ10" s="77"/>
      <c r="ACR10" s="77"/>
      <c r="ACS10" s="77"/>
      <c r="ACT10" s="77"/>
      <c r="ACU10" s="77"/>
      <c r="ACV10" s="77"/>
      <c r="ACW10" s="77"/>
      <c r="ACX10" s="77"/>
      <c r="ACY10" s="77"/>
      <c r="ACZ10" s="77"/>
      <c r="ADA10" s="77"/>
      <c r="ADB10" s="77"/>
      <c r="ADC10" s="77"/>
      <c r="ADD10" s="77"/>
      <c r="ADE10" s="77"/>
      <c r="ADF10" s="77"/>
      <c r="ADG10" s="77"/>
      <c r="ADH10" s="77"/>
      <c r="ADI10" s="77"/>
      <c r="ADJ10" s="77"/>
      <c r="ADK10" s="77"/>
      <c r="ADL10" s="77"/>
      <c r="ADM10" s="77"/>
      <c r="ADN10" s="77"/>
      <c r="ADO10" s="77"/>
      <c r="ADP10" s="77"/>
      <c r="ADQ10" s="77"/>
      <c r="ADR10" s="77"/>
      <c r="ADS10" s="77"/>
      <c r="ADT10" s="77"/>
      <c r="ADU10" s="77"/>
      <c r="ADV10" s="77"/>
      <c r="ADW10" s="77"/>
      <c r="ADX10" s="77"/>
      <c r="ADY10" s="77"/>
      <c r="ADZ10" s="77"/>
      <c r="AEA10" s="77"/>
      <c r="AEB10" s="77"/>
      <c r="AEC10" s="77"/>
      <c r="AED10" s="77"/>
      <c r="AEE10" s="77"/>
      <c r="AEF10" s="77"/>
      <c r="AEG10" s="77"/>
      <c r="AEH10" s="77"/>
      <c r="AEI10" s="77"/>
      <c r="AEJ10" s="77"/>
      <c r="AEK10" s="77"/>
      <c r="AEL10" s="77"/>
      <c r="AEM10" s="77"/>
      <c r="AEN10" s="77"/>
      <c r="AEO10" s="77"/>
      <c r="AEP10" s="77"/>
      <c r="AEQ10" s="77"/>
      <c r="AER10" s="77"/>
      <c r="AES10" s="77"/>
      <c r="AET10" s="77"/>
      <c r="AEU10" s="77"/>
      <c r="AEV10" s="77"/>
      <c r="AEW10" s="77"/>
      <c r="AEX10" s="77"/>
      <c r="AEY10" s="77"/>
      <c r="AEZ10" s="77"/>
      <c r="AFA10" s="77"/>
      <c r="AFB10" s="77"/>
      <c r="AFC10" s="77"/>
      <c r="AFD10" s="77"/>
      <c r="AFE10" s="77"/>
      <c r="AFF10" s="77"/>
      <c r="AFG10" s="77"/>
      <c r="AFH10" s="77"/>
      <c r="AFI10" s="77"/>
      <c r="AFJ10" s="77"/>
      <c r="AFK10" s="77"/>
      <c r="AFL10" s="77"/>
      <c r="AFM10" s="77"/>
      <c r="AFN10" s="77"/>
      <c r="AFO10" s="77"/>
      <c r="AFP10" s="77"/>
      <c r="AFQ10" s="77"/>
      <c r="AFR10" s="77"/>
      <c r="AFS10" s="77"/>
      <c r="AFT10" s="77"/>
      <c r="AFU10" s="77"/>
      <c r="AFV10" s="77"/>
      <c r="AFW10" s="77"/>
      <c r="AFX10" s="77"/>
      <c r="AFY10" s="77"/>
      <c r="AFZ10" s="77"/>
      <c r="AGA10" s="77"/>
      <c r="AGB10" s="77"/>
      <c r="AGC10" s="77"/>
      <c r="AGD10" s="77"/>
      <c r="AGE10" s="77"/>
      <c r="AGF10" s="77"/>
      <c r="AGG10" s="77"/>
      <c r="AGH10" s="77"/>
      <c r="AGI10" s="77"/>
      <c r="AGJ10" s="77"/>
      <c r="AGK10" s="77"/>
      <c r="AGL10" s="77"/>
      <c r="AGM10" s="77"/>
      <c r="AGN10" s="78"/>
      <c r="AGO10" s="78"/>
      <c r="AGP10" s="78"/>
      <c r="AGQ10" s="79"/>
      <c r="AGR10" s="79"/>
      <c r="AGS10" s="54"/>
      <c r="AGT10" s="77"/>
      <c r="AGU10" s="77"/>
      <c r="AGV10" s="77"/>
      <c r="AGW10" s="77"/>
      <c r="AGX10" s="77"/>
      <c r="AGY10" s="77"/>
      <c r="AGZ10" s="77"/>
      <c r="AHA10" s="77"/>
      <c r="AHB10" s="77"/>
      <c r="AHC10" s="77"/>
      <c r="AHD10" s="77"/>
      <c r="AHE10" s="77"/>
      <c r="AHF10" s="77"/>
      <c r="AHG10" s="77"/>
      <c r="AHH10" s="77"/>
      <c r="AHI10" s="77"/>
      <c r="AHJ10" s="77"/>
      <c r="AHK10" s="77"/>
      <c r="AHL10" s="77"/>
      <c r="AHM10" s="77"/>
      <c r="AHN10" s="77"/>
      <c r="AHO10" s="77"/>
      <c r="AHP10" s="77"/>
      <c r="AHQ10" s="77"/>
      <c r="AHR10" s="77"/>
      <c r="AHS10" s="77"/>
      <c r="AHT10" s="77"/>
      <c r="AHU10" s="77"/>
      <c r="AHV10" s="77"/>
      <c r="AHW10" s="77"/>
      <c r="AHX10" s="77"/>
      <c r="AHY10" s="77"/>
      <c r="AHZ10" s="77"/>
      <c r="AIA10" s="77"/>
      <c r="AIB10" s="77"/>
      <c r="AIC10" s="77"/>
      <c r="AID10" s="77"/>
      <c r="AIE10" s="77"/>
      <c r="AIF10" s="77"/>
      <c r="AIG10" s="77"/>
      <c r="AIH10" s="77"/>
      <c r="AII10" s="77"/>
      <c r="AIJ10" s="77"/>
      <c r="AIK10" s="77"/>
      <c r="AIL10" s="77"/>
      <c r="AIM10" s="77"/>
      <c r="AIN10" s="77"/>
      <c r="AIO10" s="77"/>
      <c r="AIP10" s="77"/>
      <c r="AIQ10" s="77"/>
      <c r="AIR10" s="77"/>
      <c r="AIS10" s="77"/>
      <c r="AIT10" s="77"/>
      <c r="AIU10" s="77"/>
      <c r="AIV10" s="77"/>
      <c r="AIW10" s="77"/>
      <c r="AIX10" s="77"/>
      <c r="AIY10" s="77"/>
      <c r="AIZ10" s="77"/>
      <c r="AJA10" s="77"/>
      <c r="AJB10" s="77"/>
      <c r="AJC10" s="77"/>
      <c r="AJD10" s="77"/>
      <c r="AJE10" s="77"/>
      <c r="AJF10" s="77"/>
      <c r="AJG10" s="77"/>
      <c r="AJH10" s="77"/>
      <c r="AJI10" s="77"/>
      <c r="AJJ10" s="77"/>
      <c r="AJK10" s="77"/>
      <c r="AJL10" s="77"/>
      <c r="AJM10" s="77"/>
      <c r="AJN10" s="77"/>
      <c r="AJO10" s="77"/>
      <c r="AJP10" s="77"/>
      <c r="AJQ10" s="77"/>
      <c r="AJR10" s="77"/>
      <c r="AJS10" s="77"/>
      <c r="AJT10" s="77"/>
      <c r="AJU10" s="77"/>
      <c r="AJV10" s="77"/>
      <c r="AJW10" s="77"/>
      <c r="AJX10" s="77"/>
      <c r="AJY10" s="77"/>
      <c r="AJZ10" s="77"/>
      <c r="AKA10" s="77"/>
      <c r="AKB10" s="77"/>
      <c r="AKC10" s="77"/>
      <c r="AKD10" s="77"/>
      <c r="AKE10" s="77"/>
      <c r="AKF10" s="77"/>
      <c r="AKG10" s="77"/>
      <c r="AKH10" s="77"/>
      <c r="AKI10" s="77"/>
      <c r="AKJ10" s="77"/>
      <c r="AKK10" s="77"/>
      <c r="AKL10" s="77"/>
      <c r="AKM10" s="77"/>
      <c r="AKN10" s="77"/>
      <c r="AKO10" s="77"/>
      <c r="AKP10" s="77"/>
      <c r="AKQ10" s="77"/>
      <c r="AKR10" s="77"/>
      <c r="AKS10" s="77"/>
      <c r="AKT10" s="77"/>
      <c r="AKU10" s="77"/>
      <c r="AKV10" s="77"/>
      <c r="AKW10" s="77"/>
      <c r="AKX10" s="77"/>
      <c r="AKY10" s="77"/>
      <c r="AKZ10" s="77"/>
      <c r="ALA10" s="77"/>
      <c r="ALB10" s="77"/>
      <c r="ALC10" s="77"/>
      <c r="ALD10" s="77"/>
      <c r="ALE10" s="77"/>
      <c r="ALF10" s="77"/>
      <c r="ALG10" s="77"/>
      <c r="ALH10" s="77"/>
      <c r="ALI10" s="77"/>
      <c r="ALJ10" s="77"/>
      <c r="ALK10" s="77"/>
      <c r="ALL10" s="77"/>
      <c r="ALM10" s="77"/>
      <c r="ALN10" s="77"/>
      <c r="ALO10" s="77"/>
      <c r="ALP10" s="77"/>
      <c r="ALQ10" s="77"/>
      <c r="ALR10" s="77"/>
      <c r="ALS10" s="77"/>
      <c r="ALT10" s="77"/>
      <c r="ALU10" s="54"/>
      <c r="ALV10" s="54"/>
      <c r="ALW10" s="54"/>
      <c r="ALX10" s="54"/>
      <c r="ALY10" s="54"/>
      <c r="ALZ10" s="54"/>
      <c r="AMA10" s="54"/>
      <c r="AMB10" s="54"/>
      <c r="AMC10" s="54"/>
      <c r="AMD10" s="54"/>
      <c r="AME10" s="54"/>
      <c r="AMF10" s="54"/>
      <c r="AMG10" s="54"/>
      <c r="AMH10" s="54"/>
      <c r="AMI10" s="54"/>
      <c r="AMJ10" s="54"/>
      <c r="AMK10" s="54"/>
      <c r="AML10" s="54"/>
      <c r="AMM10" s="54"/>
      <c r="AMN10" s="54"/>
      <c r="AMO10" s="54"/>
      <c r="AMP10" s="54"/>
      <c r="AMQ10" s="54"/>
      <c r="AMR10" s="54"/>
      <c r="AMS10" s="54"/>
      <c r="AMT10" s="54"/>
      <c r="AMU10" s="54"/>
      <c r="AMV10" s="54"/>
      <c r="AMW10" s="54"/>
      <c r="AMX10" s="54"/>
      <c r="AMY10" s="54"/>
      <c r="AMZ10" s="54"/>
      <c r="ANA10" s="54"/>
      <c r="ANB10" s="54"/>
      <c r="ANC10" s="54"/>
      <c r="AND10" s="54"/>
      <c r="ANE10" s="54"/>
      <c r="ANF10" s="54"/>
      <c r="ANG10" s="54"/>
      <c r="ANH10" s="54"/>
      <c r="ANI10" s="54"/>
      <c r="ANJ10" s="54"/>
      <c r="ANK10" s="54"/>
      <c r="ANL10" s="54"/>
      <c r="ANM10" s="54"/>
      <c r="ANN10" s="54"/>
      <c r="ANO10" s="54"/>
      <c r="ANP10" s="54"/>
      <c r="ANQ10" s="54"/>
      <c r="ANR10" s="54"/>
      <c r="ANS10" s="54"/>
      <c r="ANT10" s="54"/>
      <c r="ANU10" s="54"/>
      <c r="ANV10" s="54"/>
      <c r="ANW10" s="54"/>
      <c r="ANX10" s="54"/>
      <c r="ANY10" s="54"/>
      <c r="ANZ10" s="54"/>
      <c r="AOA10" s="54"/>
      <c r="AOB10" s="54"/>
      <c r="AOC10" s="54"/>
      <c r="AOD10" s="54"/>
      <c r="AOE10" s="54"/>
      <c r="AOF10" s="54"/>
      <c r="AOG10" s="54"/>
      <c r="AOH10" s="54"/>
      <c r="AOI10" s="54"/>
      <c r="AOJ10" s="54"/>
      <c r="AOK10" s="54"/>
      <c r="AOL10" s="54"/>
      <c r="AOM10" s="54"/>
      <c r="AON10" s="54"/>
      <c r="AOO10" s="54"/>
      <c r="AOP10" s="54"/>
      <c r="AOQ10" s="54"/>
      <c r="AOR10" s="54"/>
      <c r="AOS10" s="54"/>
      <c r="AOT10" s="54"/>
      <c r="AOU10" s="54"/>
      <c r="AOV10" s="54"/>
      <c r="AOW10" s="54"/>
      <c r="AOX10" s="54"/>
      <c r="AOY10" s="54"/>
      <c r="AOZ10" s="54"/>
      <c r="APA10" s="54"/>
      <c r="APB10" s="54"/>
      <c r="APC10" s="54"/>
      <c r="APD10" s="54"/>
      <c r="APE10" s="54"/>
      <c r="APF10" s="54"/>
      <c r="APG10" s="54"/>
      <c r="APH10" s="54"/>
      <c r="API10" s="54"/>
      <c r="APJ10" s="54"/>
      <c r="APK10" s="54"/>
      <c r="APL10" s="54"/>
      <c r="APM10" s="54"/>
      <c r="APN10" s="54"/>
      <c r="APO10" s="54"/>
      <c r="APP10" s="54"/>
      <c r="APQ10" s="54"/>
      <c r="APR10" s="54"/>
      <c r="APS10" s="54"/>
      <c r="APT10" s="54"/>
      <c r="APU10" s="54"/>
      <c r="APV10" s="54"/>
      <c r="APW10" s="54"/>
      <c r="APX10" s="54"/>
      <c r="APY10" s="54"/>
      <c r="APZ10" s="54"/>
      <c r="AQA10" s="54"/>
      <c r="AQB10" s="54"/>
      <c r="AQC10" s="54"/>
      <c r="AQD10" s="54"/>
      <c r="AQE10" s="54"/>
      <c r="AQF10" s="54"/>
      <c r="AQG10" s="54"/>
      <c r="AQH10" s="54"/>
      <c r="AQI10" s="54"/>
      <c r="AQJ10" s="54"/>
      <c r="AQK10" s="54"/>
      <c r="AQL10" s="54"/>
      <c r="AQM10" s="54"/>
      <c r="AQN10" s="54"/>
      <c r="AQO10" s="54"/>
      <c r="AQP10" s="54"/>
      <c r="AQQ10" s="54"/>
      <c r="AQR10" s="54"/>
      <c r="AQS10" s="54"/>
      <c r="AQT10" s="54"/>
      <c r="AQU10" s="54"/>
      <c r="AQV10" s="54"/>
      <c r="AQW10" s="54"/>
      <c r="AQX10" s="54"/>
      <c r="AQY10" s="54"/>
      <c r="AQZ10" s="54"/>
      <c r="ARA10" s="54"/>
      <c r="ARB10" s="54"/>
      <c r="ARC10" s="54"/>
      <c r="ARD10" s="54"/>
      <c r="ARE10" s="54"/>
      <c r="ARF10" s="54"/>
      <c r="ARG10" s="54"/>
      <c r="ARH10" s="54"/>
      <c r="ARI10" s="54"/>
      <c r="ARJ10" s="54"/>
      <c r="ARK10" s="54"/>
      <c r="ARL10" s="54"/>
      <c r="ARM10" s="54"/>
      <c r="ARN10" s="54"/>
      <c r="ARO10" s="54"/>
      <c r="ARP10" s="54"/>
      <c r="ARQ10" s="54"/>
      <c r="ARR10" s="54"/>
      <c r="ARS10" s="54"/>
      <c r="ART10" s="54"/>
      <c r="ARU10" s="54"/>
      <c r="ARV10" s="54"/>
      <c r="ARW10" s="54"/>
      <c r="ARX10" s="54"/>
      <c r="ARY10" s="54"/>
      <c r="ARZ10" s="54"/>
      <c r="ASA10" s="54"/>
      <c r="ASB10" s="54"/>
      <c r="ASC10" s="54"/>
      <c r="ASD10" s="54"/>
      <c r="ASE10" s="54"/>
      <c r="ASF10" s="54"/>
      <c r="ASG10" s="54"/>
      <c r="ASH10" s="54"/>
      <c r="ASI10" s="54"/>
      <c r="ASJ10" s="54"/>
      <c r="ASK10" s="54"/>
      <c r="ASL10" s="54"/>
      <c r="ASM10" s="54"/>
      <c r="ASN10" s="54"/>
      <c r="ASO10" s="54"/>
      <c r="ASP10" s="54"/>
      <c r="ASQ10" s="54"/>
      <c r="ASR10" s="54"/>
      <c r="ASS10" s="54"/>
      <c r="AST10" s="54"/>
      <c r="ASU10" s="54"/>
      <c r="ASV10" s="54"/>
      <c r="ASW10" s="54"/>
      <c r="ASX10" s="54"/>
      <c r="ASY10" s="54"/>
      <c r="ASZ10" s="54"/>
      <c r="ATA10" s="54"/>
      <c r="ATB10" s="54"/>
      <c r="ATC10" s="54"/>
      <c r="ATD10" s="54"/>
      <c r="ATE10" s="54"/>
      <c r="ATF10" s="54"/>
      <c r="ATG10" s="54"/>
      <c r="ATH10" s="54"/>
      <c r="ATI10" s="54"/>
      <c r="ATJ10" s="54"/>
      <c r="ATK10" s="54"/>
      <c r="ATL10" s="54"/>
      <c r="ATM10" s="54"/>
      <c r="ATN10" s="54"/>
      <c r="ATO10" s="54"/>
      <c r="ATP10" s="54"/>
      <c r="ATQ10" s="54"/>
      <c r="ATR10" s="54"/>
      <c r="ATS10" s="54"/>
      <c r="ATT10" s="54"/>
      <c r="ATU10" s="54"/>
      <c r="ATV10" s="54"/>
      <c r="ATW10" s="54"/>
      <c r="ATX10" s="54"/>
      <c r="ATY10" s="54"/>
      <c r="ATZ10" s="54"/>
      <c r="AUA10" s="54"/>
      <c r="AUB10" s="54"/>
      <c r="AUC10" s="54"/>
      <c r="AUD10" s="54"/>
      <c r="AUE10" s="54"/>
      <c r="AUF10" s="54"/>
      <c r="AUG10" s="54"/>
      <c r="AUH10" s="54"/>
      <c r="AUI10" s="54"/>
      <c r="AUJ10" s="54"/>
      <c r="AUK10" s="54"/>
      <c r="AUL10" s="54"/>
      <c r="AUM10" s="54"/>
      <c r="AUN10" s="54"/>
      <c r="AUO10" s="54"/>
      <c r="AUP10" s="54"/>
      <c r="AUQ10" s="54"/>
      <c r="AUR10" s="54"/>
      <c r="AUS10" s="54"/>
      <c r="AUT10" s="54"/>
      <c r="AUU10" s="54"/>
      <c r="AUV10" s="54"/>
      <c r="AUW10" s="54"/>
      <c r="AUX10" s="54"/>
      <c r="AUY10" s="54"/>
      <c r="AUZ10" s="54"/>
      <c r="AVA10" s="54"/>
      <c r="AVB10" s="54"/>
      <c r="AVC10" s="54"/>
      <c r="AVD10" s="54"/>
      <c r="AVE10" s="54"/>
      <c r="AVF10" s="54"/>
      <c r="AVG10" s="54"/>
      <c r="AVH10" s="54"/>
      <c r="AVI10" s="54"/>
      <c r="AVJ10" s="54"/>
      <c r="AVK10" s="54"/>
      <c r="AVL10" s="54"/>
      <c r="AVM10" s="54"/>
      <c r="AVN10" s="54"/>
      <c r="AVO10" s="54"/>
      <c r="AVP10" s="54"/>
      <c r="AVQ10" s="54"/>
      <c r="AVR10" s="54"/>
      <c r="AVS10" s="54"/>
      <c r="AVT10" s="54"/>
      <c r="AVU10" s="54"/>
      <c r="AVV10" s="54"/>
      <c r="AVW10" s="54"/>
      <c r="AVX10" s="54"/>
      <c r="AVY10" s="54"/>
      <c r="AVZ10" s="54"/>
      <c r="AWA10" s="54"/>
      <c r="AWB10" s="54"/>
      <c r="AWC10" s="54"/>
      <c r="AWD10" s="54"/>
      <c r="AWE10" s="54"/>
      <c r="AWF10" s="54"/>
      <c r="AWG10" s="54"/>
      <c r="AWH10" s="54"/>
      <c r="AWI10" s="54"/>
      <c r="AWJ10" s="54"/>
      <c r="AWK10" s="54"/>
      <c r="AWL10" s="54"/>
      <c r="AWM10" s="54"/>
      <c r="AWN10" s="54"/>
      <c r="AWO10" s="54"/>
      <c r="AWP10" s="54"/>
      <c r="AWQ10" s="54"/>
      <c r="AWR10" s="54"/>
      <c r="AWS10" s="54"/>
      <c r="AWT10" s="54"/>
      <c r="AWU10" s="54"/>
      <c r="AWV10" s="54"/>
      <c r="AWW10" s="54"/>
      <c r="AWX10" s="54"/>
      <c r="AWY10" s="54"/>
      <c r="AWZ10" s="54"/>
      <c r="AXA10" s="54"/>
      <c r="AXB10" s="54"/>
      <c r="AXC10" s="54"/>
      <c r="AXD10" s="54"/>
      <c r="AXE10" s="54"/>
      <c r="AXF10" s="54"/>
      <c r="AXG10" s="54"/>
      <c r="AXH10" s="54"/>
      <c r="AXI10" s="54"/>
      <c r="AXJ10" s="54"/>
      <c r="AXK10" s="54"/>
      <c r="AXL10" s="54"/>
      <c r="AXM10" s="54"/>
      <c r="AXN10" s="54"/>
      <c r="AXO10" s="54"/>
      <c r="AXP10" s="54"/>
      <c r="AXQ10" s="54"/>
      <c r="AXR10" s="54"/>
      <c r="AXS10" s="54"/>
      <c r="AXT10" s="54"/>
      <c r="AXU10" s="54"/>
      <c r="AXV10" s="54"/>
      <c r="AXW10" s="54"/>
      <c r="AXX10" s="54"/>
      <c r="AXY10" s="54"/>
      <c r="AXZ10" s="54"/>
      <c r="AYA10" s="54"/>
      <c r="AYB10" s="54"/>
      <c r="AYC10" s="54"/>
      <c r="AYD10" s="54"/>
      <c r="AYE10" s="54"/>
      <c r="AYF10" s="54"/>
      <c r="AYG10" s="54"/>
      <c r="AYH10" s="54"/>
      <c r="AYI10" s="54"/>
      <c r="AYJ10" s="54"/>
      <c r="AYK10" s="54"/>
      <c r="AYL10" s="54"/>
      <c r="AYM10" s="54"/>
      <c r="AYN10" s="54"/>
      <c r="AYO10" s="54"/>
      <c r="AYP10" s="54"/>
      <c r="AYQ10" s="54"/>
      <c r="AYR10" s="54"/>
      <c r="AYS10" s="54"/>
      <c r="AYT10" s="54"/>
      <c r="AYU10" s="54"/>
      <c r="AYV10" s="54"/>
      <c r="AYW10" s="54"/>
      <c r="AYX10" s="54"/>
      <c r="AYY10" s="54"/>
      <c r="AYZ10" s="54"/>
      <c r="AZA10" s="54"/>
      <c r="AZB10" s="54"/>
      <c r="AZC10" s="54"/>
      <c r="AZD10" s="54"/>
      <c r="AZE10" s="54"/>
      <c r="AZF10" s="54"/>
      <c r="AZG10" s="54"/>
      <c r="AZH10" s="54"/>
      <c r="AZI10" s="54"/>
      <c r="AZJ10" s="54"/>
      <c r="AZK10" s="54"/>
      <c r="AZL10" s="54"/>
      <c r="AZM10" s="54"/>
      <c r="AZN10" s="54"/>
      <c r="AZO10" s="54"/>
      <c r="AZP10" s="54"/>
      <c r="AZQ10" s="54"/>
      <c r="AZR10" s="54"/>
      <c r="AZS10" s="54"/>
      <c r="AZT10" s="54"/>
      <c r="AZU10" s="54"/>
      <c r="AZV10" s="54"/>
      <c r="AZW10" s="54"/>
      <c r="AZX10" s="54"/>
      <c r="AZY10" s="54"/>
      <c r="AZZ10" s="54"/>
      <c r="BAA10" s="54"/>
      <c r="BAB10" s="54"/>
      <c r="BAC10" s="54"/>
      <c r="BAD10" s="54"/>
      <c r="BAE10" s="54"/>
      <c r="BAF10" s="54"/>
      <c r="BAG10" s="54"/>
      <c r="BAH10" s="54"/>
      <c r="BAI10" s="54"/>
      <c r="BAJ10" s="54"/>
      <c r="BAK10" s="54"/>
      <c r="BAL10" s="54"/>
      <c r="BAM10" s="54"/>
      <c r="BAN10" s="54"/>
      <c r="BAO10" s="54"/>
      <c r="BAP10" s="54"/>
      <c r="BAQ10" s="54"/>
      <c r="BAR10" s="54"/>
      <c r="BAS10" s="54"/>
      <c r="BAT10" s="54"/>
      <c r="BAU10" s="54"/>
      <c r="BAV10" s="54"/>
      <c r="BAW10" s="54"/>
      <c r="BAX10" s="54"/>
      <c r="BAY10" s="85"/>
      <c r="BAZ10" s="86"/>
      <c r="BBA10" s="86"/>
      <c r="BBB10" s="86"/>
      <c r="BBC10" s="86"/>
      <c r="BBD10" s="86"/>
      <c r="BBE10" s="86"/>
      <c r="BBF10" s="86"/>
      <c r="BBG10" s="86"/>
      <c r="BBH10" s="86"/>
      <c r="BBI10" s="86"/>
      <c r="BBJ10" s="86"/>
      <c r="BBK10" s="86"/>
      <c r="BBL10" s="86"/>
      <c r="BBM10" s="86"/>
      <c r="BBN10" s="86"/>
      <c r="BBO10" s="86"/>
      <c r="BBP10" s="86"/>
      <c r="BBQ10" s="86"/>
      <c r="BBR10" s="86"/>
      <c r="BBS10" s="86"/>
      <c r="BBT10" s="86"/>
      <c r="BBU10" s="86"/>
      <c r="BBV10" s="86"/>
      <c r="BBW10" s="86"/>
      <c r="BBX10" s="86"/>
      <c r="BBY10" s="86"/>
      <c r="BBZ10" s="86"/>
      <c r="BCA10" s="86"/>
      <c r="BCB10" s="86"/>
      <c r="BCC10" s="86"/>
      <c r="BCD10" s="86"/>
      <c r="BCE10" s="86"/>
      <c r="BCF10" s="86"/>
      <c r="BCG10" s="86"/>
      <c r="BCH10" s="86"/>
      <c r="BCI10" s="86"/>
      <c r="BCJ10" s="86"/>
      <c r="BCK10" s="86"/>
      <c r="BCL10" s="86"/>
      <c r="BCM10" s="86"/>
      <c r="BCN10" s="86"/>
      <c r="BCO10" s="86"/>
      <c r="BCP10" s="86"/>
      <c r="BCQ10" s="86"/>
      <c r="BCR10" s="86"/>
      <c r="BCS10" s="86"/>
      <c r="BCT10" s="86"/>
      <c r="BCU10" s="86"/>
      <c r="BCV10" s="86"/>
      <c r="BCW10" s="86"/>
      <c r="BCX10" s="86"/>
      <c r="BCY10" s="86"/>
      <c r="BCZ10" s="86"/>
      <c r="BDA10" s="86"/>
      <c r="BDB10" s="86"/>
      <c r="BDC10" s="86"/>
      <c r="BDD10" s="86"/>
      <c r="BDE10" s="86"/>
      <c r="BDF10" s="86"/>
      <c r="BDG10" s="86"/>
      <c r="BDH10" s="86"/>
      <c r="BDI10" s="86"/>
      <c r="BDJ10" s="86"/>
      <c r="BDK10" s="86"/>
      <c r="BDL10" s="86"/>
      <c r="BDM10" s="86"/>
      <c r="BDN10" s="86"/>
      <c r="BDO10" s="86"/>
      <c r="BDP10" s="86"/>
      <c r="BDQ10" s="86"/>
      <c r="BDR10" s="86"/>
      <c r="BDS10" s="86"/>
      <c r="BDT10" s="86"/>
      <c r="BDU10" s="86"/>
      <c r="BDV10" s="86"/>
      <c r="BDW10" s="86"/>
      <c r="BDX10" s="86"/>
      <c r="BDY10" s="86"/>
      <c r="BDZ10" s="86"/>
      <c r="BEA10" s="86"/>
      <c r="BEB10" s="86"/>
      <c r="BEC10" s="86"/>
      <c r="BED10" s="86"/>
      <c r="BEE10" s="86"/>
      <c r="BEF10" s="86"/>
      <c r="BEG10" s="86"/>
      <c r="BEH10" s="86"/>
      <c r="BEI10" s="86"/>
      <c r="BEJ10" s="86"/>
      <c r="BEK10" s="86"/>
      <c r="BEL10" s="86"/>
      <c r="BEM10" s="86"/>
      <c r="BEN10" s="86"/>
      <c r="BEO10" s="86"/>
      <c r="BEP10" s="86"/>
      <c r="BEQ10" s="86"/>
      <c r="BER10" s="86"/>
      <c r="BES10" s="86"/>
      <c r="BET10" s="86"/>
      <c r="BEU10" s="86"/>
      <c r="BEV10" s="86"/>
      <c r="BEW10" s="86"/>
      <c r="BEX10" s="86"/>
      <c r="BEY10" s="86"/>
      <c r="BEZ10" s="86"/>
      <c r="BFA10" s="86"/>
      <c r="BFB10" s="86"/>
      <c r="BFC10" s="86"/>
      <c r="BFD10" s="86"/>
      <c r="BFE10" s="86"/>
      <c r="BFF10" s="86"/>
      <c r="BFG10" s="86"/>
      <c r="BFH10" s="86"/>
      <c r="BFI10" s="86"/>
      <c r="BFJ10" s="86"/>
      <c r="BFK10" s="86"/>
      <c r="BFL10" s="86"/>
      <c r="BFM10" s="86"/>
      <c r="BFN10" s="86"/>
      <c r="BFO10" s="86"/>
      <c r="BFP10" s="86"/>
      <c r="BFQ10" s="86"/>
      <c r="BFR10" s="86"/>
      <c r="BFS10" s="86"/>
      <c r="BFT10" s="86"/>
      <c r="BFU10" s="86"/>
      <c r="BFV10" s="86"/>
      <c r="BFW10" s="86"/>
      <c r="BFX10" s="86"/>
      <c r="BFY10" s="86"/>
      <c r="BFZ10" s="86"/>
      <c r="BGA10" s="86"/>
      <c r="BGB10" s="86"/>
      <c r="BGC10" s="86"/>
      <c r="BGD10" s="86"/>
      <c r="BGE10" s="86"/>
      <c r="BGF10" s="86"/>
      <c r="BGG10" s="86"/>
      <c r="BGH10" s="86"/>
      <c r="BGI10" s="86"/>
      <c r="BGJ10" s="86"/>
      <c r="BGK10" s="86"/>
      <c r="BGL10" s="86"/>
      <c r="BGM10" s="86"/>
      <c r="BGN10" s="86"/>
      <c r="BGO10" s="86"/>
      <c r="BGP10" s="86"/>
      <c r="BGQ10" s="86"/>
      <c r="BGR10" s="86"/>
      <c r="BGS10" s="86"/>
      <c r="BGT10" s="86"/>
      <c r="BGU10" s="86"/>
      <c r="BGV10" s="86"/>
      <c r="BGW10" s="86"/>
      <c r="BGX10" s="86"/>
      <c r="BGY10" s="86"/>
      <c r="BGZ10" s="86"/>
      <c r="BHA10" s="86"/>
      <c r="BHB10" s="86"/>
      <c r="BHC10" s="86"/>
      <c r="BHD10" s="86"/>
      <c r="BHE10" s="86"/>
      <c r="BHF10" s="86"/>
      <c r="BHG10" s="86"/>
      <c r="BHH10" s="86"/>
      <c r="BHI10" s="86"/>
      <c r="BHJ10" s="86"/>
      <c r="BHK10" s="86"/>
      <c r="BHL10" s="86"/>
      <c r="BHM10" s="86"/>
      <c r="BHN10" s="86"/>
      <c r="BHO10" s="86"/>
      <c r="BHP10" s="86"/>
      <c r="BHQ10" s="86"/>
      <c r="BHR10" s="86"/>
      <c r="BHS10" s="86"/>
      <c r="BHT10" s="86"/>
      <c r="BHU10" s="86"/>
      <c r="BHV10" s="86"/>
      <c r="BHW10" s="86"/>
      <c r="BHX10" s="86"/>
      <c r="BHY10" s="86"/>
      <c r="BHZ10" s="86"/>
      <c r="BIA10" s="86"/>
      <c r="BIB10" s="86"/>
      <c r="BIC10" s="86"/>
      <c r="BID10" s="86"/>
      <c r="BIE10" s="86"/>
      <c r="BIF10" s="86"/>
      <c r="BIG10" s="86"/>
      <c r="BIH10" s="86"/>
      <c r="BII10" s="86"/>
      <c r="BIJ10" s="86"/>
      <c r="BIK10" s="86"/>
      <c r="BIL10" s="86"/>
      <c r="BIM10" s="86"/>
      <c r="BIN10" s="86"/>
      <c r="BIO10" s="86"/>
      <c r="BIP10" s="86"/>
      <c r="BIQ10" s="86"/>
      <c r="BIR10" s="86"/>
      <c r="BIS10" s="86"/>
      <c r="BIT10" s="86"/>
      <c r="BIU10" s="86"/>
      <c r="BIV10" s="86"/>
      <c r="BIW10" s="86"/>
      <c r="BIX10" s="86"/>
      <c r="BIY10" s="86"/>
      <c r="BIZ10" s="86"/>
      <c r="BJA10" s="86"/>
      <c r="BJB10" s="86"/>
      <c r="BJC10" s="86"/>
      <c r="BJD10" s="86"/>
      <c r="BJE10" s="86"/>
      <c r="BJF10" s="86"/>
      <c r="BJG10" s="86"/>
      <c r="BJH10" s="86"/>
      <c r="BJI10" s="86"/>
      <c r="BJJ10" s="86"/>
      <c r="BJK10" s="86"/>
      <c r="BJL10" s="86"/>
      <c r="BJM10" s="86"/>
      <c r="BJN10" s="86"/>
      <c r="BJO10" s="86"/>
      <c r="BJP10" s="86"/>
      <c r="BJQ10" s="86"/>
      <c r="BJR10" s="86"/>
      <c r="BJS10" s="86"/>
      <c r="BJT10" s="86"/>
      <c r="BJU10" s="86"/>
      <c r="BJV10" s="86"/>
      <c r="BJW10" s="86"/>
      <c r="BJX10" s="86"/>
      <c r="BJY10" s="86"/>
      <c r="BJZ10" s="86"/>
      <c r="BKA10" s="86"/>
      <c r="BKB10" s="86"/>
      <c r="BKC10" s="86"/>
      <c r="BKD10" s="86"/>
      <c r="BKE10" s="86"/>
      <c r="BKF10" s="86"/>
      <c r="BKG10" s="86"/>
      <c r="BKH10" s="86"/>
      <c r="BKI10" s="86"/>
      <c r="BKJ10" s="86"/>
      <c r="BKK10" s="86"/>
      <c r="BKL10" s="86"/>
      <c r="BKM10" s="86"/>
      <c r="BKN10" s="86"/>
      <c r="BKO10" s="86"/>
      <c r="BKP10" s="86"/>
      <c r="BKQ10" s="86"/>
      <c r="BKR10" s="86"/>
      <c r="BKS10" s="86"/>
      <c r="BKT10" s="86"/>
      <c r="BKU10" s="86"/>
      <c r="BKV10" s="86"/>
      <c r="BKW10" s="86"/>
      <c r="BKX10" s="86"/>
      <c r="BKY10" s="86"/>
      <c r="BKZ10" s="86"/>
      <c r="BLA10" s="86"/>
      <c r="BLB10" s="86"/>
      <c r="BLC10" s="86"/>
      <c r="BLD10" s="86"/>
      <c r="BLE10" s="86"/>
      <c r="BLF10" s="86"/>
      <c r="BLG10" s="86"/>
      <c r="BLH10" s="86"/>
      <c r="BLI10" s="86"/>
      <c r="BLJ10" s="86"/>
      <c r="BLK10" s="86"/>
      <c r="BLL10" s="86"/>
      <c r="BLM10" s="86"/>
      <c r="BLN10" s="86"/>
      <c r="BLO10" s="86"/>
      <c r="BLP10" s="86"/>
      <c r="BLQ10" s="86"/>
      <c r="BLR10" s="86"/>
      <c r="BLS10" s="86"/>
      <c r="BLT10" s="86"/>
      <c r="BLU10" s="86"/>
      <c r="BLV10" s="86"/>
      <c r="BLW10" s="86"/>
      <c r="BLX10" s="86"/>
      <c r="BLY10" s="86"/>
      <c r="BLZ10" s="86"/>
      <c r="BMA10" s="86"/>
      <c r="BMB10" s="86"/>
      <c r="BMC10" s="86"/>
      <c r="BMD10" s="86"/>
      <c r="BME10" s="86"/>
      <c r="BMF10" s="86"/>
      <c r="BMG10" s="86"/>
      <c r="BMH10" s="86"/>
      <c r="BMI10" s="86"/>
      <c r="BMJ10" s="86"/>
      <c r="BMK10" s="86"/>
      <c r="BML10" s="86"/>
      <c r="BMM10" s="86"/>
      <c r="BMN10" s="86"/>
      <c r="BMO10" s="86"/>
      <c r="BMP10" s="86"/>
      <c r="BMQ10" s="86"/>
      <c r="BMR10" s="86"/>
      <c r="BMS10" s="86"/>
      <c r="BMT10" s="86"/>
      <c r="BMU10" s="86"/>
      <c r="BMV10" s="86"/>
      <c r="BMW10" s="86"/>
      <c r="BMX10" s="86"/>
      <c r="BMY10" s="86"/>
      <c r="BMZ10" s="86"/>
      <c r="BNA10" s="86"/>
      <c r="BNB10" s="86"/>
      <c r="BNC10" s="86"/>
      <c r="BND10" s="86"/>
      <c r="BNE10" s="86"/>
      <c r="BNF10" s="86"/>
      <c r="BNG10" s="86"/>
      <c r="BNH10" s="86"/>
      <c r="BNI10" s="86"/>
      <c r="BNJ10" s="86"/>
      <c r="BNK10" s="86"/>
      <c r="BNL10" s="86"/>
      <c r="BNM10" s="86"/>
      <c r="BNN10" s="86"/>
      <c r="BNO10" s="86"/>
      <c r="BNP10" s="86"/>
      <c r="BNQ10" s="86"/>
      <c r="BNR10" s="86"/>
      <c r="BNS10" s="86"/>
      <c r="BNT10" s="86"/>
      <c r="BNU10" s="86"/>
      <c r="BNV10" s="86"/>
      <c r="BNW10" s="86"/>
      <c r="BNX10" s="86"/>
      <c r="BNY10" s="86"/>
      <c r="BNZ10" s="86"/>
      <c r="BOA10" s="86"/>
      <c r="BOB10" s="86"/>
      <c r="BOC10" s="86"/>
      <c r="BOD10" s="86"/>
      <c r="BOE10" s="86"/>
      <c r="BOF10" s="86"/>
      <c r="BOG10" s="86"/>
      <c r="BOH10" s="86"/>
      <c r="BOI10" s="86"/>
      <c r="BOJ10" s="86"/>
      <c r="BOK10" s="86"/>
      <c r="BOL10" s="86"/>
      <c r="BOM10" s="86"/>
      <c r="BON10" s="86"/>
      <c r="BOO10" s="86"/>
      <c r="BOP10" s="86"/>
      <c r="BOQ10" s="86"/>
      <c r="BOR10" s="86"/>
      <c r="BOS10" s="86"/>
      <c r="BOT10" s="86"/>
      <c r="BOU10" s="86"/>
      <c r="BOV10" s="86"/>
      <c r="BOW10" s="86"/>
      <c r="BOX10" s="86"/>
      <c r="BOY10" s="86"/>
      <c r="BOZ10" s="86"/>
      <c r="BPA10" s="86"/>
      <c r="BPB10" s="86"/>
      <c r="BPC10" s="86"/>
      <c r="BPD10" s="86"/>
      <c r="BPE10" s="86"/>
      <c r="BPF10" s="86"/>
      <c r="BPG10" s="86"/>
      <c r="BPH10" s="86"/>
      <c r="BPI10" s="86"/>
      <c r="BPJ10" s="86"/>
      <c r="BPK10" s="86"/>
      <c r="BPL10" s="86"/>
      <c r="BPM10" s="86"/>
      <c r="BPN10" s="86"/>
      <c r="BPO10" s="86"/>
      <c r="BPP10" s="86"/>
      <c r="BPQ10" s="86"/>
      <c r="BPR10" s="86"/>
      <c r="BPS10" s="86"/>
      <c r="BPT10" s="86"/>
      <c r="BPU10" s="86"/>
      <c r="BPV10" s="86"/>
      <c r="BPW10" s="86"/>
      <c r="BPX10" s="86"/>
      <c r="BPY10" s="86"/>
      <c r="BPZ10" s="86"/>
      <c r="BQA10" s="86"/>
      <c r="BQB10" s="86"/>
      <c r="BQC10" s="86"/>
      <c r="BQD10" s="86"/>
      <c r="BQE10" s="86"/>
      <c r="BQF10" s="86"/>
      <c r="BQG10" s="86"/>
      <c r="BQH10" s="86"/>
      <c r="BQI10" s="86"/>
      <c r="BQJ10" s="86"/>
      <c r="BQK10" s="86"/>
      <c r="BQL10" s="86"/>
      <c r="BQM10" s="86"/>
      <c r="BQN10" s="86"/>
      <c r="BQO10" s="86"/>
      <c r="BQP10" s="86"/>
      <c r="BQQ10" s="86"/>
      <c r="BQR10" s="86"/>
      <c r="BQS10" s="86"/>
      <c r="BQT10" s="86"/>
      <c r="BQU10" s="86"/>
      <c r="BQV10" s="86"/>
      <c r="BQW10" s="86"/>
      <c r="BQX10" s="86"/>
      <c r="BQY10" s="86"/>
      <c r="BQZ10" s="86"/>
      <c r="BRA10" s="86"/>
      <c r="BRB10" s="86"/>
    </row>
    <row r="11" spans="1:1822" s="75" customFormat="1" ht="14">
      <c r="A11" s="73">
        <f t="shared" si="0"/>
        <v>6</v>
      </c>
      <c r="B11" s="87" t="s">
        <v>143</v>
      </c>
      <c r="C11" s="88" t="s">
        <v>144</v>
      </c>
      <c r="D11" s="89" t="s">
        <v>130</v>
      </c>
      <c r="E11" s="88" t="s">
        <v>141</v>
      </c>
      <c r="F11" s="87" t="s">
        <v>132</v>
      </c>
      <c r="G11" s="87" t="s">
        <v>133</v>
      </c>
      <c r="H11" s="87" t="s">
        <v>133</v>
      </c>
      <c r="I11" s="87" t="s">
        <v>138</v>
      </c>
      <c r="J11" s="76"/>
      <c r="K11" s="76"/>
      <c r="L11" s="76"/>
      <c r="M11" s="76"/>
      <c r="N11" s="76"/>
      <c r="O11" s="76"/>
      <c r="P11" s="76"/>
      <c r="Q11" s="76"/>
      <c r="R11" s="76"/>
      <c r="S11" s="76"/>
      <c r="T11" s="76"/>
      <c r="U11" s="76"/>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AZ11" s="77"/>
      <c r="BA11" s="77"/>
      <c r="BB11" s="77"/>
      <c r="BC11" s="77"/>
      <c r="BD11" s="77"/>
      <c r="BE11" s="77"/>
      <c r="BF11" s="77"/>
      <c r="BG11" s="77"/>
      <c r="BH11" s="77"/>
      <c r="BI11" s="77"/>
      <c r="BJ11" s="77"/>
      <c r="BK11" s="77"/>
      <c r="BL11" s="77"/>
      <c r="BM11" s="77"/>
      <c r="BN11" s="77"/>
      <c r="BO11" s="77"/>
      <c r="BP11" s="77"/>
      <c r="BQ11" s="77"/>
      <c r="BR11" s="77"/>
      <c r="BS11" s="77"/>
      <c r="BT11" s="77"/>
      <c r="BU11" s="77"/>
      <c r="BV11" s="77"/>
      <c r="BW11" s="77"/>
      <c r="BX11" s="77"/>
      <c r="BY11" s="77"/>
      <c r="BZ11" s="77"/>
      <c r="CA11" s="77"/>
      <c r="CB11" s="77"/>
      <c r="CC11" s="77"/>
      <c r="CD11" s="77"/>
      <c r="CE11" s="77"/>
      <c r="CF11" s="77"/>
      <c r="CG11" s="77"/>
      <c r="CH11" s="77"/>
      <c r="CI11" s="77"/>
      <c r="CJ11" s="77"/>
      <c r="CK11" s="77"/>
      <c r="CL11" s="77"/>
      <c r="CM11" s="77"/>
      <c r="CN11" s="77"/>
      <c r="CO11" s="77"/>
      <c r="CP11" s="77"/>
      <c r="CQ11" s="77"/>
      <c r="CR11" s="77"/>
      <c r="CS11" s="77"/>
      <c r="CT11" s="77"/>
      <c r="CU11" s="77"/>
      <c r="CV11" s="77"/>
      <c r="CW11" s="77"/>
      <c r="CX11" s="77"/>
      <c r="CY11" s="77"/>
      <c r="CZ11" s="77"/>
      <c r="DA11" s="77"/>
      <c r="DB11" s="77"/>
      <c r="DC11" s="77"/>
      <c r="DD11" s="77"/>
      <c r="DE11" s="77"/>
      <c r="DF11" s="77"/>
      <c r="DG11" s="77"/>
      <c r="DH11" s="77"/>
      <c r="DI11" s="77"/>
      <c r="DJ11" s="77"/>
      <c r="DK11" s="77"/>
      <c r="DL11" s="77"/>
      <c r="DM11" s="77"/>
      <c r="DN11" s="77"/>
      <c r="DO11" s="77"/>
      <c r="DP11" s="77"/>
      <c r="DQ11" s="77"/>
      <c r="DR11" s="77"/>
      <c r="DS11" s="77"/>
      <c r="DT11" s="77"/>
      <c r="DU11" s="77"/>
      <c r="DV11" s="77"/>
      <c r="DW11" s="77"/>
      <c r="DX11" s="77"/>
      <c r="DY11" s="77"/>
      <c r="DZ11" s="77"/>
      <c r="EA11" s="77"/>
      <c r="EB11" s="77"/>
      <c r="EC11" s="77"/>
      <c r="ED11" s="77"/>
      <c r="EE11" s="77"/>
      <c r="EF11" s="77"/>
      <c r="EG11" s="77"/>
      <c r="EH11" s="77"/>
      <c r="EI11" s="77"/>
      <c r="EJ11" s="77"/>
      <c r="EK11" s="77"/>
      <c r="EL11" s="77"/>
      <c r="EM11" s="77"/>
      <c r="EN11" s="77"/>
      <c r="EO11" s="77"/>
      <c r="EP11" s="77"/>
      <c r="EQ11" s="77"/>
      <c r="ER11" s="77"/>
      <c r="ES11" s="77"/>
      <c r="ET11" s="77"/>
      <c r="EU11" s="77"/>
      <c r="EV11" s="77"/>
      <c r="EW11" s="77"/>
      <c r="EX11" s="77"/>
      <c r="EY11" s="77"/>
      <c r="EZ11" s="77"/>
      <c r="FA11" s="77"/>
      <c r="FB11" s="77"/>
      <c r="FC11" s="77"/>
      <c r="FD11" s="77"/>
      <c r="FE11" s="77"/>
      <c r="FF11" s="77"/>
      <c r="FG11" s="77"/>
      <c r="FH11" s="77"/>
      <c r="FI11" s="77"/>
      <c r="FJ11" s="77"/>
      <c r="FK11" s="77"/>
      <c r="FL11" s="77"/>
      <c r="FM11" s="77"/>
      <c r="FN11" s="77"/>
      <c r="FO11" s="77"/>
      <c r="FP11" s="77"/>
      <c r="FQ11" s="77"/>
      <c r="FR11" s="77"/>
      <c r="FS11" s="77"/>
      <c r="FT11" s="77"/>
      <c r="FU11" s="77"/>
      <c r="FV11" s="77"/>
      <c r="FW11" s="77"/>
      <c r="FX11" s="77"/>
      <c r="FY11" s="77"/>
      <c r="FZ11" s="77"/>
      <c r="GA11" s="77"/>
      <c r="GB11" s="77"/>
      <c r="GC11" s="77"/>
      <c r="GD11" s="77"/>
      <c r="GE11" s="77"/>
      <c r="GF11" s="77"/>
      <c r="GG11" s="77"/>
      <c r="GH11" s="77"/>
      <c r="GI11" s="77"/>
      <c r="GJ11" s="77"/>
      <c r="GK11" s="77"/>
      <c r="GL11" s="77"/>
      <c r="GM11" s="77"/>
      <c r="GN11" s="77"/>
      <c r="GO11" s="77"/>
      <c r="GP11" s="77"/>
      <c r="GQ11" s="77"/>
      <c r="GR11" s="77"/>
      <c r="GS11" s="77"/>
      <c r="GT11" s="77"/>
      <c r="GU11" s="77"/>
      <c r="GV11" s="77"/>
      <c r="GW11" s="77"/>
      <c r="GX11" s="77"/>
      <c r="GY11" s="77"/>
      <c r="GZ11" s="77"/>
      <c r="HA11" s="77"/>
      <c r="HB11" s="77"/>
      <c r="HC11" s="77"/>
      <c r="HD11" s="77"/>
      <c r="HE11" s="77"/>
      <c r="HF11" s="77"/>
      <c r="HG11" s="77"/>
      <c r="HH11" s="77"/>
      <c r="HI11" s="77"/>
      <c r="HJ11" s="77"/>
      <c r="HK11" s="77"/>
      <c r="HL11" s="77"/>
      <c r="HM11" s="77"/>
      <c r="HN11" s="77"/>
      <c r="HO11" s="77"/>
      <c r="HP11" s="77"/>
      <c r="HQ11" s="77"/>
      <c r="HR11" s="77"/>
      <c r="HS11" s="77"/>
      <c r="HT11" s="77"/>
      <c r="HU11" s="77"/>
      <c r="HV11" s="77"/>
      <c r="HW11" s="77"/>
      <c r="HX11" s="77"/>
      <c r="HY11" s="77"/>
      <c r="HZ11" s="77"/>
      <c r="IA11" s="77"/>
      <c r="IB11" s="77"/>
      <c r="IC11" s="77"/>
      <c r="ID11" s="77"/>
      <c r="IE11" s="77"/>
      <c r="IF11" s="77"/>
      <c r="IG11" s="77"/>
      <c r="IH11" s="77"/>
      <c r="II11" s="77"/>
      <c r="IJ11" s="77"/>
      <c r="IK11" s="77"/>
      <c r="IL11" s="77"/>
      <c r="IM11" s="77"/>
      <c r="IN11" s="77"/>
      <c r="IO11" s="77"/>
      <c r="IP11" s="77"/>
      <c r="IQ11" s="77"/>
      <c r="IR11" s="77"/>
      <c r="IS11" s="77"/>
      <c r="IT11" s="77"/>
      <c r="IU11" s="77"/>
      <c r="IV11" s="77"/>
      <c r="IW11" s="77"/>
      <c r="IX11" s="77"/>
      <c r="IY11" s="77"/>
      <c r="IZ11" s="77"/>
      <c r="JA11" s="77"/>
      <c r="JB11" s="77"/>
      <c r="JC11" s="77"/>
      <c r="JD11" s="77"/>
      <c r="JE11" s="77"/>
      <c r="JF11" s="77"/>
      <c r="JG11" s="77"/>
      <c r="JH11" s="77"/>
      <c r="JI11" s="77"/>
      <c r="JJ11" s="77"/>
      <c r="JK11" s="77"/>
      <c r="JL11" s="77"/>
      <c r="JM11" s="77"/>
      <c r="JN11" s="77"/>
      <c r="JO11" s="77"/>
      <c r="JP11" s="77"/>
      <c r="JQ11" s="77"/>
      <c r="JR11" s="77"/>
      <c r="JS11" s="77"/>
      <c r="JT11" s="77"/>
      <c r="JU11" s="77"/>
      <c r="JV11" s="77"/>
      <c r="JW11" s="77"/>
      <c r="JX11" s="77"/>
      <c r="JY11" s="77"/>
      <c r="JZ11" s="77"/>
      <c r="KA11" s="77"/>
      <c r="KB11" s="77"/>
      <c r="KC11" s="77"/>
      <c r="KD11" s="77"/>
      <c r="KE11" s="77"/>
      <c r="KF11" s="77"/>
      <c r="KG11" s="77"/>
      <c r="KH11" s="77"/>
      <c r="KI11" s="77"/>
      <c r="KJ11" s="77"/>
      <c r="KK11" s="77"/>
      <c r="KL11" s="77"/>
      <c r="KM11" s="77"/>
      <c r="KN11" s="77"/>
      <c r="KO11" s="77"/>
      <c r="KP11" s="77"/>
      <c r="KQ11" s="77"/>
      <c r="KR11" s="77"/>
      <c r="KS11" s="77"/>
      <c r="KT11" s="77"/>
      <c r="KU11" s="77"/>
      <c r="KV11" s="77"/>
      <c r="KW11" s="77"/>
      <c r="KX11" s="77"/>
      <c r="KY11" s="77"/>
      <c r="KZ11" s="77"/>
      <c r="LA11" s="77"/>
      <c r="LB11" s="77"/>
      <c r="LC11" s="77"/>
      <c r="LD11" s="77"/>
      <c r="LE11" s="77"/>
      <c r="LF11" s="77"/>
      <c r="LG11" s="77"/>
      <c r="LH11" s="77"/>
      <c r="LI11" s="77"/>
      <c r="LJ11" s="77"/>
      <c r="LK11" s="77"/>
      <c r="LL11" s="77"/>
      <c r="LM11" s="77"/>
      <c r="LN11" s="77"/>
      <c r="LO11" s="77"/>
      <c r="LP11" s="77"/>
      <c r="LQ11" s="77"/>
      <c r="LR11" s="77"/>
      <c r="LS11" s="77"/>
      <c r="LT11" s="77"/>
      <c r="LU11" s="77"/>
      <c r="LV11" s="77"/>
      <c r="LW11" s="77"/>
      <c r="LX11" s="77"/>
      <c r="LY11" s="77"/>
      <c r="LZ11" s="77"/>
      <c r="MA11" s="77"/>
      <c r="MB11" s="77"/>
      <c r="MC11" s="77"/>
      <c r="MD11" s="77"/>
      <c r="ME11" s="77"/>
      <c r="MF11" s="77"/>
      <c r="MG11" s="77"/>
      <c r="MH11" s="77"/>
      <c r="MI11" s="77"/>
      <c r="MJ11" s="77"/>
      <c r="MK11" s="77"/>
      <c r="ML11" s="77"/>
      <c r="MM11" s="77"/>
      <c r="MN11" s="77"/>
      <c r="MO11" s="77"/>
      <c r="MP11" s="77"/>
      <c r="MQ11" s="77"/>
      <c r="MR11" s="77"/>
      <c r="MS11" s="77"/>
      <c r="MT11" s="77"/>
      <c r="MU11" s="77"/>
      <c r="MV11" s="77"/>
      <c r="MW11" s="77"/>
      <c r="MX11" s="77"/>
      <c r="MY11" s="77"/>
      <c r="MZ11" s="77"/>
      <c r="NA11" s="77"/>
      <c r="NB11" s="77"/>
      <c r="NC11" s="77"/>
      <c r="ND11" s="77"/>
      <c r="NE11" s="77"/>
      <c r="NF11" s="77"/>
      <c r="NG11" s="77"/>
      <c r="NH11" s="77"/>
      <c r="NI11" s="77"/>
      <c r="NJ11" s="77"/>
      <c r="NK11" s="77"/>
      <c r="NL11" s="77"/>
      <c r="NM11" s="77"/>
      <c r="NN11" s="77"/>
      <c r="NO11" s="77"/>
      <c r="NP11" s="77"/>
      <c r="NQ11" s="77"/>
      <c r="NR11" s="77"/>
      <c r="NS11" s="77"/>
      <c r="NT11" s="77"/>
      <c r="NU11" s="77"/>
      <c r="NV11" s="77"/>
      <c r="NW11" s="77"/>
      <c r="NX11" s="77"/>
      <c r="NY11" s="77"/>
      <c r="NZ11" s="77"/>
      <c r="OA11" s="77"/>
      <c r="OB11" s="77"/>
      <c r="OC11" s="77"/>
      <c r="OD11" s="77"/>
      <c r="OE11" s="77"/>
      <c r="OF11" s="77"/>
      <c r="OG11" s="77"/>
      <c r="OH11" s="77"/>
      <c r="OI11" s="77"/>
      <c r="OJ11" s="77"/>
      <c r="OK11" s="77"/>
      <c r="OL11" s="77"/>
      <c r="OM11" s="77"/>
      <c r="ON11" s="77"/>
      <c r="OO11" s="77"/>
      <c r="OP11" s="77"/>
      <c r="OQ11" s="77"/>
      <c r="OR11" s="77"/>
      <c r="OS11" s="77"/>
      <c r="OT11" s="77"/>
      <c r="OU11" s="77"/>
      <c r="OV11" s="77"/>
      <c r="OW11" s="77"/>
      <c r="OX11" s="77"/>
      <c r="OY11" s="77"/>
      <c r="OZ11" s="77"/>
      <c r="PA11" s="77"/>
      <c r="PB11" s="77"/>
      <c r="PC11" s="77"/>
      <c r="PD11" s="77"/>
      <c r="PE11" s="77"/>
      <c r="PF11" s="77"/>
      <c r="PG11" s="77"/>
      <c r="PH11" s="77"/>
      <c r="PI11" s="77"/>
      <c r="PJ11" s="77"/>
      <c r="PK11" s="77"/>
      <c r="PL11" s="77"/>
      <c r="PM11" s="77"/>
      <c r="PN11" s="77"/>
      <c r="PO11" s="77"/>
      <c r="PP11" s="77"/>
      <c r="PQ11" s="77"/>
      <c r="PR11" s="77"/>
      <c r="PS11" s="77"/>
      <c r="PT11" s="77"/>
      <c r="PU11" s="77"/>
      <c r="PV11" s="77"/>
      <c r="PW11" s="77"/>
      <c r="PX11" s="77"/>
      <c r="PY11" s="77"/>
      <c r="PZ11" s="77"/>
      <c r="QA11" s="77"/>
      <c r="QB11" s="77"/>
      <c r="QC11" s="77"/>
      <c r="QD11" s="77"/>
      <c r="QE11" s="77"/>
      <c r="QF11" s="77"/>
      <c r="QG11" s="77"/>
      <c r="QH11" s="77"/>
      <c r="QI11" s="77"/>
      <c r="QJ11" s="77"/>
      <c r="QK11" s="77"/>
      <c r="QL11" s="77"/>
      <c r="QM11" s="77"/>
      <c r="QN11" s="77"/>
      <c r="QO11" s="77"/>
      <c r="QP11" s="77"/>
      <c r="QQ11" s="77"/>
      <c r="QR11" s="77"/>
      <c r="QS11" s="77"/>
      <c r="QT11" s="77"/>
      <c r="QU11" s="77"/>
      <c r="QV11" s="77"/>
      <c r="QW11" s="77"/>
      <c r="QX11" s="77"/>
      <c r="QY11" s="77"/>
      <c r="QZ11" s="77"/>
      <c r="RA11" s="77"/>
      <c r="RB11" s="77"/>
      <c r="RC11" s="77"/>
      <c r="RD11" s="77"/>
      <c r="RE11" s="77"/>
      <c r="RF11" s="77"/>
      <c r="RG11" s="77"/>
      <c r="RH11" s="77"/>
      <c r="RI11" s="77"/>
      <c r="RJ11" s="77"/>
      <c r="RK11" s="77"/>
      <c r="RL11" s="77"/>
      <c r="RM11" s="77"/>
      <c r="RN11" s="77"/>
      <c r="RO11" s="77"/>
      <c r="RP11" s="77"/>
      <c r="RQ11" s="77"/>
      <c r="RR11" s="77"/>
      <c r="RS11" s="77"/>
      <c r="RT11" s="77"/>
      <c r="RU11" s="77"/>
      <c r="RV11" s="77"/>
      <c r="RW11" s="77"/>
      <c r="RX11" s="77"/>
      <c r="RY11" s="77"/>
      <c r="RZ11" s="77"/>
      <c r="SA11" s="77"/>
      <c r="SB11" s="77"/>
      <c r="SC11" s="77"/>
      <c r="SD11" s="77"/>
      <c r="SE11" s="77"/>
      <c r="SF11" s="77"/>
      <c r="SG11" s="77"/>
      <c r="SH11" s="77"/>
      <c r="SI11" s="77"/>
      <c r="SJ11" s="77"/>
      <c r="SK11" s="77"/>
      <c r="SL11" s="77"/>
      <c r="SM11" s="77"/>
      <c r="SN11" s="77"/>
      <c r="SO11" s="77"/>
      <c r="SP11" s="77"/>
      <c r="SQ11" s="77"/>
      <c r="SR11" s="77"/>
      <c r="SS11" s="77"/>
      <c r="ST11" s="77"/>
      <c r="SU11" s="77"/>
      <c r="SV11" s="77"/>
      <c r="SW11" s="77"/>
      <c r="SX11" s="77"/>
      <c r="SY11" s="77"/>
      <c r="SZ11" s="77"/>
      <c r="TA11" s="77"/>
      <c r="TB11" s="77"/>
      <c r="TC11" s="77"/>
      <c r="TD11" s="77"/>
      <c r="TE11" s="77"/>
      <c r="TF11" s="77"/>
      <c r="TG11" s="77"/>
      <c r="TH11" s="77"/>
      <c r="TI11" s="77"/>
      <c r="TJ11" s="77"/>
      <c r="TK11" s="77"/>
      <c r="TL11" s="77"/>
      <c r="TM11" s="77"/>
      <c r="TN11" s="77"/>
      <c r="TO11" s="77"/>
      <c r="TP11" s="77"/>
      <c r="TQ11" s="77"/>
      <c r="TR11" s="77"/>
      <c r="TS11" s="77"/>
      <c r="TT11" s="77"/>
      <c r="TU11" s="77"/>
      <c r="TV11" s="77"/>
      <c r="TW11" s="77"/>
      <c r="TX11" s="77"/>
      <c r="TY11" s="77"/>
      <c r="TZ11" s="77"/>
      <c r="UA11" s="77"/>
      <c r="UB11" s="77"/>
      <c r="UC11" s="77"/>
      <c r="UD11" s="77"/>
      <c r="UE11" s="77"/>
      <c r="UF11" s="77"/>
      <c r="UG11" s="77"/>
      <c r="UH11" s="77"/>
      <c r="UI11" s="77"/>
      <c r="UJ11" s="77"/>
      <c r="UK11" s="77"/>
      <c r="UL11" s="77"/>
      <c r="UM11" s="77"/>
      <c r="UN11" s="77"/>
      <c r="UO11" s="77"/>
      <c r="UP11" s="77"/>
      <c r="UQ11" s="77"/>
      <c r="UR11" s="77"/>
      <c r="US11" s="77"/>
      <c r="UT11" s="77"/>
      <c r="UU11" s="77"/>
      <c r="UV11" s="77"/>
      <c r="UW11" s="77"/>
      <c r="UX11" s="77"/>
      <c r="UY11" s="77"/>
      <c r="UZ11" s="77"/>
      <c r="VA11" s="77"/>
      <c r="VB11" s="77"/>
      <c r="VC11" s="77"/>
      <c r="VD11" s="77"/>
      <c r="VE11" s="77"/>
      <c r="VF11" s="77"/>
      <c r="VG11" s="77"/>
      <c r="VH11" s="77"/>
      <c r="VI11" s="77"/>
      <c r="VJ11" s="77"/>
      <c r="VK11" s="77"/>
      <c r="VL11" s="77"/>
      <c r="VM11" s="77"/>
      <c r="VN11" s="77"/>
      <c r="VO11" s="77"/>
      <c r="VP11" s="77"/>
      <c r="VQ11" s="77"/>
      <c r="VR11" s="77"/>
      <c r="VS11" s="77"/>
      <c r="VT11" s="77"/>
      <c r="VU11" s="77"/>
      <c r="VV11" s="77"/>
      <c r="VW11" s="77"/>
      <c r="VX11" s="77"/>
      <c r="VY11" s="77"/>
      <c r="VZ11" s="77"/>
      <c r="WA11" s="77"/>
      <c r="WB11" s="77"/>
      <c r="WC11" s="77"/>
      <c r="WD11" s="77"/>
      <c r="WE11" s="77"/>
      <c r="WF11" s="77"/>
      <c r="WG11" s="77"/>
      <c r="WH11" s="77"/>
      <c r="WI11" s="77"/>
      <c r="WJ11" s="77"/>
      <c r="WK11" s="77"/>
      <c r="WL11" s="77"/>
      <c r="WM11" s="77"/>
      <c r="WN11" s="77"/>
      <c r="WO11" s="77"/>
      <c r="WP11" s="77"/>
      <c r="WQ11" s="77"/>
      <c r="WR11" s="77"/>
      <c r="WS11" s="77"/>
      <c r="WT11" s="77"/>
      <c r="WU11" s="77"/>
      <c r="WV11" s="77"/>
      <c r="WW11" s="77"/>
      <c r="WX11" s="77"/>
      <c r="WY11" s="77"/>
      <c r="WZ11" s="77"/>
      <c r="XA11" s="77"/>
      <c r="XB11" s="77"/>
      <c r="XC11" s="77"/>
      <c r="XD11" s="77"/>
      <c r="XE11" s="77"/>
      <c r="XF11" s="77"/>
      <c r="XG11" s="77"/>
      <c r="XH11" s="77"/>
      <c r="XI11" s="77"/>
      <c r="XJ11" s="77"/>
      <c r="XK11" s="77"/>
      <c r="XL11" s="77"/>
      <c r="XM11" s="77"/>
      <c r="XN11" s="77"/>
      <c r="XO11" s="77"/>
      <c r="XP11" s="77"/>
      <c r="XQ11" s="77"/>
      <c r="XR11" s="77"/>
      <c r="XS11" s="77"/>
      <c r="XT11" s="77"/>
      <c r="XU11" s="77"/>
      <c r="XV11" s="77"/>
      <c r="XW11" s="77"/>
      <c r="XX11" s="77"/>
      <c r="XY11" s="77"/>
      <c r="XZ11" s="77"/>
      <c r="YA11" s="77"/>
      <c r="YB11" s="78"/>
      <c r="YC11" s="54"/>
      <c r="YD11" s="78"/>
      <c r="YE11" s="79"/>
      <c r="YF11" s="79"/>
      <c r="YG11" s="54"/>
      <c r="YH11" s="77"/>
      <c r="YI11" s="77"/>
      <c r="YJ11" s="77"/>
      <c r="YK11" s="77"/>
      <c r="YL11" s="77"/>
      <c r="YM11" s="77"/>
      <c r="YN11" s="77"/>
      <c r="YO11" s="77"/>
      <c r="YP11" s="77"/>
      <c r="YQ11" s="77"/>
      <c r="YR11" s="77"/>
      <c r="YS11" s="77"/>
      <c r="YT11" s="77"/>
      <c r="YU11" s="77"/>
      <c r="YV11" s="77"/>
      <c r="YW11" s="77"/>
      <c r="YX11" s="77"/>
      <c r="YY11" s="77"/>
      <c r="YZ11" s="77"/>
      <c r="ZA11" s="77"/>
      <c r="ZB11" s="77"/>
      <c r="ZC11" s="77"/>
      <c r="ZD11" s="77"/>
      <c r="ZE11" s="77"/>
      <c r="ZF11" s="77"/>
      <c r="ZG11" s="77"/>
      <c r="ZH11" s="77"/>
      <c r="ZI11" s="77"/>
      <c r="ZJ11" s="77"/>
      <c r="ZK11" s="77"/>
      <c r="ZL11" s="77"/>
      <c r="ZM11" s="77"/>
      <c r="ZN11" s="77"/>
      <c r="ZO11" s="77"/>
      <c r="ZP11" s="77"/>
      <c r="ZQ11" s="77"/>
      <c r="ZR11" s="77"/>
      <c r="ZS11" s="77"/>
      <c r="ZT11" s="77"/>
      <c r="ZU11" s="77"/>
      <c r="ZV11" s="77"/>
      <c r="ZW11" s="77"/>
      <c r="ZX11" s="77"/>
      <c r="ZY11" s="77"/>
      <c r="ZZ11" s="77"/>
      <c r="AAA11" s="77"/>
      <c r="AAB11" s="77"/>
      <c r="AAC11" s="77"/>
      <c r="AAD11" s="77"/>
      <c r="AAE11" s="77"/>
      <c r="AAF11" s="77"/>
      <c r="AAG11" s="77"/>
      <c r="AAH11" s="77"/>
      <c r="AAI11" s="77"/>
      <c r="AAJ11" s="77"/>
      <c r="AAK11" s="77"/>
      <c r="AAL11" s="77"/>
      <c r="AAM11" s="77"/>
      <c r="AAN11" s="77"/>
      <c r="AAO11" s="77"/>
      <c r="AAP11" s="77"/>
      <c r="AAQ11" s="77"/>
      <c r="AAR11" s="77"/>
      <c r="AAS11" s="77"/>
      <c r="AAT11" s="77"/>
      <c r="AAU11" s="77"/>
      <c r="AAV11" s="77"/>
      <c r="AAW11" s="77"/>
      <c r="AAX11" s="77"/>
      <c r="AAY11" s="77"/>
      <c r="AAZ11" s="77"/>
      <c r="ABA11" s="77"/>
      <c r="ABB11" s="77"/>
      <c r="ABC11" s="77"/>
      <c r="ABD11" s="77"/>
      <c r="ABE11" s="77"/>
      <c r="ABF11" s="77"/>
      <c r="ABG11" s="77"/>
      <c r="ABH11" s="77"/>
      <c r="ABI11" s="77"/>
      <c r="ABJ11" s="77"/>
      <c r="ABK11" s="77"/>
      <c r="ABL11" s="77"/>
      <c r="ABM11" s="77"/>
      <c r="ABN11" s="77"/>
      <c r="ABO11" s="77"/>
      <c r="ABP11" s="77"/>
      <c r="ABQ11" s="77"/>
      <c r="ABR11" s="77"/>
      <c r="ABS11" s="77"/>
      <c r="ABT11" s="77"/>
      <c r="ABU11" s="77"/>
      <c r="ABV11" s="77"/>
      <c r="ABW11" s="77"/>
      <c r="ABX11" s="77"/>
      <c r="ABY11" s="77"/>
      <c r="ABZ11" s="77"/>
      <c r="ACA11" s="77"/>
      <c r="ACB11" s="77"/>
      <c r="ACC11" s="77"/>
      <c r="ACD11" s="77"/>
      <c r="ACE11" s="77"/>
      <c r="ACF11" s="77"/>
      <c r="ACG11" s="77"/>
      <c r="ACH11" s="77"/>
      <c r="ACI11" s="77"/>
      <c r="ACJ11" s="77"/>
      <c r="ACK11" s="77"/>
      <c r="ACL11" s="77"/>
      <c r="ACM11" s="77"/>
      <c r="ACN11" s="77"/>
      <c r="ACO11" s="77"/>
      <c r="ACP11" s="77"/>
      <c r="ACQ11" s="77"/>
      <c r="ACR11" s="77"/>
      <c r="ACS11" s="77"/>
      <c r="ACT11" s="77"/>
      <c r="ACU11" s="77"/>
      <c r="ACV11" s="77"/>
      <c r="ACW11" s="77"/>
      <c r="ACX11" s="77"/>
      <c r="ACY11" s="77"/>
      <c r="ACZ11" s="77"/>
      <c r="ADA11" s="77"/>
      <c r="ADB11" s="77"/>
      <c r="ADC11" s="77"/>
      <c r="ADD11" s="77"/>
      <c r="ADE11" s="77"/>
      <c r="ADF11" s="77"/>
      <c r="ADG11" s="77"/>
      <c r="ADH11" s="77"/>
      <c r="ADI11" s="77"/>
      <c r="ADJ11" s="77"/>
      <c r="ADK11" s="77"/>
      <c r="ADL11" s="77"/>
      <c r="ADM11" s="77"/>
      <c r="ADN11" s="77"/>
      <c r="ADO11" s="77"/>
      <c r="ADP11" s="77"/>
      <c r="ADQ11" s="77"/>
      <c r="ADR11" s="77"/>
      <c r="ADS11" s="77"/>
      <c r="ADT11" s="77"/>
      <c r="ADU11" s="77"/>
      <c r="ADV11" s="77"/>
      <c r="ADW11" s="77"/>
      <c r="ADX11" s="77"/>
      <c r="ADY11" s="77"/>
      <c r="ADZ11" s="77"/>
      <c r="AEA11" s="77"/>
      <c r="AEB11" s="77"/>
      <c r="AEC11" s="77"/>
      <c r="AED11" s="77"/>
      <c r="AEE11" s="77"/>
      <c r="AEF11" s="77"/>
      <c r="AEG11" s="77"/>
      <c r="AEH11" s="77"/>
      <c r="AEI11" s="77"/>
      <c r="AEJ11" s="77"/>
      <c r="AEK11" s="77"/>
      <c r="AEL11" s="77"/>
      <c r="AEM11" s="77"/>
      <c r="AEN11" s="77"/>
      <c r="AEO11" s="77"/>
      <c r="AEP11" s="77"/>
      <c r="AEQ11" s="77"/>
      <c r="AER11" s="77"/>
      <c r="AES11" s="77"/>
      <c r="AET11" s="77"/>
      <c r="AEU11" s="77"/>
      <c r="AEV11" s="77"/>
      <c r="AEW11" s="77"/>
      <c r="AEX11" s="77"/>
      <c r="AEY11" s="77"/>
      <c r="AEZ11" s="77"/>
      <c r="AFA11" s="77"/>
      <c r="AFB11" s="77"/>
      <c r="AFC11" s="77"/>
      <c r="AFD11" s="77"/>
      <c r="AFE11" s="77"/>
      <c r="AFF11" s="77"/>
      <c r="AFG11" s="77"/>
      <c r="AFH11" s="77"/>
      <c r="AFI11" s="77"/>
      <c r="AFJ11" s="77"/>
      <c r="AFK11" s="77"/>
      <c r="AFL11" s="77"/>
      <c r="AFM11" s="77"/>
      <c r="AFN11" s="77"/>
      <c r="AFO11" s="77"/>
      <c r="AFP11" s="77"/>
      <c r="AFQ11" s="77"/>
      <c r="AFR11" s="77"/>
      <c r="AFS11" s="77"/>
      <c r="AFT11" s="77"/>
      <c r="AFU11" s="77"/>
      <c r="AFV11" s="77"/>
      <c r="AFW11" s="77"/>
      <c r="AFX11" s="77"/>
      <c r="AFY11" s="77"/>
      <c r="AFZ11" s="77"/>
      <c r="AGA11" s="77"/>
      <c r="AGB11" s="77"/>
      <c r="AGC11" s="77"/>
      <c r="AGD11" s="77"/>
      <c r="AGE11" s="77"/>
      <c r="AGF11" s="77"/>
      <c r="AGG11" s="77"/>
      <c r="AGH11" s="77"/>
      <c r="AGI11" s="77"/>
      <c r="AGJ11" s="77"/>
      <c r="AGK11" s="77"/>
      <c r="AGL11" s="77"/>
      <c r="AGM11" s="77"/>
      <c r="AGN11" s="78"/>
      <c r="AGO11" s="54"/>
      <c r="AGP11" s="78"/>
      <c r="AGQ11" s="79"/>
      <c r="AGR11" s="79"/>
      <c r="AGS11" s="54"/>
      <c r="AGT11" s="77"/>
      <c r="AGU11" s="77"/>
      <c r="AGV11" s="77"/>
      <c r="AGW11" s="77"/>
      <c r="AGX11" s="77"/>
      <c r="AGY11" s="77"/>
      <c r="AGZ11" s="77"/>
      <c r="AHA11" s="77"/>
      <c r="AHB11" s="77"/>
      <c r="AHC11" s="77"/>
      <c r="AHD11" s="77"/>
      <c r="AHE11" s="77"/>
      <c r="AHF11" s="77"/>
      <c r="AHG11" s="77"/>
      <c r="AHH11" s="77"/>
      <c r="AHI11" s="77"/>
      <c r="AHJ11" s="77"/>
      <c r="AHK11" s="77"/>
      <c r="AHL11" s="77"/>
      <c r="AHM11" s="77"/>
      <c r="AHN11" s="77"/>
      <c r="AHO11" s="77"/>
      <c r="AHP11" s="77"/>
      <c r="AHQ11" s="77"/>
      <c r="AHR11" s="77"/>
      <c r="AHS11" s="77"/>
      <c r="AHT11" s="77"/>
      <c r="AHU11" s="77"/>
      <c r="AHV11" s="77"/>
      <c r="AHW11" s="77"/>
      <c r="AHX11" s="77"/>
      <c r="AHY11" s="77"/>
      <c r="AHZ11" s="77"/>
      <c r="AIA11" s="77"/>
      <c r="AIB11" s="77"/>
      <c r="AIC11" s="77"/>
      <c r="AID11" s="77"/>
      <c r="AIE11" s="77"/>
      <c r="AIF11" s="77"/>
      <c r="AIG11" s="77"/>
      <c r="AIH11" s="77"/>
      <c r="AII11" s="77"/>
      <c r="AIJ11" s="77"/>
      <c r="AIK11" s="77"/>
      <c r="AIL11" s="77"/>
      <c r="AIM11" s="77"/>
      <c r="AIN11" s="77"/>
      <c r="AIO11" s="77"/>
      <c r="AIP11" s="77"/>
      <c r="AIQ11" s="77"/>
      <c r="AIR11" s="77"/>
      <c r="AIS11" s="77"/>
      <c r="AIT11" s="77"/>
      <c r="AIU11" s="77"/>
      <c r="AIV11" s="77"/>
      <c r="AIW11" s="77"/>
      <c r="AIX11" s="77"/>
      <c r="AIY11" s="77"/>
      <c r="AIZ11" s="77"/>
      <c r="AJA11" s="77"/>
      <c r="AJB11" s="77"/>
      <c r="AJC11" s="77"/>
      <c r="AJD11" s="77"/>
      <c r="AJE11" s="77"/>
      <c r="AJF11" s="77"/>
      <c r="AJG11" s="77"/>
      <c r="AJH11" s="77"/>
      <c r="AJI11" s="77"/>
      <c r="AJJ11" s="77"/>
      <c r="AJK11" s="77"/>
      <c r="AJL11" s="77"/>
      <c r="AJM11" s="77"/>
      <c r="AJN11" s="77"/>
      <c r="AJO11" s="77"/>
      <c r="AJP11" s="77"/>
      <c r="AJQ11" s="77"/>
      <c r="AJR11" s="77"/>
      <c r="AJS11" s="77"/>
      <c r="AJT11" s="77"/>
      <c r="AJU11" s="77"/>
      <c r="AJV11" s="77"/>
      <c r="AJW11" s="77"/>
      <c r="AJX11" s="77"/>
      <c r="AJY11" s="77"/>
      <c r="AJZ11" s="77"/>
      <c r="AKA11" s="77"/>
      <c r="AKB11" s="77"/>
      <c r="AKC11" s="77"/>
      <c r="AKD11" s="77"/>
      <c r="AKE11" s="77"/>
      <c r="AKF11" s="77"/>
      <c r="AKG11" s="77"/>
      <c r="AKH11" s="77"/>
      <c r="AKI11" s="77"/>
      <c r="AKJ11" s="77"/>
      <c r="AKK11" s="77"/>
      <c r="AKL11" s="77"/>
      <c r="AKM11" s="77"/>
      <c r="AKN11" s="77"/>
      <c r="AKO11" s="77"/>
      <c r="AKP11" s="77"/>
      <c r="AKQ11" s="77"/>
      <c r="AKR11" s="77"/>
      <c r="AKS11" s="77"/>
      <c r="AKT11" s="77"/>
      <c r="AKU11" s="77"/>
      <c r="AKV11" s="77"/>
      <c r="AKW11" s="77"/>
      <c r="AKX11" s="77"/>
      <c r="AKY11" s="77"/>
      <c r="AKZ11" s="77"/>
      <c r="ALA11" s="77"/>
      <c r="ALB11" s="77"/>
      <c r="ALC11" s="77"/>
      <c r="ALD11" s="77"/>
      <c r="ALE11" s="77"/>
      <c r="ALF11" s="77"/>
      <c r="ALG11" s="77"/>
      <c r="ALH11" s="77"/>
      <c r="ALI11" s="77"/>
      <c r="ALJ11" s="77"/>
      <c r="ALK11" s="77"/>
      <c r="ALL11" s="77"/>
      <c r="ALM11" s="77"/>
      <c r="ALN11" s="77"/>
      <c r="ALO11" s="77"/>
      <c r="ALP11" s="77"/>
      <c r="ALQ11" s="77"/>
      <c r="ALR11" s="77"/>
      <c r="ALS11" s="77"/>
      <c r="ALT11" s="77"/>
      <c r="ALU11" s="54"/>
      <c r="ALV11" s="54"/>
      <c r="ALW11" s="54"/>
      <c r="ALX11" s="54"/>
      <c r="ALY11" s="54"/>
      <c r="ALZ11" s="54"/>
      <c r="AMA11" s="54"/>
      <c r="AMB11" s="54"/>
      <c r="AMC11" s="54"/>
      <c r="AMD11" s="54"/>
      <c r="AME11" s="54"/>
      <c r="AMF11" s="54"/>
      <c r="AMG11" s="54"/>
      <c r="AMH11" s="54"/>
      <c r="AMI11" s="54"/>
      <c r="AMJ11" s="54"/>
      <c r="AMK11" s="54"/>
      <c r="AML11" s="54"/>
      <c r="AMM11" s="54"/>
      <c r="AMN11" s="54"/>
      <c r="AMO11" s="54"/>
      <c r="AMP11" s="54"/>
      <c r="AMQ11" s="54"/>
      <c r="AMR11" s="54"/>
      <c r="AMS11" s="54"/>
      <c r="AMT11" s="54"/>
      <c r="AMU11" s="54"/>
      <c r="AMV11" s="54"/>
      <c r="AMW11" s="54"/>
      <c r="AMX11" s="54"/>
      <c r="AMY11" s="54"/>
      <c r="AMZ11" s="54"/>
      <c r="ANA11" s="54"/>
      <c r="ANB11" s="54"/>
      <c r="ANC11" s="54"/>
      <c r="AND11" s="54"/>
      <c r="ANE11" s="54"/>
      <c r="ANF11" s="54"/>
      <c r="ANG11" s="54"/>
      <c r="ANH11" s="54"/>
      <c r="ANI11" s="54"/>
      <c r="ANJ11" s="54"/>
      <c r="ANK11" s="54"/>
      <c r="ANL11" s="54"/>
      <c r="ANM11" s="54"/>
      <c r="ANN11" s="54"/>
      <c r="ANO11" s="54"/>
      <c r="ANP11" s="54"/>
      <c r="ANQ11" s="54"/>
      <c r="ANR11" s="54"/>
      <c r="ANS11" s="54"/>
      <c r="ANT11" s="54"/>
      <c r="ANU11" s="54"/>
      <c r="ANV11" s="54"/>
      <c r="ANW11" s="54"/>
      <c r="ANX11" s="54"/>
      <c r="ANY11" s="54"/>
      <c r="ANZ11" s="54"/>
      <c r="AOA11" s="54"/>
      <c r="AOB11" s="54"/>
      <c r="AOC11" s="54"/>
      <c r="AOD11" s="54"/>
      <c r="AOE11" s="54"/>
      <c r="AOF11" s="54"/>
      <c r="AOG11" s="54"/>
      <c r="AOH11" s="54"/>
      <c r="AOI11" s="54"/>
      <c r="AOJ11" s="54"/>
      <c r="AOK11" s="54"/>
      <c r="AOL11" s="54"/>
      <c r="AOM11" s="54"/>
      <c r="AON11" s="54"/>
      <c r="AOO11" s="54"/>
      <c r="AOP11" s="54"/>
      <c r="AOQ11" s="54"/>
      <c r="AOR11" s="54"/>
      <c r="AOS11" s="54"/>
      <c r="AOT11" s="54"/>
      <c r="AOU11" s="54"/>
      <c r="AOV11" s="54"/>
      <c r="AOW11" s="54"/>
      <c r="AOX11" s="54"/>
      <c r="AOY11" s="54"/>
      <c r="AOZ11" s="54"/>
      <c r="APA11" s="54"/>
      <c r="APB11" s="54"/>
      <c r="APC11" s="54"/>
      <c r="APD11" s="54"/>
      <c r="APE11" s="54"/>
      <c r="APF11" s="54"/>
      <c r="APG11" s="54"/>
      <c r="APH11" s="54"/>
      <c r="API11" s="54"/>
      <c r="APJ11" s="54"/>
      <c r="APK11" s="54"/>
      <c r="APL11" s="54"/>
      <c r="APM11" s="54"/>
      <c r="APN11" s="54"/>
      <c r="APO11" s="54"/>
      <c r="APP11" s="54"/>
      <c r="APQ11" s="54"/>
      <c r="APR11" s="54"/>
      <c r="APS11" s="54"/>
      <c r="APT11" s="54"/>
      <c r="APU11" s="54"/>
      <c r="APV11" s="54"/>
      <c r="APW11" s="54"/>
      <c r="APX11" s="54"/>
      <c r="APY11" s="54"/>
      <c r="APZ11" s="54"/>
      <c r="AQA11" s="54"/>
      <c r="AQB11" s="54"/>
      <c r="AQC11" s="54"/>
      <c r="AQD11" s="54"/>
      <c r="AQE11" s="54"/>
      <c r="AQF11" s="54"/>
      <c r="AQG11" s="54"/>
      <c r="AQH11" s="54"/>
      <c r="AQI11" s="54"/>
      <c r="AQJ11" s="54"/>
      <c r="AQK11" s="54"/>
      <c r="AQL11" s="54"/>
      <c r="AQM11" s="54"/>
      <c r="AQN11" s="54"/>
      <c r="AQO11" s="54"/>
      <c r="AQP11" s="54"/>
      <c r="AQQ11" s="54"/>
      <c r="AQR11" s="54"/>
      <c r="AQS11" s="54"/>
      <c r="AQT11" s="54"/>
      <c r="AQU11" s="54"/>
      <c r="AQV11" s="54"/>
      <c r="AQW11" s="54"/>
      <c r="AQX11" s="54"/>
      <c r="AQY11" s="54"/>
      <c r="AQZ11" s="54"/>
      <c r="ARA11" s="54"/>
      <c r="ARB11" s="54"/>
      <c r="ARC11" s="54"/>
      <c r="ARD11" s="54"/>
      <c r="ARE11" s="54"/>
      <c r="ARF11" s="54"/>
      <c r="ARG11" s="54"/>
      <c r="ARH11" s="54"/>
      <c r="ARI11" s="54"/>
      <c r="ARJ11" s="54"/>
      <c r="ARK11" s="54"/>
      <c r="ARL11" s="54"/>
      <c r="ARM11" s="54"/>
      <c r="ARN11" s="54"/>
      <c r="ARO11" s="54"/>
      <c r="ARP11" s="54"/>
      <c r="ARQ11" s="54"/>
      <c r="ARR11" s="54"/>
      <c r="ARS11" s="54"/>
      <c r="ART11" s="54"/>
      <c r="ARU11" s="54"/>
      <c r="ARV11" s="54"/>
      <c r="ARW11" s="54"/>
      <c r="ARX11" s="54"/>
      <c r="ARY11" s="54"/>
      <c r="ARZ11" s="54"/>
      <c r="ASA11" s="54"/>
      <c r="ASB11" s="54"/>
      <c r="ASC11" s="54"/>
      <c r="ASD11" s="54"/>
      <c r="ASE11" s="54"/>
      <c r="ASF11" s="54"/>
      <c r="ASG11" s="54"/>
      <c r="ASH11" s="54"/>
      <c r="ASI11" s="54"/>
      <c r="ASJ11" s="54"/>
      <c r="ASK11" s="54"/>
      <c r="ASL11" s="54"/>
      <c r="ASM11" s="54"/>
      <c r="ASN11" s="54"/>
      <c r="ASO11" s="54"/>
      <c r="ASP11" s="54"/>
      <c r="ASQ11" s="54"/>
      <c r="ASR11" s="54"/>
      <c r="ASS11" s="54"/>
      <c r="AST11" s="54"/>
      <c r="ASU11" s="54"/>
      <c r="ASV11" s="54"/>
      <c r="ASW11" s="54"/>
      <c r="ASX11" s="54"/>
      <c r="ASY11" s="54"/>
      <c r="ASZ11" s="54"/>
      <c r="ATA11" s="54"/>
      <c r="ATB11" s="54"/>
      <c r="ATC11" s="54"/>
      <c r="ATD11" s="54"/>
      <c r="ATE11" s="54"/>
      <c r="ATF11" s="54"/>
      <c r="ATG11" s="54"/>
      <c r="ATH11" s="54"/>
      <c r="ATI11" s="54"/>
      <c r="ATJ11" s="54"/>
      <c r="ATK11" s="54"/>
      <c r="ATL11" s="54"/>
      <c r="ATM11" s="54"/>
      <c r="ATN11" s="54"/>
      <c r="ATO11" s="54"/>
      <c r="ATP11" s="54"/>
      <c r="ATQ11" s="54"/>
      <c r="ATR11" s="54"/>
      <c r="ATS11" s="54"/>
      <c r="ATT11" s="54"/>
      <c r="ATU11" s="54"/>
      <c r="ATV11" s="54"/>
      <c r="ATW11" s="54"/>
      <c r="ATX11" s="54"/>
      <c r="ATY11" s="54"/>
      <c r="ATZ11" s="54"/>
      <c r="AUA11" s="54"/>
      <c r="AUB11" s="54"/>
      <c r="AUC11" s="54"/>
      <c r="AUD11" s="54"/>
      <c r="AUE11" s="54"/>
      <c r="AUF11" s="54"/>
      <c r="AUG11" s="54"/>
      <c r="AUH11" s="54"/>
      <c r="AUI11" s="54"/>
      <c r="AUJ11" s="54"/>
      <c r="AUK11" s="54"/>
      <c r="AUL11" s="54"/>
      <c r="AUM11" s="54"/>
      <c r="AUN11" s="54"/>
      <c r="AUO11" s="54"/>
      <c r="AUP11" s="54"/>
      <c r="AUQ11" s="54"/>
      <c r="AUR11" s="54"/>
      <c r="AUS11" s="54"/>
      <c r="AUT11" s="54"/>
      <c r="AUU11" s="54"/>
      <c r="AUV11" s="54"/>
      <c r="AUW11" s="54"/>
      <c r="AUX11" s="54"/>
      <c r="AUY11" s="54"/>
      <c r="AUZ11" s="54"/>
      <c r="AVA11" s="54"/>
      <c r="AVB11" s="54"/>
      <c r="AVC11" s="54"/>
      <c r="AVD11" s="54"/>
      <c r="AVE11" s="54"/>
      <c r="AVF11" s="54"/>
      <c r="AVG11" s="54"/>
      <c r="AVH11" s="54"/>
      <c r="AVI11" s="54"/>
      <c r="AVJ11" s="54"/>
      <c r="AVK11" s="54"/>
      <c r="AVL11" s="54"/>
      <c r="AVM11" s="54"/>
      <c r="AVN11" s="54"/>
      <c r="AVO11" s="54"/>
      <c r="AVP11" s="54"/>
      <c r="AVQ11" s="54"/>
      <c r="AVR11" s="54"/>
      <c r="AVS11" s="54"/>
      <c r="AVT11" s="54"/>
      <c r="AVU11" s="54"/>
      <c r="AVV11" s="54"/>
      <c r="AVW11" s="54"/>
      <c r="AVX11" s="54"/>
      <c r="AVY11" s="54"/>
      <c r="AVZ11" s="54"/>
      <c r="AWA11" s="54"/>
      <c r="AWB11" s="54"/>
      <c r="AWC11" s="54"/>
      <c r="AWD11" s="54"/>
      <c r="AWE11" s="54"/>
      <c r="AWF11" s="54"/>
      <c r="AWG11" s="54"/>
      <c r="AWH11" s="54"/>
      <c r="AWI11" s="54"/>
      <c r="AWJ11" s="54"/>
      <c r="AWK11" s="54"/>
      <c r="AWL11" s="54"/>
      <c r="AWM11" s="54"/>
      <c r="AWN11" s="54"/>
      <c r="AWO11" s="54"/>
      <c r="AWP11" s="54"/>
      <c r="AWQ11" s="54"/>
      <c r="AWR11" s="54"/>
      <c r="AWS11" s="54"/>
      <c r="AWT11" s="54"/>
      <c r="AWU11" s="54"/>
      <c r="AWV11" s="54"/>
      <c r="AWW11" s="54"/>
      <c r="AWX11" s="54"/>
      <c r="AWY11" s="54"/>
      <c r="AWZ11" s="54"/>
      <c r="AXA11" s="54"/>
      <c r="AXB11" s="54"/>
      <c r="AXC11" s="54"/>
      <c r="AXD11" s="54"/>
      <c r="AXE11" s="54"/>
      <c r="AXF11" s="54"/>
      <c r="AXG11" s="54"/>
      <c r="AXH11" s="54"/>
      <c r="AXI11" s="54"/>
      <c r="AXJ11" s="54"/>
      <c r="AXK11" s="54"/>
      <c r="AXL11" s="54"/>
      <c r="AXM11" s="54"/>
      <c r="AXN11" s="54"/>
      <c r="AXO11" s="54"/>
      <c r="AXP11" s="54"/>
      <c r="AXQ11" s="54"/>
      <c r="AXR11" s="54"/>
      <c r="AXS11" s="54"/>
      <c r="AXT11" s="54"/>
      <c r="AXU11" s="54"/>
      <c r="AXV11" s="54"/>
      <c r="AXW11" s="54"/>
      <c r="AXX11" s="54"/>
      <c r="AXY11" s="54"/>
      <c r="AXZ11" s="54"/>
      <c r="AYA11" s="54"/>
      <c r="AYB11" s="54"/>
      <c r="AYC11" s="54"/>
      <c r="AYD11" s="54"/>
      <c r="AYE11" s="54"/>
      <c r="AYF11" s="54"/>
      <c r="AYG11" s="54"/>
      <c r="AYH11" s="54"/>
      <c r="AYI11" s="54"/>
      <c r="AYJ11" s="54"/>
      <c r="AYK11" s="54"/>
      <c r="AYL11" s="54"/>
      <c r="AYM11" s="54"/>
      <c r="AYN11" s="54"/>
      <c r="AYO11" s="54"/>
      <c r="AYP11" s="54"/>
      <c r="AYQ11" s="54"/>
      <c r="AYR11" s="54"/>
      <c r="AYS11" s="54"/>
      <c r="AYT11" s="54"/>
      <c r="AYU11" s="54"/>
      <c r="AYV11" s="54"/>
      <c r="AYW11" s="54"/>
      <c r="AYX11" s="54"/>
      <c r="AYY11" s="54"/>
      <c r="AYZ11" s="54"/>
      <c r="AZA11" s="54"/>
      <c r="AZB11" s="54"/>
      <c r="AZC11" s="54"/>
      <c r="AZD11" s="54"/>
      <c r="AZE11" s="54"/>
      <c r="AZF11" s="54"/>
      <c r="AZG11" s="54"/>
      <c r="AZH11" s="54"/>
      <c r="AZI11" s="54"/>
      <c r="AZJ11" s="54"/>
      <c r="AZK11" s="54"/>
      <c r="AZL11" s="54"/>
      <c r="AZM11" s="54"/>
      <c r="AZN11" s="54"/>
      <c r="AZO11" s="54"/>
      <c r="AZP11" s="54"/>
      <c r="AZQ11" s="54"/>
      <c r="AZR11" s="54"/>
      <c r="AZS11" s="54"/>
      <c r="AZT11" s="54"/>
      <c r="AZU11" s="54"/>
      <c r="AZV11" s="54"/>
      <c r="AZW11" s="54"/>
      <c r="AZX11" s="54"/>
      <c r="AZY11" s="54"/>
      <c r="AZZ11" s="54"/>
      <c r="BAA11" s="54"/>
      <c r="BAB11" s="54"/>
      <c r="BAC11" s="54"/>
      <c r="BAD11" s="54"/>
      <c r="BAE11" s="54"/>
      <c r="BAF11" s="54"/>
      <c r="BAG11" s="54"/>
      <c r="BAH11" s="54"/>
      <c r="BAI11" s="54"/>
      <c r="BAJ11" s="54"/>
      <c r="BAK11" s="54"/>
      <c r="BAL11" s="54"/>
      <c r="BAM11" s="54"/>
      <c r="BAN11" s="54"/>
      <c r="BAO11" s="54"/>
      <c r="BAP11" s="54"/>
      <c r="BAQ11" s="54"/>
      <c r="BAR11" s="54"/>
      <c r="BAS11" s="54"/>
      <c r="BAT11" s="54"/>
      <c r="BAU11" s="54"/>
      <c r="BAV11" s="54"/>
      <c r="BAW11" s="54"/>
      <c r="BAX11" s="54"/>
      <c r="BAY11" s="85"/>
      <c r="BAZ11" s="86"/>
      <c r="BBA11" s="86"/>
      <c r="BBB11" s="86"/>
      <c r="BBC11" s="86"/>
      <c r="BBD11" s="86"/>
      <c r="BBE11" s="86"/>
      <c r="BBF11" s="86"/>
      <c r="BBG11" s="86"/>
      <c r="BBH11" s="86"/>
      <c r="BBI11" s="86"/>
      <c r="BBJ11" s="86"/>
      <c r="BBK11" s="86"/>
      <c r="BBL11" s="86"/>
      <c r="BBM11" s="86"/>
      <c r="BBN11" s="86"/>
      <c r="BBO11" s="86"/>
      <c r="BBP11" s="86"/>
      <c r="BBQ11" s="86"/>
      <c r="BBR11" s="86"/>
      <c r="BBS11" s="86"/>
      <c r="BBT11" s="86"/>
      <c r="BBU11" s="86"/>
      <c r="BBV11" s="86"/>
      <c r="BBW11" s="86"/>
      <c r="BBX11" s="86"/>
      <c r="BBY11" s="86"/>
      <c r="BBZ11" s="86"/>
      <c r="BCA11" s="86"/>
      <c r="BCB11" s="86"/>
      <c r="BCC11" s="86"/>
      <c r="BCD11" s="86"/>
      <c r="BCE11" s="86"/>
      <c r="BCF11" s="86"/>
      <c r="BCG11" s="86"/>
      <c r="BCH11" s="86"/>
      <c r="BCI11" s="86"/>
      <c r="BCJ11" s="86"/>
      <c r="BCK11" s="86"/>
      <c r="BCL11" s="86"/>
      <c r="BCM11" s="86"/>
      <c r="BCN11" s="86"/>
      <c r="BCO11" s="86"/>
      <c r="BCP11" s="86"/>
      <c r="BCQ11" s="86"/>
      <c r="BCR11" s="86"/>
      <c r="BCS11" s="86"/>
      <c r="BCT11" s="86"/>
      <c r="BCU11" s="86"/>
      <c r="BCV11" s="86"/>
      <c r="BCW11" s="86"/>
      <c r="BCX11" s="86"/>
      <c r="BCY11" s="86"/>
      <c r="BCZ11" s="86"/>
      <c r="BDA11" s="86"/>
      <c r="BDB11" s="86"/>
      <c r="BDC11" s="86"/>
      <c r="BDD11" s="86"/>
      <c r="BDE11" s="86"/>
      <c r="BDF11" s="86"/>
      <c r="BDG11" s="86"/>
      <c r="BDH11" s="86"/>
      <c r="BDI11" s="86"/>
      <c r="BDJ11" s="86"/>
      <c r="BDK11" s="86"/>
      <c r="BDL11" s="86"/>
      <c r="BDM11" s="86"/>
      <c r="BDN11" s="86"/>
      <c r="BDO11" s="86"/>
      <c r="BDP11" s="86"/>
      <c r="BDQ11" s="86"/>
      <c r="BDR11" s="86"/>
      <c r="BDS11" s="86"/>
      <c r="BDT11" s="86"/>
      <c r="BDU11" s="86"/>
      <c r="BDV11" s="86"/>
      <c r="BDW11" s="86"/>
      <c r="BDX11" s="86"/>
      <c r="BDY11" s="86"/>
      <c r="BDZ11" s="86"/>
      <c r="BEA11" s="86"/>
      <c r="BEB11" s="86"/>
      <c r="BEC11" s="86"/>
      <c r="BED11" s="86"/>
      <c r="BEE11" s="86"/>
      <c r="BEF11" s="86"/>
      <c r="BEG11" s="86"/>
      <c r="BEH11" s="86"/>
      <c r="BEI11" s="86"/>
      <c r="BEJ11" s="86"/>
      <c r="BEK11" s="86"/>
      <c r="BEL11" s="86"/>
      <c r="BEM11" s="86"/>
      <c r="BEN11" s="86"/>
      <c r="BEO11" s="86"/>
      <c r="BEP11" s="86"/>
      <c r="BEQ11" s="86"/>
      <c r="BER11" s="86"/>
      <c r="BES11" s="86"/>
      <c r="BET11" s="86"/>
      <c r="BEU11" s="86"/>
      <c r="BEV11" s="86"/>
      <c r="BEW11" s="86"/>
      <c r="BEX11" s="86"/>
      <c r="BEY11" s="86"/>
      <c r="BEZ11" s="86"/>
      <c r="BFA11" s="86"/>
      <c r="BFB11" s="86"/>
      <c r="BFC11" s="86"/>
      <c r="BFD11" s="86"/>
      <c r="BFE11" s="86"/>
      <c r="BFF11" s="86"/>
      <c r="BFG11" s="86"/>
      <c r="BFH11" s="86"/>
      <c r="BFI11" s="86"/>
      <c r="BFJ11" s="86"/>
      <c r="BFK11" s="86"/>
      <c r="BFL11" s="86"/>
      <c r="BFM11" s="86"/>
      <c r="BFN11" s="86"/>
      <c r="BFO11" s="86"/>
      <c r="BFP11" s="86"/>
      <c r="BFQ11" s="86"/>
      <c r="BFR11" s="86"/>
      <c r="BFS11" s="86"/>
      <c r="BFT11" s="86"/>
      <c r="BFU11" s="86"/>
      <c r="BFV11" s="86"/>
      <c r="BFW11" s="86"/>
      <c r="BFX11" s="86"/>
      <c r="BFY11" s="86"/>
      <c r="BFZ11" s="86"/>
      <c r="BGA11" s="86"/>
      <c r="BGB11" s="86"/>
      <c r="BGC11" s="86"/>
      <c r="BGD11" s="86"/>
      <c r="BGE11" s="86"/>
      <c r="BGF11" s="86"/>
      <c r="BGG11" s="86"/>
      <c r="BGH11" s="86"/>
      <c r="BGI11" s="86"/>
      <c r="BGJ11" s="86"/>
      <c r="BGK11" s="86"/>
      <c r="BGL11" s="86"/>
      <c r="BGM11" s="86"/>
      <c r="BGN11" s="86"/>
      <c r="BGO11" s="86"/>
      <c r="BGP11" s="86"/>
      <c r="BGQ11" s="86"/>
      <c r="BGR11" s="86"/>
      <c r="BGS11" s="86"/>
      <c r="BGT11" s="86"/>
      <c r="BGU11" s="86"/>
      <c r="BGV11" s="86"/>
      <c r="BGW11" s="86"/>
      <c r="BGX11" s="86"/>
      <c r="BGY11" s="86"/>
      <c r="BGZ11" s="86"/>
      <c r="BHA11" s="86"/>
      <c r="BHB11" s="86"/>
      <c r="BHC11" s="86"/>
      <c r="BHD11" s="86"/>
      <c r="BHE11" s="86"/>
      <c r="BHF11" s="86"/>
      <c r="BHG11" s="86"/>
      <c r="BHH11" s="86"/>
      <c r="BHI11" s="86"/>
      <c r="BHJ11" s="86"/>
      <c r="BHK11" s="86"/>
      <c r="BHL11" s="86"/>
      <c r="BHM11" s="86"/>
      <c r="BHN11" s="86"/>
      <c r="BHO11" s="86"/>
      <c r="BHP11" s="86"/>
      <c r="BHQ11" s="86"/>
      <c r="BHR11" s="86"/>
      <c r="BHS11" s="86"/>
      <c r="BHT11" s="86"/>
      <c r="BHU11" s="86"/>
      <c r="BHV11" s="86"/>
      <c r="BHW11" s="86"/>
      <c r="BHX11" s="86"/>
      <c r="BHY11" s="86"/>
      <c r="BHZ11" s="86"/>
      <c r="BIA11" s="86"/>
      <c r="BIB11" s="86"/>
      <c r="BIC11" s="86"/>
      <c r="BID11" s="86"/>
      <c r="BIE11" s="86"/>
      <c r="BIF11" s="86"/>
      <c r="BIG11" s="86"/>
      <c r="BIH11" s="86"/>
      <c r="BII11" s="86"/>
      <c r="BIJ11" s="86"/>
      <c r="BIK11" s="86"/>
      <c r="BIL11" s="86"/>
      <c r="BIM11" s="86"/>
      <c r="BIN11" s="86"/>
      <c r="BIO11" s="86"/>
      <c r="BIP11" s="86"/>
      <c r="BIQ11" s="86"/>
      <c r="BIR11" s="86"/>
      <c r="BIS11" s="86"/>
      <c r="BIT11" s="86"/>
      <c r="BIU11" s="86"/>
      <c r="BIV11" s="86"/>
      <c r="BIW11" s="86"/>
      <c r="BIX11" s="86"/>
      <c r="BIY11" s="86"/>
      <c r="BIZ11" s="86"/>
      <c r="BJA11" s="86"/>
      <c r="BJB11" s="86"/>
      <c r="BJC11" s="86"/>
      <c r="BJD11" s="86"/>
      <c r="BJE11" s="86"/>
      <c r="BJF11" s="86"/>
      <c r="BJG11" s="86"/>
      <c r="BJH11" s="86"/>
      <c r="BJI11" s="86"/>
      <c r="BJJ11" s="86"/>
      <c r="BJK11" s="86"/>
      <c r="BJL11" s="86"/>
      <c r="BJM11" s="86"/>
      <c r="BJN11" s="86"/>
      <c r="BJO11" s="86"/>
      <c r="BJP11" s="86"/>
      <c r="BJQ11" s="86"/>
      <c r="BJR11" s="86"/>
      <c r="BJS11" s="86"/>
      <c r="BJT11" s="86"/>
      <c r="BJU11" s="86"/>
      <c r="BJV11" s="86"/>
      <c r="BJW11" s="86"/>
      <c r="BJX11" s="86"/>
      <c r="BJY11" s="86"/>
      <c r="BJZ11" s="86"/>
      <c r="BKA11" s="86"/>
      <c r="BKB11" s="86"/>
      <c r="BKC11" s="86"/>
      <c r="BKD11" s="86"/>
      <c r="BKE11" s="86"/>
      <c r="BKF11" s="86"/>
      <c r="BKG11" s="86"/>
      <c r="BKH11" s="86"/>
      <c r="BKI11" s="86"/>
      <c r="BKJ11" s="86"/>
      <c r="BKK11" s="86"/>
      <c r="BKL11" s="86"/>
      <c r="BKM11" s="86"/>
      <c r="BKN11" s="86"/>
      <c r="BKO11" s="86"/>
      <c r="BKP11" s="86"/>
      <c r="BKQ11" s="86"/>
      <c r="BKR11" s="86"/>
      <c r="BKS11" s="86"/>
      <c r="BKT11" s="86"/>
      <c r="BKU11" s="86"/>
      <c r="BKV11" s="86"/>
      <c r="BKW11" s="86"/>
      <c r="BKX11" s="86"/>
      <c r="BKY11" s="86"/>
      <c r="BKZ11" s="86"/>
      <c r="BLA11" s="86"/>
      <c r="BLB11" s="86"/>
      <c r="BLC11" s="86"/>
      <c r="BLD11" s="86"/>
      <c r="BLE11" s="86"/>
      <c r="BLF11" s="86"/>
      <c r="BLG11" s="86"/>
      <c r="BLH11" s="86"/>
      <c r="BLI11" s="86"/>
      <c r="BLJ11" s="86"/>
      <c r="BLK11" s="86"/>
      <c r="BLL11" s="86"/>
      <c r="BLM11" s="86"/>
      <c r="BLN11" s="86"/>
      <c r="BLO11" s="86"/>
      <c r="BLP11" s="86"/>
      <c r="BLQ11" s="86"/>
      <c r="BLR11" s="86"/>
      <c r="BLS11" s="86"/>
      <c r="BLT11" s="86"/>
      <c r="BLU11" s="86"/>
      <c r="BLV11" s="86"/>
      <c r="BLW11" s="86"/>
      <c r="BLX11" s="86"/>
      <c r="BLY11" s="86"/>
      <c r="BLZ11" s="86"/>
      <c r="BMA11" s="86"/>
      <c r="BMB11" s="86"/>
      <c r="BMC11" s="86"/>
      <c r="BMD11" s="86"/>
      <c r="BME11" s="86"/>
      <c r="BMF11" s="86"/>
      <c r="BMG11" s="86"/>
      <c r="BMH11" s="86"/>
      <c r="BMI11" s="86"/>
      <c r="BMJ11" s="86"/>
      <c r="BMK11" s="86"/>
      <c r="BML11" s="86"/>
      <c r="BMM11" s="86"/>
      <c r="BMN11" s="86"/>
      <c r="BMO11" s="86"/>
      <c r="BMP11" s="86"/>
      <c r="BMQ11" s="86"/>
      <c r="BMR11" s="86"/>
      <c r="BMS11" s="86"/>
      <c r="BMT11" s="86"/>
      <c r="BMU11" s="86"/>
      <c r="BMV11" s="86"/>
      <c r="BMW11" s="86"/>
      <c r="BMX11" s="86"/>
      <c r="BMY11" s="86"/>
      <c r="BMZ11" s="86"/>
      <c r="BNA11" s="86"/>
      <c r="BNB11" s="86"/>
      <c r="BNC11" s="86"/>
      <c r="BND11" s="86"/>
      <c r="BNE11" s="86"/>
      <c r="BNF11" s="86"/>
      <c r="BNG11" s="86"/>
      <c r="BNH11" s="86"/>
      <c r="BNI11" s="86"/>
      <c r="BNJ11" s="86"/>
      <c r="BNK11" s="86"/>
      <c r="BNL11" s="86"/>
      <c r="BNM11" s="86"/>
      <c r="BNN11" s="86"/>
      <c r="BNO11" s="86"/>
      <c r="BNP11" s="86"/>
      <c r="BNQ11" s="86"/>
      <c r="BNR11" s="86"/>
      <c r="BNS11" s="86"/>
      <c r="BNT11" s="86"/>
      <c r="BNU11" s="86"/>
      <c r="BNV11" s="86"/>
      <c r="BNW11" s="86"/>
      <c r="BNX11" s="86"/>
      <c r="BNY11" s="86"/>
      <c r="BNZ11" s="86"/>
      <c r="BOA11" s="86"/>
      <c r="BOB11" s="86"/>
      <c r="BOC11" s="86"/>
      <c r="BOD11" s="86"/>
      <c r="BOE11" s="86"/>
      <c r="BOF11" s="86"/>
      <c r="BOG11" s="86"/>
      <c r="BOH11" s="86"/>
      <c r="BOI11" s="86"/>
      <c r="BOJ11" s="86"/>
      <c r="BOK11" s="86"/>
      <c r="BOL11" s="86"/>
      <c r="BOM11" s="86"/>
      <c r="BON11" s="86"/>
      <c r="BOO11" s="86"/>
      <c r="BOP11" s="86"/>
      <c r="BOQ11" s="86"/>
      <c r="BOR11" s="86"/>
      <c r="BOS11" s="86"/>
      <c r="BOT11" s="86"/>
      <c r="BOU11" s="86"/>
      <c r="BOV11" s="86"/>
      <c r="BOW11" s="86"/>
      <c r="BOX11" s="86"/>
      <c r="BOY11" s="86"/>
      <c r="BOZ11" s="86"/>
      <c r="BPA11" s="86"/>
      <c r="BPB11" s="86"/>
      <c r="BPC11" s="86"/>
      <c r="BPD11" s="86"/>
      <c r="BPE11" s="86"/>
      <c r="BPF11" s="86"/>
      <c r="BPG11" s="86"/>
      <c r="BPH11" s="86"/>
      <c r="BPI11" s="86"/>
      <c r="BPJ11" s="86"/>
      <c r="BPK11" s="86"/>
      <c r="BPL11" s="86"/>
      <c r="BPM11" s="86"/>
      <c r="BPN11" s="86"/>
      <c r="BPO11" s="86"/>
      <c r="BPP11" s="86"/>
      <c r="BPQ11" s="86"/>
      <c r="BPR11" s="86"/>
      <c r="BPS11" s="86"/>
      <c r="BPT11" s="86"/>
      <c r="BPU11" s="86"/>
      <c r="BPV11" s="86"/>
      <c r="BPW11" s="86"/>
      <c r="BPX11" s="86"/>
      <c r="BPY11" s="86"/>
      <c r="BPZ11" s="86"/>
      <c r="BQA11" s="86"/>
      <c r="BQB11" s="86"/>
      <c r="BQC11" s="86"/>
      <c r="BQD11" s="86"/>
      <c r="BQE11" s="86"/>
      <c r="BQF11" s="86"/>
      <c r="BQG11" s="86"/>
      <c r="BQH11" s="86"/>
      <c r="BQI11" s="86"/>
      <c r="BQJ11" s="86"/>
      <c r="BQK11" s="86"/>
      <c r="BQL11" s="86"/>
      <c r="BQM11" s="86"/>
      <c r="BQN11" s="86"/>
      <c r="BQO11" s="86"/>
      <c r="BQP11" s="86"/>
      <c r="BQQ11" s="86"/>
      <c r="BQR11" s="86"/>
      <c r="BQS11" s="86"/>
      <c r="BQT11" s="86"/>
      <c r="BQU11" s="86"/>
      <c r="BQV11" s="86"/>
      <c r="BQW11" s="86"/>
      <c r="BQX11" s="86"/>
      <c r="BQY11" s="86"/>
      <c r="BQZ11" s="86"/>
      <c r="BRA11" s="86"/>
      <c r="BRB11" s="86"/>
    </row>
    <row r="12" spans="1:1822" s="75" customFormat="1" ht="14">
      <c r="A12" s="73">
        <f t="shared" si="0"/>
        <v>7</v>
      </c>
      <c r="B12" s="87" t="s">
        <v>145</v>
      </c>
      <c r="C12" s="88" t="s">
        <v>146</v>
      </c>
      <c r="D12" s="89" t="s">
        <v>130</v>
      </c>
      <c r="E12" s="88" t="s">
        <v>141</v>
      </c>
      <c r="F12" s="87" t="s">
        <v>132</v>
      </c>
      <c r="G12" s="87" t="s">
        <v>133</v>
      </c>
      <c r="H12" s="87" t="s">
        <v>133</v>
      </c>
      <c r="I12" s="87" t="s">
        <v>147</v>
      </c>
      <c r="J12" s="76"/>
      <c r="K12" s="76"/>
      <c r="L12" s="76"/>
      <c r="M12" s="76"/>
      <c r="N12" s="76"/>
      <c r="O12" s="76"/>
      <c r="P12" s="76"/>
      <c r="Q12" s="76"/>
      <c r="R12" s="76"/>
      <c r="S12" s="76"/>
      <c r="T12" s="76"/>
      <c r="U12" s="76"/>
      <c r="V12" s="77"/>
      <c r="W12" s="77"/>
      <c r="X12" s="77"/>
      <c r="Y12" s="77"/>
      <c r="Z12" s="77"/>
      <c r="AA12" s="77"/>
      <c r="AB12" s="77"/>
      <c r="AC12" s="77"/>
      <c r="AD12" s="77"/>
      <c r="AE12" s="77"/>
      <c r="AF12" s="77"/>
      <c r="AG12" s="77"/>
      <c r="AH12" s="77"/>
      <c r="AI12" s="77"/>
      <c r="AJ12" s="77"/>
      <c r="AK12" s="77"/>
      <c r="AL12" s="77"/>
      <c r="AM12" s="77"/>
      <c r="AN12" s="77"/>
      <c r="AO12" s="77"/>
      <c r="AP12" s="77"/>
      <c r="AQ12" s="77"/>
      <c r="AR12" s="77"/>
      <c r="AS12" s="77"/>
      <c r="AT12" s="77"/>
      <c r="AU12" s="77"/>
      <c r="AV12" s="77"/>
      <c r="AW12" s="77"/>
      <c r="AX12" s="77"/>
      <c r="AY12" s="77"/>
      <c r="AZ12" s="77"/>
      <c r="BA12" s="77"/>
      <c r="BB12" s="77"/>
      <c r="BC12" s="77"/>
      <c r="BD12" s="77"/>
      <c r="BE12" s="77"/>
      <c r="BF12" s="77"/>
      <c r="BG12" s="77"/>
      <c r="BH12" s="77"/>
      <c r="BI12" s="77"/>
      <c r="BJ12" s="77"/>
      <c r="BK12" s="77"/>
      <c r="BL12" s="77"/>
      <c r="BM12" s="77"/>
      <c r="BN12" s="77"/>
      <c r="BO12" s="77"/>
      <c r="BP12" s="77"/>
      <c r="BQ12" s="77"/>
      <c r="BR12" s="77"/>
      <c r="BS12" s="77"/>
      <c r="BT12" s="77"/>
      <c r="BU12" s="77"/>
      <c r="BV12" s="77"/>
      <c r="BW12" s="77"/>
      <c r="BX12" s="77"/>
      <c r="BY12" s="77"/>
      <c r="BZ12" s="77"/>
      <c r="CA12" s="77"/>
      <c r="CB12" s="77"/>
      <c r="CC12" s="77"/>
      <c r="CD12" s="77"/>
      <c r="CE12" s="77"/>
      <c r="CF12" s="77"/>
      <c r="CG12" s="77"/>
      <c r="CH12" s="77"/>
      <c r="CI12" s="77"/>
      <c r="CJ12" s="77"/>
      <c r="CK12" s="77"/>
      <c r="CL12" s="77"/>
      <c r="CM12" s="77"/>
      <c r="CN12" s="77"/>
      <c r="CO12" s="77"/>
      <c r="CP12" s="77"/>
      <c r="CQ12" s="77"/>
      <c r="CR12" s="77"/>
      <c r="CS12" s="77"/>
      <c r="CT12" s="77"/>
      <c r="CU12" s="77"/>
      <c r="CV12" s="77"/>
      <c r="CW12" s="77"/>
      <c r="CX12" s="77"/>
      <c r="CY12" s="77"/>
      <c r="CZ12" s="77"/>
      <c r="DA12" s="77"/>
      <c r="DB12" s="77"/>
      <c r="DC12" s="77"/>
      <c r="DD12" s="77"/>
      <c r="DE12" s="77"/>
      <c r="DF12" s="77"/>
      <c r="DG12" s="77"/>
      <c r="DH12" s="77"/>
      <c r="DI12" s="77"/>
      <c r="DJ12" s="77"/>
      <c r="DK12" s="77"/>
      <c r="DL12" s="77"/>
      <c r="DM12" s="77"/>
      <c r="DN12" s="77"/>
      <c r="DO12" s="77"/>
      <c r="DP12" s="77"/>
      <c r="DQ12" s="77"/>
      <c r="DR12" s="77"/>
      <c r="DS12" s="77"/>
      <c r="DT12" s="77"/>
      <c r="DU12" s="77"/>
      <c r="DV12" s="77"/>
      <c r="DW12" s="77"/>
      <c r="DX12" s="77"/>
      <c r="DY12" s="77"/>
      <c r="DZ12" s="77"/>
      <c r="EA12" s="77"/>
      <c r="EB12" s="77"/>
      <c r="EC12" s="77"/>
      <c r="ED12" s="77"/>
      <c r="EE12" s="77"/>
      <c r="EF12" s="77"/>
      <c r="EG12" s="77"/>
      <c r="EH12" s="77"/>
      <c r="EI12" s="77"/>
      <c r="EJ12" s="77"/>
      <c r="EK12" s="77"/>
      <c r="EL12" s="77"/>
      <c r="EM12" s="77"/>
      <c r="EN12" s="77"/>
      <c r="EO12" s="77"/>
      <c r="EP12" s="77"/>
      <c r="EQ12" s="77"/>
      <c r="ER12" s="77"/>
      <c r="ES12" s="77"/>
      <c r="ET12" s="77"/>
      <c r="EU12" s="77"/>
      <c r="EV12" s="77"/>
      <c r="EW12" s="77"/>
      <c r="EX12" s="77"/>
      <c r="EY12" s="77"/>
      <c r="EZ12" s="77"/>
      <c r="FA12" s="77"/>
      <c r="FB12" s="77"/>
      <c r="FC12" s="77"/>
      <c r="FD12" s="77"/>
      <c r="FE12" s="77"/>
      <c r="FF12" s="77"/>
      <c r="FG12" s="77"/>
      <c r="FH12" s="77"/>
      <c r="FI12" s="77"/>
      <c r="FJ12" s="77"/>
      <c r="FK12" s="77"/>
      <c r="FL12" s="77"/>
      <c r="FM12" s="77"/>
      <c r="FN12" s="77"/>
      <c r="FO12" s="77"/>
      <c r="FP12" s="77"/>
      <c r="FQ12" s="77"/>
      <c r="FR12" s="77"/>
      <c r="FS12" s="77"/>
      <c r="FT12" s="77"/>
      <c r="FU12" s="77"/>
      <c r="FV12" s="77"/>
      <c r="FW12" s="77"/>
      <c r="FX12" s="77"/>
      <c r="FY12" s="77"/>
      <c r="FZ12" s="77"/>
      <c r="GA12" s="77"/>
      <c r="GB12" s="77"/>
      <c r="GC12" s="77"/>
      <c r="GD12" s="77"/>
      <c r="GE12" s="77"/>
      <c r="GF12" s="77"/>
      <c r="GG12" s="77"/>
      <c r="GH12" s="77"/>
      <c r="GI12" s="77"/>
      <c r="GJ12" s="77"/>
      <c r="GK12" s="77"/>
      <c r="GL12" s="77"/>
      <c r="GM12" s="77"/>
      <c r="GN12" s="77"/>
      <c r="GO12" s="77"/>
      <c r="GP12" s="77"/>
      <c r="GQ12" s="77"/>
      <c r="GR12" s="77"/>
      <c r="GS12" s="77"/>
      <c r="GT12" s="77"/>
      <c r="GU12" s="77"/>
      <c r="GV12" s="77"/>
      <c r="GW12" s="77"/>
      <c r="GX12" s="77"/>
      <c r="GY12" s="77"/>
      <c r="GZ12" s="77"/>
      <c r="HA12" s="77"/>
      <c r="HB12" s="77"/>
      <c r="HC12" s="77"/>
      <c r="HD12" s="77"/>
      <c r="HE12" s="77"/>
      <c r="HF12" s="77"/>
      <c r="HG12" s="77"/>
      <c r="HH12" s="77"/>
      <c r="HI12" s="77"/>
      <c r="HJ12" s="77"/>
      <c r="HK12" s="77"/>
      <c r="HL12" s="77"/>
      <c r="HM12" s="77"/>
      <c r="HN12" s="77"/>
      <c r="HO12" s="77"/>
      <c r="HP12" s="77"/>
      <c r="HQ12" s="77"/>
      <c r="HR12" s="77"/>
      <c r="HS12" s="77"/>
      <c r="HT12" s="77"/>
      <c r="HU12" s="77"/>
      <c r="HV12" s="77"/>
      <c r="HW12" s="77"/>
      <c r="HX12" s="77"/>
      <c r="HY12" s="77"/>
      <c r="HZ12" s="77"/>
      <c r="IA12" s="77"/>
      <c r="IB12" s="77"/>
      <c r="IC12" s="77"/>
      <c r="ID12" s="77"/>
      <c r="IE12" s="77"/>
      <c r="IF12" s="77"/>
      <c r="IG12" s="77"/>
      <c r="IH12" s="77"/>
      <c r="II12" s="77"/>
      <c r="IJ12" s="77"/>
      <c r="IK12" s="77"/>
      <c r="IL12" s="77"/>
      <c r="IM12" s="77"/>
      <c r="IN12" s="77"/>
      <c r="IO12" s="77"/>
      <c r="IP12" s="77"/>
      <c r="IQ12" s="77"/>
      <c r="IR12" s="77"/>
      <c r="IS12" s="77"/>
      <c r="IT12" s="77"/>
      <c r="IU12" s="77"/>
      <c r="IV12" s="77"/>
      <c r="IW12" s="77"/>
      <c r="IX12" s="77"/>
      <c r="IY12" s="77"/>
      <c r="IZ12" s="77"/>
      <c r="JA12" s="77"/>
      <c r="JB12" s="77"/>
      <c r="JC12" s="77"/>
      <c r="JD12" s="77"/>
      <c r="JE12" s="77"/>
      <c r="JF12" s="77"/>
      <c r="JG12" s="77"/>
      <c r="JH12" s="77"/>
      <c r="JI12" s="77"/>
      <c r="JJ12" s="77"/>
      <c r="JK12" s="77"/>
      <c r="JL12" s="77"/>
      <c r="JM12" s="77"/>
      <c r="JN12" s="77"/>
      <c r="JO12" s="77"/>
      <c r="JP12" s="77"/>
      <c r="JQ12" s="77"/>
      <c r="JR12" s="77"/>
      <c r="JS12" s="77"/>
      <c r="JT12" s="77"/>
      <c r="JU12" s="77"/>
      <c r="JV12" s="77"/>
      <c r="JW12" s="77"/>
      <c r="JX12" s="77"/>
      <c r="JY12" s="77"/>
      <c r="JZ12" s="77"/>
      <c r="KA12" s="77"/>
      <c r="KB12" s="77"/>
      <c r="KC12" s="77"/>
      <c r="KD12" s="77"/>
      <c r="KE12" s="77"/>
      <c r="KF12" s="77"/>
      <c r="KG12" s="77"/>
      <c r="KH12" s="77"/>
      <c r="KI12" s="77"/>
      <c r="KJ12" s="77"/>
      <c r="KK12" s="77"/>
      <c r="KL12" s="77"/>
      <c r="KM12" s="77"/>
      <c r="KN12" s="77"/>
      <c r="KO12" s="77"/>
      <c r="KP12" s="77"/>
      <c r="KQ12" s="77"/>
      <c r="KR12" s="77"/>
      <c r="KS12" s="77"/>
      <c r="KT12" s="77"/>
      <c r="KU12" s="77"/>
      <c r="KV12" s="77"/>
      <c r="KW12" s="77"/>
      <c r="KX12" s="77"/>
      <c r="KY12" s="77"/>
      <c r="KZ12" s="77"/>
      <c r="LA12" s="77"/>
      <c r="LB12" s="77"/>
      <c r="LC12" s="77"/>
      <c r="LD12" s="77"/>
      <c r="LE12" s="77"/>
      <c r="LF12" s="77"/>
      <c r="LG12" s="77"/>
      <c r="LH12" s="77"/>
      <c r="LI12" s="77"/>
      <c r="LJ12" s="77"/>
      <c r="LK12" s="77"/>
      <c r="LL12" s="77"/>
      <c r="LM12" s="77"/>
      <c r="LN12" s="77"/>
      <c r="LO12" s="77"/>
      <c r="LP12" s="77"/>
      <c r="LQ12" s="77"/>
      <c r="LR12" s="77"/>
      <c r="LS12" s="77"/>
      <c r="LT12" s="77"/>
      <c r="LU12" s="77"/>
      <c r="LV12" s="77"/>
      <c r="LW12" s="77"/>
      <c r="LX12" s="77"/>
      <c r="LY12" s="77"/>
      <c r="LZ12" s="77"/>
      <c r="MA12" s="77"/>
      <c r="MB12" s="77"/>
      <c r="MC12" s="77"/>
      <c r="MD12" s="77"/>
      <c r="ME12" s="77"/>
      <c r="MF12" s="77"/>
      <c r="MG12" s="77"/>
      <c r="MH12" s="77"/>
      <c r="MI12" s="77"/>
      <c r="MJ12" s="77"/>
      <c r="MK12" s="77"/>
      <c r="ML12" s="77"/>
      <c r="MM12" s="77"/>
      <c r="MN12" s="77"/>
      <c r="MO12" s="77"/>
      <c r="MP12" s="77"/>
      <c r="MQ12" s="77"/>
      <c r="MR12" s="77"/>
      <c r="MS12" s="77"/>
      <c r="MT12" s="77"/>
      <c r="MU12" s="77"/>
      <c r="MV12" s="77"/>
      <c r="MW12" s="77"/>
      <c r="MX12" s="77"/>
      <c r="MY12" s="77"/>
      <c r="MZ12" s="77"/>
      <c r="NA12" s="77"/>
      <c r="NB12" s="77"/>
      <c r="NC12" s="77"/>
      <c r="ND12" s="77"/>
      <c r="NE12" s="77"/>
      <c r="NF12" s="77"/>
      <c r="NG12" s="77"/>
      <c r="NH12" s="77"/>
      <c r="NI12" s="77"/>
      <c r="NJ12" s="77"/>
      <c r="NK12" s="77"/>
      <c r="NL12" s="77"/>
      <c r="NM12" s="77"/>
      <c r="NN12" s="77"/>
      <c r="NO12" s="77"/>
      <c r="NP12" s="77"/>
      <c r="NQ12" s="77"/>
      <c r="NR12" s="77"/>
      <c r="NS12" s="77"/>
      <c r="NT12" s="77"/>
      <c r="NU12" s="77"/>
      <c r="NV12" s="77"/>
      <c r="NW12" s="77"/>
      <c r="NX12" s="77"/>
      <c r="NY12" s="77"/>
      <c r="NZ12" s="77"/>
      <c r="OA12" s="77"/>
      <c r="OB12" s="77"/>
      <c r="OC12" s="77"/>
      <c r="OD12" s="77"/>
      <c r="OE12" s="77"/>
      <c r="OF12" s="77"/>
      <c r="OG12" s="77"/>
      <c r="OH12" s="77"/>
      <c r="OI12" s="77"/>
      <c r="OJ12" s="77"/>
      <c r="OK12" s="77"/>
      <c r="OL12" s="77"/>
      <c r="OM12" s="77"/>
      <c r="ON12" s="77"/>
      <c r="OO12" s="77"/>
      <c r="OP12" s="77"/>
      <c r="OQ12" s="77"/>
      <c r="OR12" s="77"/>
      <c r="OS12" s="77"/>
      <c r="OT12" s="77"/>
      <c r="OU12" s="77"/>
      <c r="OV12" s="77"/>
      <c r="OW12" s="77"/>
      <c r="OX12" s="77"/>
      <c r="OY12" s="77"/>
      <c r="OZ12" s="77"/>
      <c r="PA12" s="77"/>
      <c r="PB12" s="77"/>
      <c r="PC12" s="77"/>
      <c r="PD12" s="77"/>
      <c r="PE12" s="77"/>
      <c r="PF12" s="77"/>
      <c r="PG12" s="77"/>
      <c r="PH12" s="77"/>
      <c r="PI12" s="77"/>
      <c r="PJ12" s="77"/>
      <c r="PK12" s="77"/>
      <c r="PL12" s="77"/>
      <c r="PM12" s="77"/>
      <c r="PN12" s="77"/>
      <c r="PO12" s="77"/>
      <c r="PP12" s="77"/>
      <c r="PQ12" s="77"/>
      <c r="PR12" s="77"/>
      <c r="PS12" s="77"/>
      <c r="PT12" s="77"/>
      <c r="PU12" s="77"/>
      <c r="PV12" s="77"/>
      <c r="PW12" s="77"/>
      <c r="PX12" s="77"/>
      <c r="PY12" s="77"/>
      <c r="PZ12" s="77"/>
      <c r="QA12" s="77"/>
      <c r="QB12" s="77"/>
      <c r="QC12" s="77"/>
      <c r="QD12" s="77"/>
      <c r="QE12" s="77"/>
      <c r="QF12" s="77"/>
      <c r="QG12" s="77"/>
      <c r="QH12" s="77"/>
      <c r="QI12" s="77"/>
      <c r="QJ12" s="77"/>
      <c r="QK12" s="77"/>
      <c r="QL12" s="77"/>
      <c r="QM12" s="77"/>
      <c r="QN12" s="77"/>
      <c r="QO12" s="77"/>
      <c r="QP12" s="77"/>
      <c r="QQ12" s="77"/>
      <c r="QR12" s="77"/>
      <c r="QS12" s="77"/>
      <c r="QT12" s="77"/>
      <c r="QU12" s="77"/>
      <c r="QV12" s="77"/>
      <c r="QW12" s="77"/>
      <c r="QX12" s="77"/>
      <c r="QY12" s="77"/>
      <c r="QZ12" s="77"/>
      <c r="RA12" s="77"/>
      <c r="RB12" s="77"/>
      <c r="RC12" s="77"/>
      <c r="RD12" s="77"/>
      <c r="RE12" s="77"/>
      <c r="RF12" s="77"/>
      <c r="RG12" s="77"/>
      <c r="RH12" s="77"/>
      <c r="RI12" s="77"/>
      <c r="RJ12" s="77"/>
      <c r="RK12" s="77"/>
      <c r="RL12" s="77"/>
      <c r="RM12" s="77"/>
      <c r="RN12" s="77"/>
      <c r="RO12" s="77"/>
      <c r="RP12" s="77"/>
      <c r="RQ12" s="77"/>
      <c r="RR12" s="77"/>
      <c r="RS12" s="77"/>
      <c r="RT12" s="77"/>
      <c r="RU12" s="77"/>
      <c r="RV12" s="77"/>
      <c r="RW12" s="77"/>
      <c r="RX12" s="77"/>
      <c r="RY12" s="77"/>
      <c r="RZ12" s="77"/>
      <c r="SA12" s="77"/>
      <c r="SB12" s="77"/>
      <c r="SC12" s="77"/>
      <c r="SD12" s="77"/>
      <c r="SE12" s="77"/>
      <c r="SF12" s="77"/>
      <c r="SG12" s="77"/>
      <c r="SH12" s="77"/>
      <c r="SI12" s="77"/>
      <c r="SJ12" s="77"/>
      <c r="SK12" s="77"/>
      <c r="SL12" s="77"/>
      <c r="SM12" s="77"/>
      <c r="SN12" s="77"/>
      <c r="SO12" s="77"/>
      <c r="SP12" s="77"/>
      <c r="SQ12" s="77"/>
      <c r="SR12" s="77"/>
      <c r="SS12" s="77"/>
      <c r="ST12" s="77"/>
      <c r="SU12" s="77"/>
      <c r="SV12" s="77"/>
      <c r="SW12" s="77"/>
      <c r="SX12" s="77"/>
      <c r="SY12" s="77"/>
      <c r="SZ12" s="77"/>
      <c r="TA12" s="77"/>
      <c r="TB12" s="77"/>
      <c r="TC12" s="77"/>
      <c r="TD12" s="77"/>
      <c r="TE12" s="77"/>
      <c r="TF12" s="77"/>
      <c r="TG12" s="77"/>
      <c r="TH12" s="77"/>
      <c r="TI12" s="77"/>
      <c r="TJ12" s="77"/>
      <c r="TK12" s="77"/>
      <c r="TL12" s="77"/>
      <c r="TM12" s="77"/>
      <c r="TN12" s="77"/>
      <c r="TO12" s="77"/>
      <c r="TP12" s="77"/>
      <c r="TQ12" s="77"/>
      <c r="TR12" s="77"/>
      <c r="TS12" s="77"/>
      <c r="TT12" s="77"/>
      <c r="TU12" s="77"/>
      <c r="TV12" s="77"/>
      <c r="TW12" s="77"/>
      <c r="TX12" s="77"/>
      <c r="TY12" s="77"/>
      <c r="TZ12" s="77"/>
      <c r="UA12" s="77"/>
      <c r="UB12" s="77"/>
      <c r="UC12" s="77"/>
      <c r="UD12" s="77"/>
      <c r="UE12" s="77"/>
      <c r="UF12" s="77"/>
      <c r="UG12" s="77"/>
      <c r="UH12" s="77"/>
      <c r="UI12" s="77"/>
      <c r="UJ12" s="77"/>
      <c r="UK12" s="77"/>
      <c r="UL12" s="77"/>
      <c r="UM12" s="77"/>
      <c r="UN12" s="77"/>
      <c r="UO12" s="77"/>
      <c r="UP12" s="77"/>
      <c r="UQ12" s="77"/>
      <c r="UR12" s="77"/>
      <c r="US12" s="77"/>
      <c r="UT12" s="77"/>
      <c r="UU12" s="77"/>
      <c r="UV12" s="77"/>
      <c r="UW12" s="77"/>
      <c r="UX12" s="77"/>
      <c r="UY12" s="77"/>
      <c r="UZ12" s="77"/>
      <c r="VA12" s="77"/>
      <c r="VB12" s="77"/>
      <c r="VC12" s="77"/>
      <c r="VD12" s="77"/>
      <c r="VE12" s="77"/>
      <c r="VF12" s="77"/>
      <c r="VG12" s="77"/>
      <c r="VH12" s="77"/>
      <c r="VI12" s="77"/>
      <c r="VJ12" s="77"/>
      <c r="VK12" s="77"/>
      <c r="VL12" s="77"/>
      <c r="VM12" s="77"/>
      <c r="VN12" s="77"/>
      <c r="VO12" s="77"/>
      <c r="VP12" s="77"/>
      <c r="VQ12" s="77"/>
      <c r="VR12" s="77"/>
      <c r="VS12" s="77"/>
      <c r="VT12" s="77"/>
      <c r="VU12" s="77"/>
      <c r="VV12" s="77"/>
      <c r="VW12" s="77"/>
      <c r="VX12" s="77"/>
      <c r="VY12" s="77"/>
      <c r="VZ12" s="77"/>
      <c r="WA12" s="77"/>
      <c r="WB12" s="77"/>
      <c r="WC12" s="77"/>
      <c r="WD12" s="77"/>
      <c r="WE12" s="77"/>
      <c r="WF12" s="77"/>
      <c r="WG12" s="77"/>
      <c r="WH12" s="77"/>
      <c r="WI12" s="77"/>
      <c r="WJ12" s="77"/>
      <c r="WK12" s="77"/>
      <c r="WL12" s="77"/>
      <c r="WM12" s="77"/>
      <c r="WN12" s="77"/>
      <c r="WO12" s="77"/>
      <c r="WP12" s="77"/>
      <c r="WQ12" s="77"/>
      <c r="WR12" s="77"/>
      <c r="WS12" s="77"/>
      <c r="WT12" s="77"/>
      <c r="WU12" s="77"/>
      <c r="WV12" s="77"/>
      <c r="WW12" s="77"/>
      <c r="WX12" s="77"/>
      <c r="WY12" s="77"/>
      <c r="WZ12" s="77"/>
      <c r="XA12" s="77"/>
      <c r="XB12" s="77"/>
      <c r="XC12" s="77"/>
      <c r="XD12" s="77"/>
      <c r="XE12" s="77"/>
      <c r="XF12" s="77"/>
      <c r="XG12" s="77"/>
      <c r="XH12" s="77"/>
      <c r="XI12" s="77"/>
      <c r="XJ12" s="77"/>
      <c r="XK12" s="77"/>
      <c r="XL12" s="77"/>
      <c r="XM12" s="77"/>
      <c r="XN12" s="77"/>
      <c r="XO12" s="77"/>
      <c r="XP12" s="77"/>
      <c r="XQ12" s="77"/>
      <c r="XR12" s="77"/>
      <c r="XS12" s="77"/>
      <c r="XT12" s="77"/>
      <c r="XU12" s="77"/>
      <c r="XV12" s="77"/>
      <c r="XW12" s="77"/>
      <c r="XX12" s="77"/>
      <c r="XY12" s="77"/>
      <c r="XZ12" s="77"/>
      <c r="YA12" s="77"/>
      <c r="YB12" s="78"/>
      <c r="YC12" s="78"/>
      <c r="YD12" s="78"/>
      <c r="YE12" s="79"/>
      <c r="YF12" s="79"/>
      <c r="YG12" s="54"/>
      <c r="YH12" s="77"/>
      <c r="YI12" s="77"/>
      <c r="YJ12" s="77"/>
      <c r="YK12" s="77"/>
      <c r="YL12" s="77"/>
      <c r="YM12" s="77"/>
      <c r="YN12" s="77"/>
      <c r="YO12" s="77"/>
      <c r="YP12" s="77"/>
      <c r="YQ12" s="77"/>
      <c r="YR12" s="77"/>
      <c r="YS12" s="77"/>
      <c r="YT12" s="77"/>
      <c r="YU12" s="77"/>
      <c r="YV12" s="77"/>
      <c r="YW12" s="77"/>
      <c r="YX12" s="77"/>
      <c r="YY12" s="77"/>
      <c r="YZ12" s="77"/>
      <c r="ZA12" s="77"/>
      <c r="ZB12" s="77"/>
      <c r="ZC12" s="77"/>
      <c r="ZD12" s="77"/>
      <c r="ZE12" s="77"/>
      <c r="ZF12" s="77"/>
      <c r="ZG12" s="77"/>
      <c r="ZH12" s="77"/>
      <c r="ZI12" s="77"/>
      <c r="ZJ12" s="77"/>
      <c r="ZK12" s="77"/>
      <c r="ZL12" s="77"/>
      <c r="ZM12" s="77"/>
      <c r="ZN12" s="77"/>
      <c r="ZO12" s="77"/>
      <c r="ZP12" s="77"/>
      <c r="ZQ12" s="77"/>
      <c r="ZR12" s="77"/>
      <c r="ZS12" s="77"/>
      <c r="ZT12" s="77"/>
      <c r="ZU12" s="77"/>
      <c r="ZV12" s="77"/>
      <c r="ZW12" s="77"/>
      <c r="ZX12" s="77"/>
      <c r="ZY12" s="77"/>
      <c r="ZZ12" s="77"/>
      <c r="AAA12" s="77"/>
      <c r="AAB12" s="77"/>
      <c r="AAC12" s="77"/>
      <c r="AAD12" s="77"/>
      <c r="AAE12" s="77"/>
      <c r="AAF12" s="77"/>
      <c r="AAG12" s="77"/>
      <c r="AAH12" s="77"/>
      <c r="AAI12" s="77"/>
      <c r="AAJ12" s="77"/>
      <c r="AAK12" s="77"/>
      <c r="AAL12" s="77"/>
      <c r="AAM12" s="77"/>
      <c r="AAN12" s="77"/>
      <c r="AAO12" s="77"/>
      <c r="AAP12" s="77"/>
      <c r="AAQ12" s="77"/>
      <c r="AAR12" s="77"/>
      <c r="AAS12" s="77"/>
      <c r="AAT12" s="77"/>
      <c r="AAU12" s="77"/>
      <c r="AAV12" s="77"/>
      <c r="AAW12" s="77"/>
      <c r="AAX12" s="77"/>
      <c r="AAY12" s="77"/>
      <c r="AAZ12" s="77"/>
      <c r="ABA12" s="77"/>
      <c r="ABB12" s="77"/>
      <c r="ABC12" s="77"/>
      <c r="ABD12" s="77"/>
      <c r="ABE12" s="77"/>
      <c r="ABF12" s="77"/>
      <c r="ABG12" s="77"/>
      <c r="ABH12" s="77"/>
      <c r="ABI12" s="77"/>
      <c r="ABJ12" s="77"/>
      <c r="ABK12" s="77"/>
      <c r="ABL12" s="77"/>
      <c r="ABM12" s="77"/>
      <c r="ABN12" s="77"/>
      <c r="ABO12" s="77"/>
      <c r="ABP12" s="77"/>
      <c r="ABQ12" s="77"/>
      <c r="ABR12" s="77"/>
      <c r="ABS12" s="77"/>
      <c r="ABT12" s="77"/>
      <c r="ABU12" s="77"/>
      <c r="ABV12" s="77"/>
      <c r="ABW12" s="77"/>
      <c r="ABX12" s="77"/>
      <c r="ABY12" s="77"/>
      <c r="ABZ12" s="77"/>
      <c r="ACA12" s="77"/>
      <c r="ACB12" s="77"/>
      <c r="ACC12" s="77"/>
      <c r="ACD12" s="77"/>
      <c r="ACE12" s="77"/>
      <c r="ACF12" s="77"/>
      <c r="ACG12" s="77"/>
      <c r="ACH12" s="77"/>
      <c r="ACI12" s="77"/>
      <c r="ACJ12" s="77"/>
      <c r="ACK12" s="77"/>
      <c r="ACL12" s="77"/>
      <c r="ACM12" s="77"/>
      <c r="ACN12" s="77"/>
      <c r="ACO12" s="77"/>
      <c r="ACP12" s="77"/>
      <c r="ACQ12" s="77"/>
      <c r="ACR12" s="77"/>
      <c r="ACS12" s="77"/>
      <c r="ACT12" s="77"/>
      <c r="ACU12" s="77"/>
      <c r="ACV12" s="77"/>
      <c r="ACW12" s="77"/>
      <c r="ACX12" s="77"/>
      <c r="ACY12" s="77"/>
      <c r="ACZ12" s="77"/>
      <c r="ADA12" s="77"/>
      <c r="ADB12" s="77"/>
      <c r="ADC12" s="77"/>
      <c r="ADD12" s="77"/>
      <c r="ADE12" s="77"/>
      <c r="ADF12" s="77"/>
      <c r="ADG12" s="77"/>
      <c r="ADH12" s="77"/>
      <c r="ADI12" s="77"/>
      <c r="ADJ12" s="77"/>
      <c r="ADK12" s="77"/>
      <c r="ADL12" s="77"/>
      <c r="ADM12" s="77"/>
      <c r="ADN12" s="77"/>
      <c r="ADO12" s="77"/>
      <c r="ADP12" s="77"/>
      <c r="ADQ12" s="77"/>
      <c r="ADR12" s="77"/>
      <c r="ADS12" s="77"/>
      <c r="ADT12" s="77"/>
      <c r="ADU12" s="77"/>
      <c r="ADV12" s="77"/>
      <c r="ADW12" s="77"/>
      <c r="ADX12" s="77"/>
      <c r="ADY12" s="77"/>
      <c r="ADZ12" s="77"/>
      <c r="AEA12" s="77"/>
      <c r="AEB12" s="77"/>
      <c r="AEC12" s="77"/>
      <c r="AED12" s="77"/>
      <c r="AEE12" s="77"/>
      <c r="AEF12" s="77"/>
      <c r="AEG12" s="77"/>
      <c r="AEH12" s="77"/>
      <c r="AEI12" s="77"/>
      <c r="AEJ12" s="77"/>
      <c r="AEK12" s="77"/>
      <c r="AEL12" s="77"/>
      <c r="AEM12" s="77"/>
      <c r="AEN12" s="77"/>
      <c r="AEO12" s="77"/>
      <c r="AEP12" s="77"/>
      <c r="AEQ12" s="77"/>
      <c r="AER12" s="77"/>
      <c r="AES12" s="77"/>
      <c r="AET12" s="77"/>
      <c r="AEU12" s="77"/>
      <c r="AEV12" s="77"/>
      <c r="AEW12" s="77"/>
      <c r="AEX12" s="77"/>
      <c r="AEY12" s="77"/>
      <c r="AEZ12" s="77"/>
      <c r="AFA12" s="77"/>
      <c r="AFB12" s="77"/>
      <c r="AFC12" s="77"/>
      <c r="AFD12" s="77"/>
      <c r="AFE12" s="77"/>
      <c r="AFF12" s="77"/>
      <c r="AFG12" s="77"/>
      <c r="AFH12" s="77"/>
      <c r="AFI12" s="77"/>
      <c r="AFJ12" s="77"/>
      <c r="AFK12" s="77"/>
      <c r="AFL12" s="77"/>
      <c r="AFM12" s="77"/>
      <c r="AFN12" s="77"/>
      <c r="AFO12" s="77"/>
      <c r="AFP12" s="77"/>
      <c r="AFQ12" s="77"/>
      <c r="AFR12" s="77"/>
      <c r="AFS12" s="77"/>
      <c r="AFT12" s="77"/>
      <c r="AFU12" s="77"/>
      <c r="AFV12" s="77"/>
      <c r="AFW12" s="77"/>
      <c r="AFX12" s="77"/>
      <c r="AFY12" s="77"/>
      <c r="AFZ12" s="77"/>
      <c r="AGA12" s="77"/>
      <c r="AGB12" s="77"/>
      <c r="AGC12" s="77"/>
      <c r="AGD12" s="77"/>
      <c r="AGE12" s="77"/>
      <c r="AGF12" s="77"/>
      <c r="AGG12" s="77"/>
      <c r="AGH12" s="77"/>
      <c r="AGI12" s="77"/>
      <c r="AGJ12" s="77"/>
      <c r="AGK12" s="77"/>
      <c r="AGL12" s="77"/>
      <c r="AGM12" s="77"/>
      <c r="AGN12" s="78"/>
      <c r="AGO12" s="78"/>
      <c r="AGP12" s="78"/>
      <c r="AGQ12" s="79"/>
      <c r="AGR12" s="79"/>
      <c r="AGS12" s="54"/>
      <c r="AGT12" s="77"/>
      <c r="AGU12" s="77"/>
      <c r="AGV12" s="77"/>
      <c r="AGW12" s="77"/>
      <c r="AGX12" s="77"/>
      <c r="AGY12" s="77"/>
      <c r="AGZ12" s="77"/>
      <c r="AHA12" s="77"/>
      <c r="AHB12" s="77"/>
      <c r="AHC12" s="77"/>
      <c r="AHD12" s="77"/>
      <c r="AHE12" s="77"/>
      <c r="AHF12" s="77"/>
      <c r="AHG12" s="77"/>
      <c r="AHH12" s="77"/>
      <c r="AHI12" s="77"/>
      <c r="AHJ12" s="77"/>
      <c r="AHK12" s="77"/>
      <c r="AHL12" s="77"/>
      <c r="AHM12" s="77"/>
      <c r="AHN12" s="77"/>
      <c r="AHO12" s="77"/>
      <c r="AHP12" s="77"/>
      <c r="AHQ12" s="77"/>
      <c r="AHR12" s="77"/>
      <c r="AHS12" s="77"/>
      <c r="AHT12" s="77"/>
      <c r="AHU12" s="77"/>
      <c r="AHV12" s="77"/>
      <c r="AHW12" s="77"/>
      <c r="AHX12" s="77"/>
      <c r="AHY12" s="77"/>
      <c r="AHZ12" s="77"/>
      <c r="AIA12" s="77"/>
      <c r="AIB12" s="77"/>
      <c r="AIC12" s="77"/>
      <c r="AID12" s="77"/>
      <c r="AIE12" s="77"/>
      <c r="AIF12" s="77"/>
      <c r="AIG12" s="77"/>
      <c r="AIH12" s="77"/>
      <c r="AII12" s="77"/>
      <c r="AIJ12" s="77"/>
      <c r="AIK12" s="77"/>
      <c r="AIL12" s="77"/>
      <c r="AIM12" s="77"/>
      <c r="AIN12" s="77"/>
      <c r="AIO12" s="77"/>
      <c r="AIP12" s="77"/>
      <c r="AIQ12" s="77"/>
      <c r="AIR12" s="77"/>
      <c r="AIS12" s="77"/>
      <c r="AIT12" s="77"/>
      <c r="AIU12" s="77"/>
      <c r="AIV12" s="77"/>
      <c r="AIW12" s="77"/>
      <c r="AIX12" s="77"/>
      <c r="AIY12" s="77"/>
      <c r="AIZ12" s="77"/>
      <c r="AJA12" s="77"/>
      <c r="AJB12" s="77"/>
      <c r="AJC12" s="77"/>
      <c r="AJD12" s="77"/>
      <c r="AJE12" s="77"/>
      <c r="AJF12" s="77"/>
      <c r="AJG12" s="77"/>
      <c r="AJH12" s="77"/>
      <c r="AJI12" s="77"/>
      <c r="AJJ12" s="77"/>
      <c r="AJK12" s="77"/>
      <c r="AJL12" s="77"/>
      <c r="AJM12" s="77"/>
      <c r="AJN12" s="77"/>
      <c r="AJO12" s="77"/>
      <c r="AJP12" s="77"/>
      <c r="AJQ12" s="77"/>
      <c r="AJR12" s="77"/>
      <c r="AJS12" s="77"/>
      <c r="AJT12" s="77"/>
      <c r="AJU12" s="77"/>
      <c r="AJV12" s="77"/>
      <c r="AJW12" s="77"/>
      <c r="AJX12" s="77"/>
      <c r="AJY12" s="77"/>
      <c r="AJZ12" s="77"/>
      <c r="AKA12" s="77"/>
      <c r="AKB12" s="77"/>
      <c r="AKC12" s="77"/>
      <c r="AKD12" s="77"/>
      <c r="AKE12" s="77"/>
      <c r="AKF12" s="77"/>
      <c r="AKG12" s="77"/>
      <c r="AKH12" s="77"/>
      <c r="AKI12" s="77"/>
      <c r="AKJ12" s="77"/>
      <c r="AKK12" s="77"/>
      <c r="AKL12" s="77"/>
      <c r="AKM12" s="77"/>
      <c r="AKN12" s="77"/>
      <c r="AKO12" s="77"/>
      <c r="AKP12" s="77"/>
      <c r="AKQ12" s="77"/>
      <c r="AKR12" s="77"/>
      <c r="AKS12" s="77"/>
      <c r="AKT12" s="77"/>
      <c r="AKU12" s="77"/>
      <c r="AKV12" s="77"/>
      <c r="AKW12" s="77"/>
      <c r="AKX12" s="77"/>
      <c r="AKY12" s="77"/>
      <c r="AKZ12" s="77"/>
      <c r="ALA12" s="77"/>
      <c r="ALB12" s="77"/>
      <c r="ALC12" s="77"/>
      <c r="ALD12" s="77"/>
      <c r="ALE12" s="77"/>
      <c r="ALF12" s="77"/>
      <c r="ALG12" s="77"/>
      <c r="ALH12" s="77"/>
      <c r="ALI12" s="77"/>
      <c r="ALJ12" s="77"/>
      <c r="ALK12" s="77"/>
      <c r="ALL12" s="77"/>
      <c r="ALM12" s="77"/>
      <c r="ALN12" s="77"/>
      <c r="ALO12" s="77"/>
      <c r="ALP12" s="77"/>
      <c r="ALQ12" s="77"/>
      <c r="ALR12" s="77"/>
      <c r="ALS12" s="77"/>
      <c r="ALT12" s="77"/>
      <c r="ALU12" s="54"/>
      <c r="ALV12" s="54"/>
      <c r="ALW12" s="54"/>
      <c r="ALX12" s="54"/>
      <c r="ALY12" s="54"/>
      <c r="ALZ12" s="54"/>
      <c r="AMA12" s="54"/>
      <c r="AMB12" s="54"/>
      <c r="AMC12" s="54"/>
      <c r="AMD12" s="54"/>
      <c r="AME12" s="54"/>
      <c r="AMF12" s="54"/>
      <c r="AMG12" s="54"/>
      <c r="AMH12" s="54"/>
      <c r="AMI12" s="54"/>
      <c r="AMJ12" s="54"/>
      <c r="AMK12" s="54"/>
      <c r="AML12" s="54"/>
      <c r="AMM12" s="54"/>
      <c r="AMN12" s="54"/>
      <c r="AMO12" s="54"/>
      <c r="AMP12" s="54"/>
      <c r="AMQ12" s="54"/>
      <c r="AMR12" s="54"/>
      <c r="AMS12" s="54"/>
      <c r="AMT12" s="54"/>
      <c r="AMU12" s="54"/>
      <c r="AMV12" s="54"/>
      <c r="AMW12" s="54"/>
      <c r="AMX12" s="54"/>
      <c r="AMY12" s="54"/>
      <c r="AMZ12" s="54"/>
      <c r="ANA12" s="54"/>
      <c r="ANB12" s="54"/>
      <c r="ANC12" s="54"/>
      <c r="AND12" s="54"/>
      <c r="ANE12" s="54"/>
      <c r="ANF12" s="54"/>
      <c r="ANG12" s="54"/>
      <c r="ANH12" s="54"/>
      <c r="ANI12" s="54"/>
      <c r="ANJ12" s="54"/>
      <c r="ANK12" s="54"/>
      <c r="ANL12" s="54"/>
      <c r="ANM12" s="54"/>
      <c r="ANN12" s="54"/>
      <c r="ANO12" s="54"/>
      <c r="ANP12" s="54"/>
      <c r="ANQ12" s="54"/>
      <c r="ANR12" s="54"/>
      <c r="ANS12" s="54"/>
      <c r="ANT12" s="54"/>
      <c r="ANU12" s="54"/>
      <c r="ANV12" s="54"/>
      <c r="ANW12" s="54"/>
      <c r="ANX12" s="54"/>
      <c r="ANY12" s="54"/>
      <c r="ANZ12" s="54"/>
      <c r="AOA12" s="54"/>
      <c r="AOB12" s="54"/>
      <c r="AOC12" s="54"/>
      <c r="AOD12" s="54"/>
      <c r="AOE12" s="54"/>
      <c r="AOF12" s="54"/>
      <c r="AOG12" s="54"/>
      <c r="AOH12" s="54"/>
      <c r="AOI12" s="54"/>
      <c r="AOJ12" s="54"/>
      <c r="AOK12" s="54"/>
      <c r="AOL12" s="54"/>
      <c r="AOM12" s="54"/>
      <c r="AON12" s="54"/>
      <c r="AOO12" s="54"/>
      <c r="AOP12" s="54"/>
      <c r="AOQ12" s="54"/>
      <c r="AOR12" s="54"/>
      <c r="AOS12" s="54"/>
      <c r="AOT12" s="54"/>
      <c r="AOU12" s="54"/>
      <c r="AOV12" s="54"/>
      <c r="AOW12" s="54"/>
      <c r="AOX12" s="54"/>
      <c r="AOY12" s="54"/>
      <c r="AOZ12" s="54"/>
      <c r="APA12" s="54"/>
      <c r="APB12" s="54"/>
      <c r="APC12" s="54"/>
      <c r="APD12" s="54"/>
      <c r="APE12" s="54"/>
      <c r="APF12" s="54"/>
      <c r="APG12" s="54"/>
      <c r="APH12" s="54"/>
      <c r="API12" s="54"/>
      <c r="APJ12" s="54"/>
      <c r="APK12" s="54"/>
      <c r="APL12" s="54"/>
      <c r="APM12" s="54"/>
      <c r="APN12" s="54"/>
      <c r="APO12" s="54"/>
      <c r="APP12" s="54"/>
      <c r="APQ12" s="54"/>
      <c r="APR12" s="54"/>
      <c r="APS12" s="54"/>
      <c r="APT12" s="54"/>
      <c r="APU12" s="54"/>
      <c r="APV12" s="54"/>
      <c r="APW12" s="54"/>
      <c r="APX12" s="54"/>
      <c r="APY12" s="54"/>
      <c r="APZ12" s="54"/>
      <c r="AQA12" s="54"/>
      <c r="AQB12" s="54"/>
      <c r="AQC12" s="54"/>
      <c r="AQD12" s="54"/>
      <c r="AQE12" s="54"/>
      <c r="AQF12" s="54"/>
      <c r="AQG12" s="54"/>
      <c r="AQH12" s="54"/>
      <c r="AQI12" s="54"/>
      <c r="AQJ12" s="54"/>
      <c r="AQK12" s="54"/>
      <c r="AQL12" s="54"/>
      <c r="AQM12" s="54"/>
      <c r="AQN12" s="54"/>
      <c r="AQO12" s="54"/>
      <c r="AQP12" s="54"/>
      <c r="AQQ12" s="54"/>
      <c r="AQR12" s="54"/>
      <c r="AQS12" s="54"/>
      <c r="AQT12" s="54"/>
      <c r="AQU12" s="54"/>
      <c r="AQV12" s="54"/>
      <c r="AQW12" s="54"/>
      <c r="AQX12" s="54"/>
      <c r="AQY12" s="54"/>
      <c r="AQZ12" s="54"/>
      <c r="ARA12" s="54"/>
      <c r="ARB12" s="54"/>
      <c r="ARC12" s="54"/>
      <c r="ARD12" s="54"/>
      <c r="ARE12" s="54"/>
      <c r="ARF12" s="54"/>
      <c r="ARG12" s="54"/>
      <c r="ARH12" s="54"/>
      <c r="ARI12" s="54"/>
      <c r="ARJ12" s="54"/>
      <c r="ARK12" s="54"/>
      <c r="ARL12" s="54"/>
      <c r="ARM12" s="54"/>
      <c r="ARN12" s="54"/>
      <c r="ARO12" s="54"/>
      <c r="ARP12" s="54"/>
      <c r="ARQ12" s="54"/>
      <c r="ARR12" s="54"/>
      <c r="ARS12" s="54"/>
      <c r="ART12" s="54"/>
      <c r="ARU12" s="54"/>
      <c r="ARV12" s="54"/>
      <c r="ARW12" s="54"/>
      <c r="ARX12" s="54"/>
      <c r="ARY12" s="54"/>
      <c r="ARZ12" s="54"/>
      <c r="ASA12" s="54"/>
      <c r="ASB12" s="54"/>
      <c r="ASC12" s="54"/>
      <c r="ASD12" s="54"/>
      <c r="ASE12" s="54"/>
      <c r="ASF12" s="54"/>
      <c r="ASG12" s="54"/>
      <c r="ASH12" s="54"/>
      <c r="ASI12" s="54"/>
      <c r="ASJ12" s="54"/>
      <c r="ASK12" s="54"/>
      <c r="ASL12" s="54"/>
      <c r="ASM12" s="54"/>
      <c r="ASN12" s="54"/>
      <c r="ASO12" s="54"/>
      <c r="ASP12" s="54"/>
      <c r="ASQ12" s="54"/>
      <c r="ASR12" s="54"/>
      <c r="ASS12" s="54"/>
      <c r="AST12" s="54"/>
      <c r="ASU12" s="54"/>
      <c r="ASV12" s="54"/>
      <c r="ASW12" s="54"/>
      <c r="ASX12" s="54"/>
      <c r="ASY12" s="54"/>
      <c r="ASZ12" s="54"/>
      <c r="ATA12" s="54"/>
      <c r="ATB12" s="54"/>
      <c r="ATC12" s="54"/>
      <c r="ATD12" s="54"/>
      <c r="ATE12" s="54"/>
      <c r="ATF12" s="54"/>
      <c r="ATG12" s="54"/>
      <c r="ATH12" s="54"/>
      <c r="ATI12" s="54"/>
      <c r="ATJ12" s="54"/>
      <c r="ATK12" s="54"/>
      <c r="ATL12" s="54"/>
      <c r="ATM12" s="54"/>
      <c r="ATN12" s="54"/>
      <c r="ATO12" s="54"/>
      <c r="ATP12" s="54"/>
      <c r="ATQ12" s="54"/>
      <c r="ATR12" s="54"/>
      <c r="ATS12" s="54"/>
      <c r="ATT12" s="54"/>
      <c r="ATU12" s="54"/>
      <c r="ATV12" s="54"/>
      <c r="ATW12" s="54"/>
      <c r="ATX12" s="54"/>
      <c r="ATY12" s="54"/>
      <c r="ATZ12" s="54"/>
      <c r="AUA12" s="54"/>
      <c r="AUB12" s="54"/>
      <c r="AUC12" s="54"/>
      <c r="AUD12" s="54"/>
      <c r="AUE12" s="54"/>
      <c r="AUF12" s="54"/>
      <c r="AUG12" s="54"/>
      <c r="AUH12" s="54"/>
      <c r="AUI12" s="54"/>
      <c r="AUJ12" s="54"/>
      <c r="AUK12" s="54"/>
      <c r="AUL12" s="54"/>
      <c r="AUM12" s="54"/>
      <c r="AUN12" s="54"/>
      <c r="AUO12" s="54"/>
      <c r="AUP12" s="54"/>
      <c r="AUQ12" s="54"/>
      <c r="AUR12" s="54"/>
      <c r="AUS12" s="54"/>
      <c r="AUT12" s="54"/>
      <c r="AUU12" s="54"/>
      <c r="AUV12" s="54"/>
      <c r="AUW12" s="54"/>
      <c r="AUX12" s="54"/>
      <c r="AUY12" s="54"/>
      <c r="AUZ12" s="54"/>
      <c r="AVA12" s="54"/>
      <c r="AVB12" s="54"/>
      <c r="AVC12" s="54"/>
      <c r="AVD12" s="54"/>
      <c r="AVE12" s="54"/>
      <c r="AVF12" s="54"/>
      <c r="AVG12" s="54"/>
      <c r="AVH12" s="54"/>
      <c r="AVI12" s="54"/>
      <c r="AVJ12" s="54"/>
      <c r="AVK12" s="54"/>
      <c r="AVL12" s="54"/>
      <c r="AVM12" s="54"/>
      <c r="AVN12" s="54"/>
      <c r="AVO12" s="54"/>
      <c r="AVP12" s="54"/>
      <c r="AVQ12" s="54"/>
      <c r="AVR12" s="54"/>
      <c r="AVS12" s="54"/>
      <c r="AVT12" s="54"/>
      <c r="AVU12" s="54"/>
      <c r="AVV12" s="54"/>
      <c r="AVW12" s="54"/>
      <c r="AVX12" s="54"/>
      <c r="AVY12" s="54"/>
      <c r="AVZ12" s="54"/>
      <c r="AWA12" s="54"/>
      <c r="AWB12" s="54"/>
      <c r="AWC12" s="54"/>
      <c r="AWD12" s="54"/>
      <c r="AWE12" s="54"/>
      <c r="AWF12" s="54"/>
      <c r="AWG12" s="54"/>
      <c r="AWH12" s="54"/>
      <c r="AWI12" s="54"/>
      <c r="AWJ12" s="54"/>
      <c r="AWK12" s="54"/>
      <c r="AWL12" s="54"/>
      <c r="AWM12" s="54"/>
      <c r="AWN12" s="54"/>
      <c r="AWO12" s="54"/>
      <c r="AWP12" s="54"/>
      <c r="AWQ12" s="54"/>
      <c r="AWR12" s="54"/>
      <c r="AWS12" s="54"/>
      <c r="AWT12" s="54"/>
      <c r="AWU12" s="54"/>
      <c r="AWV12" s="54"/>
      <c r="AWW12" s="54"/>
      <c r="AWX12" s="54"/>
      <c r="AWY12" s="54"/>
      <c r="AWZ12" s="54"/>
      <c r="AXA12" s="54"/>
      <c r="AXB12" s="54"/>
      <c r="AXC12" s="54"/>
      <c r="AXD12" s="54"/>
      <c r="AXE12" s="54"/>
      <c r="AXF12" s="54"/>
      <c r="AXG12" s="54"/>
      <c r="AXH12" s="54"/>
      <c r="AXI12" s="54"/>
      <c r="AXJ12" s="54"/>
      <c r="AXK12" s="54"/>
      <c r="AXL12" s="54"/>
      <c r="AXM12" s="54"/>
      <c r="AXN12" s="54"/>
      <c r="AXO12" s="54"/>
      <c r="AXP12" s="54"/>
      <c r="AXQ12" s="54"/>
      <c r="AXR12" s="54"/>
      <c r="AXS12" s="54"/>
      <c r="AXT12" s="54"/>
      <c r="AXU12" s="54"/>
      <c r="AXV12" s="54"/>
      <c r="AXW12" s="54"/>
      <c r="AXX12" s="54"/>
      <c r="AXY12" s="54"/>
      <c r="AXZ12" s="54"/>
      <c r="AYA12" s="54"/>
      <c r="AYB12" s="54"/>
      <c r="AYC12" s="54"/>
      <c r="AYD12" s="54"/>
      <c r="AYE12" s="54"/>
      <c r="AYF12" s="54"/>
      <c r="AYG12" s="54"/>
      <c r="AYH12" s="54"/>
      <c r="AYI12" s="54"/>
      <c r="AYJ12" s="54"/>
      <c r="AYK12" s="54"/>
      <c r="AYL12" s="54"/>
      <c r="AYM12" s="54"/>
      <c r="AYN12" s="54"/>
      <c r="AYO12" s="54"/>
      <c r="AYP12" s="54"/>
      <c r="AYQ12" s="54"/>
      <c r="AYR12" s="54"/>
      <c r="AYS12" s="54"/>
      <c r="AYT12" s="54"/>
      <c r="AYU12" s="54"/>
      <c r="AYV12" s="54"/>
      <c r="AYW12" s="54"/>
      <c r="AYX12" s="54"/>
      <c r="AYY12" s="54"/>
      <c r="AYZ12" s="54"/>
      <c r="AZA12" s="54"/>
      <c r="AZB12" s="54"/>
      <c r="AZC12" s="54"/>
      <c r="AZD12" s="54"/>
      <c r="AZE12" s="54"/>
      <c r="AZF12" s="54"/>
      <c r="AZG12" s="54"/>
      <c r="AZH12" s="54"/>
      <c r="AZI12" s="54"/>
      <c r="AZJ12" s="54"/>
      <c r="AZK12" s="54"/>
      <c r="AZL12" s="54"/>
      <c r="AZM12" s="54"/>
      <c r="AZN12" s="54"/>
      <c r="AZO12" s="54"/>
      <c r="AZP12" s="54"/>
      <c r="AZQ12" s="54"/>
      <c r="AZR12" s="54"/>
      <c r="AZS12" s="54"/>
      <c r="AZT12" s="54"/>
      <c r="AZU12" s="54"/>
      <c r="AZV12" s="54"/>
      <c r="AZW12" s="54"/>
      <c r="AZX12" s="54"/>
      <c r="AZY12" s="54"/>
      <c r="AZZ12" s="54"/>
      <c r="BAA12" s="54"/>
      <c r="BAB12" s="54"/>
      <c r="BAC12" s="54"/>
      <c r="BAD12" s="54"/>
      <c r="BAE12" s="54"/>
      <c r="BAF12" s="54"/>
      <c r="BAG12" s="54"/>
      <c r="BAH12" s="54"/>
      <c r="BAI12" s="54"/>
      <c r="BAJ12" s="54"/>
      <c r="BAK12" s="54"/>
      <c r="BAL12" s="54"/>
      <c r="BAM12" s="54"/>
      <c r="BAN12" s="54"/>
      <c r="BAO12" s="54"/>
      <c r="BAP12" s="54"/>
      <c r="BAQ12" s="54"/>
      <c r="BAR12" s="54"/>
      <c r="BAS12" s="54"/>
      <c r="BAT12" s="54"/>
      <c r="BAU12" s="54"/>
      <c r="BAV12" s="54"/>
      <c r="BAW12" s="54"/>
      <c r="BAX12" s="54"/>
      <c r="BAY12" s="85"/>
      <c r="BAZ12" s="86"/>
      <c r="BBA12" s="86"/>
      <c r="BBB12" s="86"/>
      <c r="BBC12" s="86"/>
      <c r="BBD12" s="86"/>
      <c r="BBE12" s="86"/>
      <c r="BBF12" s="86"/>
      <c r="BBG12" s="86"/>
      <c r="BBH12" s="86"/>
      <c r="BBI12" s="86"/>
      <c r="BBJ12" s="86"/>
      <c r="BBK12" s="86"/>
      <c r="BBL12" s="86"/>
      <c r="BBM12" s="86"/>
      <c r="BBN12" s="86"/>
      <c r="BBO12" s="86"/>
      <c r="BBP12" s="86"/>
      <c r="BBQ12" s="86"/>
      <c r="BBR12" s="86"/>
      <c r="BBS12" s="86"/>
      <c r="BBT12" s="86"/>
      <c r="BBU12" s="86"/>
      <c r="BBV12" s="86"/>
      <c r="BBW12" s="86"/>
      <c r="BBX12" s="86"/>
      <c r="BBY12" s="86"/>
      <c r="BBZ12" s="86"/>
      <c r="BCA12" s="86"/>
      <c r="BCB12" s="86"/>
      <c r="BCC12" s="86"/>
      <c r="BCD12" s="86"/>
      <c r="BCE12" s="86"/>
      <c r="BCF12" s="86"/>
      <c r="BCG12" s="86"/>
      <c r="BCH12" s="86"/>
      <c r="BCI12" s="86"/>
      <c r="BCJ12" s="86"/>
      <c r="BCK12" s="86"/>
      <c r="BCL12" s="86"/>
      <c r="BCM12" s="86"/>
      <c r="BCN12" s="86"/>
      <c r="BCO12" s="86"/>
      <c r="BCP12" s="86"/>
      <c r="BCQ12" s="86"/>
      <c r="BCR12" s="86"/>
      <c r="BCS12" s="86"/>
      <c r="BCT12" s="86"/>
      <c r="BCU12" s="86"/>
      <c r="BCV12" s="86"/>
      <c r="BCW12" s="86"/>
      <c r="BCX12" s="86"/>
      <c r="BCY12" s="86"/>
      <c r="BCZ12" s="86"/>
      <c r="BDA12" s="86"/>
      <c r="BDB12" s="86"/>
      <c r="BDC12" s="86"/>
      <c r="BDD12" s="86"/>
      <c r="BDE12" s="86"/>
      <c r="BDF12" s="86"/>
      <c r="BDG12" s="86"/>
      <c r="BDH12" s="86"/>
      <c r="BDI12" s="86"/>
      <c r="BDJ12" s="86"/>
      <c r="BDK12" s="86"/>
      <c r="BDL12" s="86"/>
      <c r="BDM12" s="86"/>
      <c r="BDN12" s="86"/>
      <c r="BDO12" s="86"/>
      <c r="BDP12" s="86"/>
      <c r="BDQ12" s="86"/>
      <c r="BDR12" s="86"/>
      <c r="BDS12" s="86"/>
      <c r="BDT12" s="86"/>
      <c r="BDU12" s="86"/>
      <c r="BDV12" s="86"/>
      <c r="BDW12" s="86"/>
      <c r="BDX12" s="86"/>
      <c r="BDY12" s="86"/>
      <c r="BDZ12" s="86"/>
      <c r="BEA12" s="86"/>
      <c r="BEB12" s="86"/>
      <c r="BEC12" s="86"/>
      <c r="BED12" s="86"/>
      <c r="BEE12" s="86"/>
      <c r="BEF12" s="86"/>
      <c r="BEG12" s="86"/>
      <c r="BEH12" s="86"/>
      <c r="BEI12" s="86"/>
      <c r="BEJ12" s="86"/>
      <c r="BEK12" s="86"/>
      <c r="BEL12" s="86"/>
      <c r="BEM12" s="86"/>
      <c r="BEN12" s="86"/>
      <c r="BEO12" s="86"/>
      <c r="BEP12" s="86"/>
      <c r="BEQ12" s="86"/>
      <c r="BER12" s="86"/>
      <c r="BES12" s="86"/>
      <c r="BET12" s="86"/>
      <c r="BEU12" s="86"/>
      <c r="BEV12" s="86"/>
      <c r="BEW12" s="86"/>
      <c r="BEX12" s="86"/>
      <c r="BEY12" s="86"/>
      <c r="BEZ12" s="86"/>
      <c r="BFA12" s="86"/>
      <c r="BFB12" s="86"/>
      <c r="BFC12" s="86"/>
      <c r="BFD12" s="86"/>
      <c r="BFE12" s="86"/>
      <c r="BFF12" s="86"/>
      <c r="BFG12" s="86"/>
      <c r="BFH12" s="86"/>
      <c r="BFI12" s="86"/>
      <c r="BFJ12" s="86"/>
      <c r="BFK12" s="86"/>
      <c r="BFL12" s="86"/>
      <c r="BFM12" s="86"/>
      <c r="BFN12" s="86"/>
      <c r="BFO12" s="86"/>
      <c r="BFP12" s="86"/>
      <c r="BFQ12" s="86"/>
      <c r="BFR12" s="86"/>
      <c r="BFS12" s="86"/>
      <c r="BFT12" s="86"/>
      <c r="BFU12" s="86"/>
      <c r="BFV12" s="86"/>
      <c r="BFW12" s="86"/>
      <c r="BFX12" s="86"/>
      <c r="BFY12" s="86"/>
      <c r="BFZ12" s="86"/>
      <c r="BGA12" s="86"/>
      <c r="BGB12" s="86"/>
      <c r="BGC12" s="86"/>
      <c r="BGD12" s="86"/>
      <c r="BGE12" s="86"/>
      <c r="BGF12" s="86"/>
      <c r="BGG12" s="86"/>
      <c r="BGH12" s="86"/>
      <c r="BGI12" s="86"/>
      <c r="BGJ12" s="86"/>
      <c r="BGK12" s="86"/>
      <c r="BGL12" s="86"/>
      <c r="BGM12" s="86"/>
      <c r="BGN12" s="86"/>
      <c r="BGO12" s="86"/>
      <c r="BGP12" s="86"/>
      <c r="BGQ12" s="86"/>
      <c r="BGR12" s="86"/>
      <c r="BGS12" s="86"/>
      <c r="BGT12" s="86"/>
      <c r="BGU12" s="86"/>
      <c r="BGV12" s="86"/>
      <c r="BGW12" s="86"/>
      <c r="BGX12" s="86"/>
      <c r="BGY12" s="86"/>
      <c r="BGZ12" s="86"/>
      <c r="BHA12" s="86"/>
      <c r="BHB12" s="86"/>
      <c r="BHC12" s="86"/>
      <c r="BHD12" s="86"/>
      <c r="BHE12" s="86"/>
      <c r="BHF12" s="86"/>
      <c r="BHG12" s="86"/>
      <c r="BHH12" s="86"/>
      <c r="BHI12" s="86"/>
      <c r="BHJ12" s="86"/>
      <c r="BHK12" s="86"/>
      <c r="BHL12" s="86"/>
      <c r="BHM12" s="86"/>
      <c r="BHN12" s="86"/>
      <c r="BHO12" s="86"/>
      <c r="BHP12" s="86"/>
      <c r="BHQ12" s="86"/>
      <c r="BHR12" s="86"/>
      <c r="BHS12" s="86"/>
      <c r="BHT12" s="86"/>
      <c r="BHU12" s="86"/>
      <c r="BHV12" s="86"/>
      <c r="BHW12" s="86"/>
      <c r="BHX12" s="86"/>
      <c r="BHY12" s="86"/>
      <c r="BHZ12" s="86"/>
      <c r="BIA12" s="86"/>
      <c r="BIB12" s="86"/>
      <c r="BIC12" s="86"/>
      <c r="BID12" s="86"/>
      <c r="BIE12" s="86"/>
      <c r="BIF12" s="86"/>
      <c r="BIG12" s="86"/>
      <c r="BIH12" s="86"/>
      <c r="BII12" s="86"/>
      <c r="BIJ12" s="86"/>
      <c r="BIK12" s="86"/>
      <c r="BIL12" s="86"/>
      <c r="BIM12" s="86"/>
      <c r="BIN12" s="86"/>
      <c r="BIO12" s="86"/>
      <c r="BIP12" s="86"/>
      <c r="BIQ12" s="86"/>
      <c r="BIR12" s="86"/>
      <c r="BIS12" s="86"/>
      <c r="BIT12" s="86"/>
      <c r="BIU12" s="86"/>
      <c r="BIV12" s="86"/>
      <c r="BIW12" s="86"/>
      <c r="BIX12" s="86"/>
      <c r="BIY12" s="86"/>
      <c r="BIZ12" s="86"/>
      <c r="BJA12" s="86"/>
      <c r="BJB12" s="86"/>
      <c r="BJC12" s="86"/>
      <c r="BJD12" s="86"/>
      <c r="BJE12" s="86"/>
      <c r="BJF12" s="86"/>
      <c r="BJG12" s="86"/>
      <c r="BJH12" s="86"/>
      <c r="BJI12" s="86"/>
      <c r="BJJ12" s="86"/>
      <c r="BJK12" s="86"/>
      <c r="BJL12" s="86"/>
      <c r="BJM12" s="86"/>
      <c r="BJN12" s="86"/>
      <c r="BJO12" s="86"/>
      <c r="BJP12" s="86"/>
      <c r="BJQ12" s="86"/>
      <c r="BJR12" s="86"/>
      <c r="BJS12" s="86"/>
      <c r="BJT12" s="86"/>
      <c r="BJU12" s="86"/>
      <c r="BJV12" s="86"/>
      <c r="BJW12" s="86"/>
      <c r="BJX12" s="86"/>
      <c r="BJY12" s="86"/>
      <c r="BJZ12" s="86"/>
      <c r="BKA12" s="86"/>
      <c r="BKB12" s="86"/>
      <c r="BKC12" s="86"/>
      <c r="BKD12" s="86"/>
      <c r="BKE12" s="86"/>
      <c r="BKF12" s="86"/>
      <c r="BKG12" s="86"/>
      <c r="BKH12" s="86"/>
      <c r="BKI12" s="86"/>
      <c r="BKJ12" s="86"/>
      <c r="BKK12" s="86"/>
      <c r="BKL12" s="86"/>
      <c r="BKM12" s="86"/>
      <c r="BKN12" s="86"/>
      <c r="BKO12" s="86"/>
      <c r="BKP12" s="86"/>
      <c r="BKQ12" s="86"/>
      <c r="BKR12" s="86"/>
      <c r="BKS12" s="86"/>
      <c r="BKT12" s="86"/>
      <c r="BKU12" s="86"/>
      <c r="BKV12" s="86"/>
      <c r="BKW12" s="86"/>
      <c r="BKX12" s="86"/>
      <c r="BKY12" s="86"/>
      <c r="BKZ12" s="86"/>
      <c r="BLA12" s="86"/>
      <c r="BLB12" s="86"/>
      <c r="BLC12" s="86"/>
      <c r="BLD12" s="86"/>
      <c r="BLE12" s="86"/>
      <c r="BLF12" s="86"/>
      <c r="BLG12" s="86"/>
      <c r="BLH12" s="86"/>
      <c r="BLI12" s="86"/>
      <c r="BLJ12" s="86"/>
      <c r="BLK12" s="86"/>
      <c r="BLL12" s="86"/>
      <c r="BLM12" s="86"/>
      <c r="BLN12" s="86"/>
      <c r="BLO12" s="86"/>
      <c r="BLP12" s="86"/>
      <c r="BLQ12" s="86"/>
      <c r="BLR12" s="86"/>
      <c r="BLS12" s="86"/>
      <c r="BLT12" s="86"/>
      <c r="BLU12" s="86"/>
      <c r="BLV12" s="86"/>
      <c r="BLW12" s="86"/>
      <c r="BLX12" s="86"/>
      <c r="BLY12" s="86"/>
      <c r="BLZ12" s="86"/>
      <c r="BMA12" s="86"/>
      <c r="BMB12" s="86"/>
      <c r="BMC12" s="86"/>
      <c r="BMD12" s="86"/>
      <c r="BME12" s="86"/>
      <c r="BMF12" s="86"/>
      <c r="BMG12" s="86"/>
      <c r="BMH12" s="86"/>
      <c r="BMI12" s="86"/>
      <c r="BMJ12" s="86"/>
      <c r="BMK12" s="86"/>
      <c r="BML12" s="86"/>
      <c r="BMM12" s="86"/>
      <c r="BMN12" s="86"/>
      <c r="BMO12" s="86"/>
      <c r="BMP12" s="86"/>
      <c r="BMQ12" s="86"/>
      <c r="BMR12" s="86"/>
      <c r="BMS12" s="86"/>
      <c r="BMT12" s="86"/>
      <c r="BMU12" s="86"/>
      <c r="BMV12" s="86"/>
      <c r="BMW12" s="86"/>
      <c r="BMX12" s="86"/>
      <c r="BMY12" s="86"/>
      <c r="BMZ12" s="86"/>
      <c r="BNA12" s="86"/>
      <c r="BNB12" s="86"/>
      <c r="BNC12" s="86"/>
      <c r="BND12" s="86"/>
      <c r="BNE12" s="86"/>
      <c r="BNF12" s="86"/>
      <c r="BNG12" s="86"/>
      <c r="BNH12" s="86"/>
      <c r="BNI12" s="86"/>
      <c r="BNJ12" s="86"/>
      <c r="BNK12" s="86"/>
      <c r="BNL12" s="86"/>
      <c r="BNM12" s="86"/>
      <c r="BNN12" s="86"/>
      <c r="BNO12" s="86"/>
      <c r="BNP12" s="86"/>
      <c r="BNQ12" s="86"/>
      <c r="BNR12" s="86"/>
      <c r="BNS12" s="86"/>
      <c r="BNT12" s="86"/>
      <c r="BNU12" s="86"/>
      <c r="BNV12" s="86"/>
      <c r="BNW12" s="86"/>
      <c r="BNX12" s="86"/>
      <c r="BNY12" s="86"/>
      <c r="BNZ12" s="86"/>
      <c r="BOA12" s="86"/>
      <c r="BOB12" s="86"/>
      <c r="BOC12" s="86"/>
      <c r="BOD12" s="86"/>
      <c r="BOE12" s="86"/>
      <c r="BOF12" s="86"/>
      <c r="BOG12" s="86"/>
      <c r="BOH12" s="86"/>
      <c r="BOI12" s="86"/>
      <c r="BOJ12" s="86"/>
      <c r="BOK12" s="86"/>
      <c r="BOL12" s="86"/>
      <c r="BOM12" s="86"/>
      <c r="BON12" s="86"/>
      <c r="BOO12" s="86"/>
      <c r="BOP12" s="86"/>
      <c r="BOQ12" s="86"/>
      <c r="BOR12" s="86"/>
      <c r="BOS12" s="86"/>
      <c r="BOT12" s="86"/>
      <c r="BOU12" s="86"/>
      <c r="BOV12" s="86"/>
      <c r="BOW12" s="86"/>
      <c r="BOX12" s="86"/>
      <c r="BOY12" s="86"/>
      <c r="BOZ12" s="86"/>
      <c r="BPA12" s="86"/>
      <c r="BPB12" s="86"/>
      <c r="BPC12" s="86"/>
      <c r="BPD12" s="86"/>
      <c r="BPE12" s="86"/>
      <c r="BPF12" s="86"/>
      <c r="BPG12" s="86"/>
      <c r="BPH12" s="86"/>
      <c r="BPI12" s="86"/>
      <c r="BPJ12" s="86"/>
      <c r="BPK12" s="86"/>
      <c r="BPL12" s="86"/>
      <c r="BPM12" s="86"/>
      <c r="BPN12" s="86"/>
      <c r="BPO12" s="86"/>
      <c r="BPP12" s="86"/>
      <c r="BPQ12" s="86"/>
      <c r="BPR12" s="86"/>
      <c r="BPS12" s="86"/>
      <c r="BPT12" s="86"/>
      <c r="BPU12" s="86"/>
      <c r="BPV12" s="86"/>
      <c r="BPW12" s="86"/>
      <c r="BPX12" s="86"/>
      <c r="BPY12" s="86"/>
      <c r="BPZ12" s="86"/>
      <c r="BQA12" s="86"/>
      <c r="BQB12" s="86"/>
      <c r="BQC12" s="86"/>
      <c r="BQD12" s="86"/>
      <c r="BQE12" s="86"/>
      <c r="BQF12" s="86"/>
      <c r="BQG12" s="86"/>
      <c r="BQH12" s="86"/>
      <c r="BQI12" s="86"/>
      <c r="BQJ12" s="86"/>
      <c r="BQK12" s="86"/>
      <c r="BQL12" s="86"/>
      <c r="BQM12" s="86"/>
      <c r="BQN12" s="86"/>
      <c r="BQO12" s="86"/>
      <c r="BQP12" s="86"/>
      <c r="BQQ12" s="86"/>
      <c r="BQR12" s="86"/>
      <c r="BQS12" s="86"/>
      <c r="BQT12" s="86"/>
      <c r="BQU12" s="86"/>
      <c r="BQV12" s="86"/>
      <c r="BQW12" s="86"/>
      <c r="BQX12" s="86"/>
      <c r="BQY12" s="86"/>
      <c r="BQZ12" s="86"/>
      <c r="BRA12" s="86"/>
      <c r="BRB12" s="86"/>
    </row>
    <row r="13" spans="1:1822" s="75" customFormat="1" ht="14">
      <c r="A13" s="73">
        <f t="shared" si="0"/>
        <v>8</v>
      </c>
      <c r="B13" s="87" t="s">
        <v>148</v>
      </c>
      <c r="C13" s="88" t="s">
        <v>149</v>
      </c>
      <c r="D13" s="89" t="s">
        <v>130</v>
      </c>
      <c r="E13" s="88" t="s">
        <v>150</v>
      </c>
      <c r="F13" s="87" t="s">
        <v>132</v>
      </c>
      <c r="G13" s="87" t="s">
        <v>133</v>
      </c>
      <c r="H13" s="87" t="s">
        <v>133</v>
      </c>
      <c r="I13" s="87" t="s">
        <v>151</v>
      </c>
      <c r="J13" s="76"/>
      <c r="K13" s="76"/>
      <c r="L13" s="76"/>
      <c r="M13" s="76"/>
      <c r="N13" s="76"/>
      <c r="O13" s="76"/>
      <c r="P13" s="76"/>
      <c r="Q13" s="76"/>
      <c r="R13" s="76"/>
      <c r="S13" s="76"/>
      <c r="T13" s="76"/>
      <c r="U13" s="76"/>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c r="BZ13" s="77"/>
      <c r="CA13" s="77"/>
      <c r="CB13" s="77"/>
      <c r="CC13" s="77"/>
      <c r="CD13" s="77"/>
      <c r="CE13" s="77"/>
      <c r="CF13" s="77"/>
      <c r="CG13" s="77"/>
      <c r="CH13" s="77"/>
      <c r="CI13" s="77"/>
      <c r="CJ13" s="77"/>
      <c r="CK13" s="77"/>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7"/>
      <c r="DL13" s="77"/>
      <c r="DM13" s="77"/>
      <c r="DN13" s="77"/>
      <c r="DO13" s="77"/>
      <c r="DP13" s="77"/>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7"/>
      <c r="EP13" s="77"/>
      <c r="EQ13" s="77"/>
      <c r="ER13" s="77"/>
      <c r="ES13" s="77"/>
      <c r="ET13" s="77"/>
      <c r="EU13" s="77"/>
      <c r="EV13" s="77"/>
      <c r="EW13" s="77"/>
      <c r="EX13" s="77"/>
      <c r="EY13" s="77"/>
      <c r="EZ13" s="77"/>
      <c r="FA13" s="77"/>
      <c r="FB13" s="77"/>
      <c r="FC13" s="77"/>
      <c r="FD13" s="77"/>
      <c r="FE13" s="77"/>
      <c r="FF13" s="77"/>
      <c r="FG13" s="77"/>
      <c r="FH13" s="77"/>
      <c r="FI13" s="77"/>
      <c r="FJ13" s="77"/>
      <c r="FK13" s="77"/>
      <c r="FL13" s="77"/>
      <c r="FM13" s="77"/>
      <c r="FN13" s="77"/>
      <c r="FO13" s="77"/>
      <c r="FP13" s="77"/>
      <c r="FQ13" s="77"/>
      <c r="FR13" s="77"/>
      <c r="FS13" s="77"/>
      <c r="FT13" s="77"/>
      <c r="FU13" s="77"/>
      <c r="FV13" s="77"/>
      <c r="FW13" s="77"/>
      <c r="FX13" s="77"/>
      <c r="FY13" s="77"/>
      <c r="FZ13" s="77"/>
      <c r="GA13" s="77"/>
      <c r="GB13" s="77"/>
      <c r="GC13" s="77"/>
      <c r="GD13" s="77"/>
      <c r="GE13" s="77"/>
      <c r="GF13" s="77"/>
      <c r="GG13" s="77"/>
      <c r="GH13" s="77"/>
      <c r="GI13" s="77"/>
      <c r="GJ13" s="77"/>
      <c r="GK13" s="77"/>
      <c r="GL13" s="77"/>
      <c r="GM13" s="77"/>
      <c r="GN13" s="77"/>
      <c r="GO13" s="77"/>
      <c r="GP13" s="77"/>
      <c r="GQ13" s="77"/>
      <c r="GR13" s="77"/>
      <c r="GS13" s="77"/>
      <c r="GT13" s="77"/>
      <c r="GU13" s="77"/>
      <c r="GV13" s="77"/>
      <c r="GW13" s="77"/>
      <c r="GX13" s="77"/>
      <c r="GY13" s="77"/>
      <c r="GZ13" s="77"/>
      <c r="HA13" s="77"/>
      <c r="HB13" s="77"/>
      <c r="HC13" s="77"/>
      <c r="HD13" s="77"/>
      <c r="HE13" s="77"/>
      <c r="HF13" s="77"/>
      <c r="HG13" s="77"/>
      <c r="HH13" s="77"/>
      <c r="HI13" s="77"/>
      <c r="HJ13" s="77"/>
      <c r="HK13" s="77"/>
      <c r="HL13" s="77"/>
      <c r="HM13" s="77"/>
      <c r="HN13" s="77"/>
      <c r="HO13" s="77"/>
      <c r="HP13" s="77"/>
      <c r="HQ13" s="77"/>
      <c r="HR13" s="77"/>
      <c r="HS13" s="77"/>
      <c r="HT13" s="77"/>
      <c r="HU13" s="77"/>
      <c r="HV13" s="77"/>
      <c r="HW13" s="77"/>
      <c r="HX13" s="77"/>
      <c r="HY13" s="77"/>
      <c r="HZ13" s="77"/>
      <c r="IA13" s="77"/>
      <c r="IB13" s="77"/>
      <c r="IC13" s="77"/>
      <c r="ID13" s="77"/>
      <c r="IE13" s="77"/>
      <c r="IF13" s="77"/>
      <c r="IG13" s="77"/>
      <c r="IH13" s="77"/>
      <c r="II13" s="77"/>
      <c r="IJ13" s="77"/>
      <c r="IK13" s="77"/>
      <c r="IL13" s="77"/>
      <c r="IM13" s="77"/>
      <c r="IN13" s="77"/>
      <c r="IO13" s="77"/>
      <c r="IP13" s="77"/>
      <c r="IQ13" s="77"/>
      <c r="IR13" s="77"/>
      <c r="IS13" s="77"/>
      <c r="IT13" s="77"/>
      <c r="IU13" s="77"/>
      <c r="IV13" s="77"/>
      <c r="IW13" s="77"/>
      <c r="IX13" s="77"/>
      <c r="IY13" s="77"/>
      <c r="IZ13" s="77"/>
      <c r="JA13" s="77"/>
      <c r="JB13" s="77"/>
      <c r="JC13" s="77"/>
      <c r="JD13" s="77"/>
      <c r="JE13" s="77"/>
      <c r="JF13" s="77"/>
      <c r="JG13" s="77"/>
      <c r="JH13" s="77"/>
      <c r="JI13" s="77"/>
      <c r="JJ13" s="77"/>
      <c r="JK13" s="77"/>
      <c r="JL13" s="77"/>
      <c r="JM13" s="77"/>
      <c r="JN13" s="77"/>
      <c r="JO13" s="77"/>
      <c r="JP13" s="77"/>
      <c r="JQ13" s="77"/>
      <c r="JR13" s="77"/>
      <c r="JS13" s="77"/>
      <c r="JT13" s="77"/>
      <c r="JU13" s="77"/>
      <c r="JV13" s="77"/>
      <c r="JW13" s="77"/>
      <c r="JX13" s="77"/>
      <c r="JY13" s="77"/>
      <c r="JZ13" s="77"/>
      <c r="KA13" s="77"/>
      <c r="KB13" s="77"/>
      <c r="KC13" s="77"/>
      <c r="KD13" s="77"/>
      <c r="KE13" s="77"/>
      <c r="KF13" s="77"/>
      <c r="KG13" s="77"/>
      <c r="KH13" s="77"/>
      <c r="KI13" s="77"/>
      <c r="KJ13" s="77"/>
      <c r="KK13" s="77"/>
      <c r="KL13" s="77"/>
      <c r="KM13" s="77"/>
      <c r="KN13" s="77"/>
      <c r="KO13" s="77"/>
      <c r="KP13" s="77"/>
      <c r="KQ13" s="77"/>
      <c r="KR13" s="77"/>
      <c r="KS13" s="77"/>
      <c r="KT13" s="77"/>
      <c r="KU13" s="77"/>
      <c r="KV13" s="77"/>
      <c r="KW13" s="77"/>
      <c r="KX13" s="77"/>
      <c r="KY13" s="77"/>
      <c r="KZ13" s="77"/>
      <c r="LA13" s="77"/>
      <c r="LB13" s="77"/>
      <c r="LC13" s="77"/>
      <c r="LD13" s="77"/>
      <c r="LE13" s="77"/>
      <c r="LF13" s="77"/>
      <c r="LG13" s="77"/>
      <c r="LH13" s="77"/>
      <c r="LI13" s="77"/>
      <c r="LJ13" s="77"/>
      <c r="LK13" s="77"/>
      <c r="LL13" s="77"/>
      <c r="LM13" s="77"/>
      <c r="LN13" s="77"/>
      <c r="LO13" s="77"/>
      <c r="LP13" s="77"/>
      <c r="LQ13" s="77"/>
      <c r="LR13" s="77"/>
      <c r="LS13" s="77"/>
      <c r="LT13" s="77"/>
      <c r="LU13" s="77"/>
      <c r="LV13" s="77"/>
      <c r="LW13" s="77"/>
      <c r="LX13" s="77"/>
      <c r="LY13" s="77"/>
      <c r="LZ13" s="77"/>
      <c r="MA13" s="77"/>
      <c r="MB13" s="77"/>
      <c r="MC13" s="77"/>
      <c r="MD13" s="77"/>
      <c r="ME13" s="77"/>
      <c r="MF13" s="77"/>
      <c r="MG13" s="77"/>
      <c r="MH13" s="77"/>
      <c r="MI13" s="77"/>
      <c r="MJ13" s="77"/>
      <c r="MK13" s="77"/>
      <c r="ML13" s="77"/>
      <c r="MM13" s="77"/>
      <c r="MN13" s="77"/>
      <c r="MO13" s="77"/>
      <c r="MP13" s="77"/>
      <c r="MQ13" s="77"/>
      <c r="MR13" s="77"/>
      <c r="MS13" s="77"/>
      <c r="MT13" s="77"/>
      <c r="MU13" s="77"/>
      <c r="MV13" s="77"/>
      <c r="MW13" s="77"/>
      <c r="MX13" s="77"/>
      <c r="MY13" s="77"/>
      <c r="MZ13" s="77"/>
      <c r="NA13" s="77"/>
      <c r="NB13" s="77"/>
      <c r="NC13" s="77"/>
      <c r="ND13" s="77"/>
      <c r="NE13" s="77"/>
      <c r="NF13" s="77"/>
      <c r="NG13" s="77"/>
      <c r="NH13" s="77"/>
      <c r="NI13" s="77"/>
      <c r="NJ13" s="77"/>
      <c r="NK13" s="77"/>
      <c r="NL13" s="77"/>
      <c r="NM13" s="77"/>
      <c r="NN13" s="77"/>
      <c r="NO13" s="77"/>
      <c r="NP13" s="77"/>
      <c r="NQ13" s="77"/>
      <c r="NR13" s="77"/>
      <c r="NS13" s="77"/>
      <c r="NT13" s="77"/>
      <c r="NU13" s="77"/>
      <c r="NV13" s="77"/>
      <c r="NW13" s="77"/>
      <c r="NX13" s="77"/>
      <c r="NY13" s="77"/>
      <c r="NZ13" s="77"/>
      <c r="OA13" s="77"/>
      <c r="OB13" s="77"/>
      <c r="OC13" s="77"/>
      <c r="OD13" s="77"/>
      <c r="OE13" s="77"/>
      <c r="OF13" s="77"/>
      <c r="OG13" s="77"/>
      <c r="OH13" s="77"/>
      <c r="OI13" s="77"/>
      <c r="OJ13" s="77"/>
      <c r="OK13" s="77"/>
      <c r="OL13" s="77"/>
      <c r="OM13" s="77"/>
      <c r="ON13" s="77"/>
      <c r="OO13" s="77"/>
      <c r="OP13" s="77"/>
      <c r="OQ13" s="77"/>
      <c r="OR13" s="77"/>
      <c r="OS13" s="77"/>
      <c r="OT13" s="77"/>
      <c r="OU13" s="77"/>
      <c r="OV13" s="77"/>
      <c r="OW13" s="77"/>
      <c r="OX13" s="77"/>
      <c r="OY13" s="77"/>
      <c r="OZ13" s="77"/>
      <c r="PA13" s="77"/>
      <c r="PB13" s="77"/>
      <c r="PC13" s="77"/>
      <c r="PD13" s="77"/>
      <c r="PE13" s="77"/>
      <c r="PF13" s="77"/>
      <c r="PG13" s="77"/>
      <c r="PH13" s="77"/>
      <c r="PI13" s="77"/>
      <c r="PJ13" s="77"/>
      <c r="PK13" s="77"/>
      <c r="PL13" s="77"/>
      <c r="PM13" s="77"/>
      <c r="PN13" s="77"/>
      <c r="PO13" s="77"/>
      <c r="PP13" s="77"/>
      <c r="PQ13" s="77"/>
      <c r="PR13" s="77"/>
      <c r="PS13" s="77"/>
      <c r="PT13" s="77"/>
      <c r="PU13" s="77"/>
      <c r="PV13" s="77"/>
      <c r="PW13" s="77"/>
      <c r="PX13" s="77"/>
      <c r="PY13" s="77"/>
      <c r="PZ13" s="77"/>
      <c r="QA13" s="77"/>
      <c r="QB13" s="77"/>
      <c r="QC13" s="77"/>
      <c r="QD13" s="77"/>
      <c r="QE13" s="77"/>
      <c r="QF13" s="77"/>
      <c r="QG13" s="77"/>
      <c r="QH13" s="77"/>
      <c r="QI13" s="77"/>
      <c r="QJ13" s="77"/>
      <c r="QK13" s="77"/>
      <c r="QL13" s="77"/>
      <c r="QM13" s="77"/>
      <c r="QN13" s="77"/>
      <c r="QO13" s="77"/>
      <c r="QP13" s="77"/>
      <c r="QQ13" s="77"/>
      <c r="QR13" s="77"/>
      <c r="QS13" s="77"/>
      <c r="QT13" s="77"/>
      <c r="QU13" s="77"/>
      <c r="QV13" s="77"/>
      <c r="QW13" s="77"/>
      <c r="QX13" s="77"/>
      <c r="QY13" s="77"/>
      <c r="QZ13" s="77"/>
      <c r="RA13" s="77"/>
      <c r="RB13" s="77"/>
      <c r="RC13" s="77"/>
      <c r="RD13" s="77"/>
      <c r="RE13" s="77"/>
      <c r="RF13" s="77"/>
      <c r="RG13" s="77"/>
      <c r="RH13" s="77"/>
      <c r="RI13" s="77"/>
      <c r="RJ13" s="77"/>
      <c r="RK13" s="77"/>
      <c r="RL13" s="77"/>
      <c r="RM13" s="77"/>
      <c r="RN13" s="77"/>
      <c r="RO13" s="77"/>
      <c r="RP13" s="77"/>
      <c r="RQ13" s="77"/>
      <c r="RR13" s="77"/>
      <c r="RS13" s="77"/>
      <c r="RT13" s="77"/>
      <c r="RU13" s="77"/>
      <c r="RV13" s="77"/>
      <c r="RW13" s="77"/>
      <c r="RX13" s="77"/>
      <c r="RY13" s="77"/>
      <c r="RZ13" s="77"/>
      <c r="SA13" s="77"/>
      <c r="SB13" s="77"/>
      <c r="SC13" s="77"/>
      <c r="SD13" s="77"/>
      <c r="SE13" s="77"/>
      <c r="SF13" s="77"/>
      <c r="SG13" s="77"/>
      <c r="SH13" s="77"/>
      <c r="SI13" s="77"/>
      <c r="SJ13" s="77"/>
      <c r="SK13" s="77"/>
      <c r="SL13" s="77"/>
      <c r="SM13" s="77"/>
      <c r="SN13" s="77"/>
      <c r="SO13" s="77"/>
      <c r="SP13" s="77"/>
      <c r="SQ13" s="77"/>
      <c r="SR13" s="77"/>
      <c r="SS13" s="77"/>
      <c r="ST13" s="77"/>
      <c r="SU13" s="77"/>
      <c r="SV13" s="77"/>
      <c r="SW13" s="77"/>
      <c r="SX13" s="77"/>
      <c r="SY13" s="77"/>
      <c r="SZ13" s="77"/>
      <c r="TA13" s="77"/>
      <c r="TB13" s="77"/>
      <c r="TC13" s="77"/>
      <c r="TD13" s="77"/>
      <c r="TE13" s="77"/>
      <c r="TF13" s="77"/>
      <c r="TG13" s="77"/>
      <c r="TH13" s="77"/>
      <c r="TI13" s="77"/>
      <c r="TJ13" s="77"/>
      <c r="TK13" s="77"/>
      <c r="TL13" s="77"/>
      <c r="TM13" s="77"/>
      <c r="TN13" s="77"/>
      <c r="TO13" s="77"/>
      <c r="TP13" s="77"/>
      <c r="TQ13" s="77"/>
      <c r="TR13" s="77"/>
      <c r="TS13" s="77"/>
      <c r="TT13" s="77"/>
      <c r="TU13" s="77"/>
      <c r="TV13" s="77"/>
      <c r="TW13" s="77"/>
      <c r="TX13" s="77"/>
      <c r="TY13" s="77"/>
      <c r="TZ13" s="77"/>
      <c r="UA13" s="77"/>
      <c r="UB13" s="77"/>
      <c r="UC13" s="77"/>
      <c r="UD13" s="77"/>
      <c r="UE13" s="77"/>
      <c r="UF13" s="77"/>
      <c r="UG13" s="77"/>
      <c r="UH13" s="77"/>
      <c r="UI13" s="77"/>
      <c r="UJ13" s="77"/>
      <c r="UK13" s="77"/>
      <c r="UL13" s="77"/>
      <c r="UM13" s="77"/>
      <c r="UN13" s="77"/>
      <c r="UO13" s="77"/>
      <c r="UP13" s="77"/>
      <c r="UQ13" s="77"/>
      <c r="UR13" s="77"/>
      <c r="US13" s="77"/>
      <c r="UT13" s="77"/>
      <c r="UU13" s="77"/>
      <c r="UV13" s="77"/>
      <c r="UW13" s="77"/>
      <c r="UX13" s="77"/>
      <c r="UY13" s="77"/>
      <c r="UZ13" s="77"/>
      <c r="VA13" s="77"/>
      <c r="VB13" s="77"/>
      <c r="VC13" s="77"/>
      <c r="VD13" s="77"/>
      <c r="VE13" s="77"/>
      <c r="VF13" s="77"/>
      <c r="VG13" s="77"/>
      <c r="VH13" s="77"/>
      <c r="VI13" s="77"/>
      <c r="VJ13" s="77"/>
      <c r="VK13" s="77"/>
      <c r="VL13" s="77"/>
      <c r="VM13" s="77"/>
      <c r="VN13" s="77"/>
      <c r="VO13" s="77"/>
      <c r="VP13" s="77"/>
      <c r="VQ13" s="77"/>
      <c r="VR13" s="77"/>
      <c r="VS13" s="77"/>
      <c r="VT13" s="77"/>
      <c r="VU13" s="77"/>
      <c r="VV13" s="77"/>
      <c r="VW13" s="77"/>
      <c r="VX13" s="77"/>
      <c r="VY13" s="77"/>
      <c r="VZ13" s="77"/>
      <c r="WA13" s="77"/>
      <c r="WB13" s="77"/>
      <c r="WC13" s="77"/>
      <c r="WD13" s="77"/>
      <c r="WE13" s="77"/>
      <c r="WF13" s="77"/>
      <c r="WG13" s="77"/>
      <c r="WH13" s="77"/>
      <c r="WI13" s="77"/>
      <c r="WJ13" s="77"/>
      <c r="WK13" s="77"/>
      <c r="WL13" s="77"/>
      <c r="WM13" s="77"/>
      <c r="WN13" s="77"/>
      <c r="WO13" s="77"/>
      <c r="WP13" s="77"/>
      <c r="WQ13" s="77"/>
      <c r="WR13" s="77"/>
      <c r="WS13" s="77"/>
      <c r="WT13" s="77"/>
      <c r="WU13" s="77"/>
      <c r="WV13" s="77"/>
      <c r="WW13" s="77"/>
      <c r="WX13" s="77"/>
      <c r="WY13" s="77"/>
      <c r="WZ13" s="77"/>
      <c r="XA13" s="77"/>
      <c r="XB13" s="77"/>
      <c r="XC13" s="77"/>
      <c r="XD13" s="77"/>
      <c r="XE13" s="77"/>
      <c r="XF13" s="77"/>
      <c r="XG13" s="77"/>
      <c r="XH13" s="77"/>
      <c r="XI13" s="77"/>
      <c r="XJ13" s="77"/>
      <c r="XK13" s="77"/>
      <c r="XL13" s="77"/>
      <c r="XM13" s="77"/>
      <c r="XN13" s="77"/>
      <c r="XO13" s="77"/>
      <c r="XP13" s="77"/>
      <c r="XQ13" s="77"/>
      <c r="XR13" s="77"/>
      <c r="XS13" s="77"/>
      <c r="XT13" s="77"/>
      <c r="XU13" s="77"/>
      <c r="XV13" s="77"/>
      <c r="XW13" s="77"/>
      <c r="XX13" s="77"/>
      <c r="XY13" s="77"/>
      <c r="XZ13" s="77"/>
      <c r="YA13" s="77"/>
      <c r="YB13" s="54"/>
      <c r="YC13" s="78"/>
      <c r="YD13" s="78"/>
      <c r="YE13" s="54"/>
      <c r="YF13" s="54"/>
      <c r="YG13" s="54"/>
      <c r="YH13" s="77"/>
      <c r="YI13" s="77"/>
      <c r="YJ13" s="77"/>
      <c r="YK13" s="77"/>
      <c r="YL13" s="77"/>
      <c r="YM13" s="77"/>
      <c r="YN13" s="77"/>
      <c r="YO13" s="77"/>
      <c r="YP13" s="77"/>
      <c r="YQ13" s="77"/>
      <c r="YR13" s="77"/>
      <c r="YS13" s="77"/>
      <c r="YT13" s="77"/>
      <c r="YU13" s="77"/>
      <c r="YV13" s="77"/>
      <c r="YW13" s="77"/>
      <c r="YX13" s="77"/>
      <c r="YY13" s="77"/>
      <c r="YZ13" s="77"/>
      <c r="ZA13" s="77"/>
      <c r="ZB13" s="77"/>
      <c r="ZC13" s="77"/>
      <c r="ZD13" s="77"/>
      <c r="ZE13" s="77"/>
      <c r="ZF13" s="77"/>
      <c r="ZG13" s="77"/>
      <c r="ZH13" s="77"/>
      <c r="ZI13" s="77"/>
      <c r="ZJ13" s="77"/>
      <c r="ZK13" s="77"/>
      <c r="ZL13" s="77"/>
      <c r="ZM13" s="77"/>
      <c r="ZN13" s="77"/>
      <c r="ZO13" s="77"/>
      <c r="ZP13" s="77"/>
      <c r="ZQ13" s="77"/>
      <c r="ZR13" s="77"/>
      <c r="ZS13" s="77"/>
      <c r="ZT13" s="77"/>
      <c r="ZU13" s="77"/>
      <c r="ZV13" s="77"/>
      <c r="ZW13" s="77"/>
      <c r="ZX13" s="77"/>
      <c r="ZY13" s="77"/>
      <c r="ZZ13" s="77"/>
      <c r="AAA13" s="77"/>
      <c r="AAB13" s="77"/>
      <c r="AAC13" s="77"/>
      <c r="AAD13" s="77"/>
      <c r="AAE13" s="77"/>
      <c r="AAF13" s="77"/>
      <c r="AAG13" s="77"/>
      <c r="AAH13" s="77"/>
      <c r="AAI13" s="77"/>
      <c r="AAJ13" s="77"/>
      <c r="AAK13" s="77"/>
      <c r="AAL13" s="77"/>
      <c r="AAM13" s="77"/>
      <c r="AAN13" s="77"/>
      <c r="AAO13" s="77"/>
      <c r="AAP13" s="77"/>
      <c r="AAQ13" s="77"/>
      <c r="AAR13" s="77"/>
      <c r="AAS13" s="77"/>
      <c r="AAT13" s="77"/>
      <c r="AAU13" s="77"/>
      <c r="AAV13" s="77"/>
      <c r="AAW13" s="77"/>
      <c r="AAX13" s="77"/>
      <c r="AAY13" s="77"/>
      <c r="AAZ13" s="77"/>
      <c r="ABA13" s="77"/>
      <c r="ABB13" s="77"/>
      <c r="ABC13" s="77"/>
      <c r="ABD13" s="77"/>
      <c r="ABE13" s="77"/>
      <c r="ABF13" s="77"/>
      <c r="ABG13" s="77"/>
      <c r="ABH13" s="77"/>
      <c r="ABI13" s="77"/>
      <c r="ABJ13" s="77"/>
      <c r="ABK13" s="77"/>
      <c r="ABL13" s="77"/>
      <c r="ABM13" s="77"/>
      <c r="ABN13" s="77"/>
      <c r="ABO13" s="77"/>
      <c r="ABP13" s="77"/>
      <c r="ABQ13" s="77"/>
      <c r="ABR13" s="77"/>
      <c r="ABS13" s="77"/>
      <c r="ABT13" s="77"/>
      <c r="ABU13" s="77"/>
      <c r="ABV13" s="77"/>
      <c r="ABW13" s="77"/>
      <c r="ABX13" s="77"/>
      <c r="ABY13" s="77"/>
      <c r="ABZ13" s="77"/>
      <c r="ACA13" s="77"/>
      <c r="ACB13" s="77"/>
      <c r="ACC13" s="77"/>
      <c r="ACD13" s="77"/>
      <c r="ACE13" s="77"/>
      <c r="ACF13" s="77"/>
      <c r="ACG13" s="77"/>
      <c r="ACH13" s="77"/>
      <c r="ACI13" s="77"/>
      <c r="ACJ13" s="77"/>
      <c r="ACK13" s="77"/>
      <c r="ACL13" s="77"/>
      <c r="ACM13" s="77"/>
      <c r="ACN13" s="77"/>
      <c r="ACO13" s="77"/>
      <c r="ACP13" s="77"/>
      <c r="ACQ13" s="77"/>
      <c r="ACR13" s="77"/>
      <c r="ACS13" s="77"/>
      <c r="ACT13" s="77"/>
      <c r="ACU13" s="77"/>
      <c r="ACV13" s="77"/>
      <c r="ACW13" s="77"/>
      <c r="ACX13" s="77"/>
      <c r="ACY13" s="77"/>
      <c r="ACZ13" s="77"/>
      <c r="ADA13" s="77"/>
      <c r="ADB13" s="77"/>
      <c r="ADC13" s="77"/>
      <c r="ADD13" s="77"/>
      <c r="ADE13" s="77"/>
      <c r="ADF13" s="77"/>
      <c r="ADG13" s="77"/>
      <c r="ADH13" s="77"/>
      <c r="ADI13" s="77"/>
      <c r="ADJ13" s="77"/>
      <c r="ADK13" s="77"/>
      <c r="ADL13" s="77"/>
      <c r="ADM13" s="77"/>
      <c r="ADN13" s="77"/>
      <c r="ADO13" s="77"/>
      <c r="ADP13" s="77"/>
      <c r="ADQ13" s="77"/>
      <c r="ADR13" s="77"/>
      <c r="ADS13" s="77"/>
      <c r="ADT13" s="77"/>
      <c r="ADU13" s="77"/>
      <c r="ADV13" s="77"/>
      <c r="ADW13" s="77"/>
      <c r="ADX13" s="77"/>
      <c r="ADY13" s="77"/>
      <c r="ADZ13" s="77"/>
      <c r="AEA13" s="77"/>
      <c r="AEB13" s="77"/>
      <c r="AEC13" s="77"/>
      <c r="AED13" s="77"/>
      <c r="AEE13" s="77"/>
      <c r="AEF13" s="77"/>
      <c r="AEG13" s="77"/>
      <c r="AEH13" s="77"/>
      <c r="AEI13" s="77"/>
      <c r="AEJ13" s="77"/>
      <c r="AEK13" s="77"/>
      <c r="AEL13" s="77"/>
      <c r="AEM13" s="77"/>
      <c r="AEN13" s="77"/>
      <c r="AEO13" s="77"/>
      <c r="AEP13" s="77"/>
      <c r="AEQ13" s="77"/>
      <c r="AER13" s="77"/>
      <c r="AES13" s="77"/>
      <c r="AET13" s="77"/>
      <c r="AEU13" s="77"/>
      <c r="AEV13" s="77"/>
      <c r="AEW13" s="77"/>
      <c r="AEX13" s="77"/>
      <c r="AEY13" s="77"/>
      <c r="AEZ13" s="77"/>
      <c r="AFA13" s="77"/>
      <c r="AFB13" s="77"/>
      <c r="AFC13" s="77"/>
      <c r="AFD13" s="77"/>
      <c r="AFE13" s="77"/>
      <c r="AFF13" s="77"/>
      <c r="AFG13" s="77"/>
      <c r="AFH13" s="77"/>
      <c r="AFI13" s="77"/>
      <c r="AFJ13" s="77"/>
      <c r="AFK13" s="77"/>
      <c r="AFL13" s="77"/>
      <c r="AFM13" s="77"/>
      <c r="AFN13" s="77"/>
      <c r="AFO13" s="77"/>
      <c r="AFP13" s="77"/>
      <c r="AFQ13" s="77"/>
      <c r="AFR13" s="77"/>
      <c r="AFS13" s="77"/>
      <c r="AFT13" s="77"/>
      <c r="AFU13" s="77"/>
      <c r="AFV13" s="77"/>
      <c r="AFW13" s="77"/>
      <c r="AFX13" s="77"/>
      <c r="AFY13" s="77"/>
      <c r="AFZ13" s="77"/>
      <c r="AGA13" s="77"/>
      <c r="AGB13" s="77"/>
      <c r="AGC13" s="77"/>
      <c r="AGD13" s="77"/>
      <c r="AGE13" s="77"/>
      <c r="AGF13" s="77"/>
      <c r="AGG13" s="77"/>
      <c r="AGH13" s="77"/>
      <c r="AGI13" s="77"/>
      <c r="AGJ13" s="77"/>
      <c r="AGK13" s="77"/>
      <c r="AGL13" s="77"/>
      <c r="AGM13" s="77"/>
      <c r="AGN13" s="54"/>
      <c r="AGO13" s="78"/>
      <c r="AGP13" s="78"/>
      <c r="AGQ13" s="54"/>
      <c r="AGR13" s="54"/>
      <c r="AGS13" s="54"/>
      <c r="AGT13" s="77"/>
      <c r="AGU13" s="77"/>
      <c r="AGV13" s="77"/>
      <c r="AGW13" s="77"/>
      <c r="AGX13" s="77"/>
      <c r="AGY13" s="77"/>
      <c r="AGZ13" s="77"/>
      <c r="AHA13" s="77"/>
      <c r="AHB13" s="77"/>
      <c r="AHC13" s="77"/>
      <c r="AHD13" s="77"/>
      <c r="AHE13" s="77"/>
      <c r="AHF13" s="77"/>
      <c r="AHG13" s="77"/>
      <c r="AHH13" s="77"/>
      <c r="AHI13" s="77"/>
      <c r="AHJ13" s="77"/>
      <c r="AHK13" s="77"/>
      <c r="AHL13" s="77"/>
      <c r="AHM13" s="77"/>
      <c r="AHN13" s="77"/>
      <c r="AHO13" s="77"/>
      <c r="AHP13" s="77"/>
      <c r="AHQ13" s="77"/>
      <c r="AHR13" s="77"/>
      <c r="AHS13" s="77"/>
      <c r="AHT13" s="77"/>
      <c r="AHU13" s="77"/>
      <c r="AHV13" s="77"/>
      <c r="AHW13" s="77"/>
      <c r="AHX13" s="77"/>
      <c r="AHY13" s="77"/>
      <c r="AHZ13" s="77"/>
      <c r="AIA13" s="77"/>
      <c r="AIB13" s="77"/>
      <c r="AIC13" s="77"/>
      <c r="AID13" s="77"/>
      <c r="AIE13" s="77"/>
      <c r="AIF13" s="77"/>
      <c r="AIG13" s="77"/>
      <c r="AIH13" s="77"/>
      <c r="AII13" s="77"/>
      <c r="AIJ13" s="77"/>
      <c r="AIK13" s="77"/>
      <c r="AIL13" s="77"/>
      <c r="AIM13" s="77"/>
      <c r="AIN13" s="77"/>
      <c r="AIO13" s="77"/>
      <c r="AIP13" s="77"/>
      <c r="AIQ13" s="77"/>
      <c r="AIR13" s="77"/>
      <c r="AIS13" s="77"/>
      <c r="AIT13" s="77"/>
      <c r="AIU13" s="77"/>
      <c r="AIV13" s="77"/>
      <c r="AIW13" s="77"/>
      <c r="AIX13" s="77"/>
      <c r="AIY13" s="77"/>
      <c r="AIZ13" s="77"/>
      <c r="AJA13" s="77"/>
      <c r="AJB13" s="77"/>
      <c r="AJC13" s="77"/>
      <c r="AJD13" s="77"/>
      <c r="AJE13" s="77"/>
      <c r="AJF13" s="77"/>
      <c r="AJG13" s="77"/>
      <c r="AJH13" s="77"/>
      <c r="AJI13" s="77"/>
      <c r="AJJ13" s="77"/>
      <c r="AJK13" s="77"/>
      <c r="AJL13" s="77"/>
      <c r="AJM13" s="77"/>
      <c r="AJN13" s="77"/>
      <c r="AJO13" s="77"/>
      <c r="AJP13" s="77"/>
      <c r="AJQ13" s="77"/>
      <c r="AJR13" s="77"/>
      <c r="AJS13" s="77"/>
      <c r="AJT13" s="77"/>
      <c r="AJU13" s="77"/>
      <c r="AJV13" s="77"/>
      <c r="AJW13" s="77"/>
      <c r="AJX13" s="77"/>
      <c r="AJY13" s="77"/>
      <c r="AJZ13" s="77"/>
      <c r="AKA13" s="77"/>
      <c r="AKB13" s="77"/>
      <c r="AKC13" s="77"/>
      <c r="AKD13" s="77"/>
      <c r="AKE13" s="77"/>
      <c r="AKF13" s="77"/>
      <c r="AKG13" s="77"/>
      <c r="AKH13" s="77"/>
      <c r="AKI13" s="77"/>
      <c r="AKJ13" s="77"/>
      <c r="AKK13" s="77"/>
      <c r="AKL13" s="77"/>
      <c r="AKM13" s="77"/>
      <c r="AKN13" s="77"/>
      <c r="AKO13" s="77"/>
      <c r="AKP13" s="77"/>
      <c r="AKQ13" s="77"/>
      <c r="AKR13" s="77"/>
      <c r="AKS13" s="77"/>
      <c r="AKT13" s="77"/>
      <c r="AKU13" s="77"/>
      <c r="AKV13" s="77"/>
      <c r="AKW13" s="77"/>
      <c r="AKX13" s="77"/>
      <c r="AKY13" s="77"/>
      <c r="AKZ13" s="77"/>
      <c r="ALA13" s="77"/>
      <c r="ALB13" s="77"/>
      <c r="ALC13" s="77"/>
      <c r="ALD13" s="77"/>
      <c r="ALE13" s="77"/>
      <c r="ALF13" s="77"/>
      <c r="ALG13" s="77"/>
      <c r="ALH13" s="77"/>
      <c r="ALI13" s="77"/>
      <c r="ALJ13" s="77"/>
      <c r="ALK13" s="77"/>
      <c r="ALL13" s="77"/>
      <c r="ALM13" s="77"/>
      <c r="ALN13" s="77"/>
      <c r="ALO13" s="77"/>
      <c r="ALP13" s="77"/>
      <c r="ALQ13" s="77"/>
      <c r="ALR13" s="77"/>
      <c r="ALS13" s="77"/>
      <c r="ALT13" s="77"/>
      <c r="ALU13" s="54"/>
      <c r="ALV13" s="54"/>
      <c r="ALW13" s="54"/>
      <c r="ALX13" s="54"/>
      <c r="ALY13" s="54"/>
      <c r="ALZ13" s="54"/>
      <c r="AMA13" s="54"/>
      <c r="AMB13" s="54"/>
      <c r="AMC13" s="54"/>
      <c r="AMD13" s="54"/>
      <c r="AME13" s="54"/>
      <c r="AMF13" s="54"/>
      <c r="AMG13" s="54"/>
      <c r="AMH13" s="54"/>
      <c r="AMI13" s="54"/>
      <c r="AMJ13" s="54"/>
      <c r="AMK13" s="54"/>
      <c r="AML13" s="54"/>
      <c r="AMM13" s="54"/>
      <c r="AMN13" s="54"/>
      <c r="AMO13" s="54"/>
      <c r="AMP13" s="54"/>
      <c r="AMQ13" s="54"/>
      <c r="AMR13" s="54"/>
      <c r="AMS13" s="54"/>
      <c r="AMT13" s="54"/>
      <c r="AMU13" s="54"/>
      <c r="AMV13" s="54"/>
      <c r="AMW13" s="54"/>
      <c r="AMX13" s="54"/>
      <c r="AMY13" s="54"/>
      <c r="AMZ13" s="54"/>
      <c r="ANA13" s="54"/>
      <c r="ANB13" s="54"/>
      <c r="ANC13" s="54"/>
      <c r="AND13" s="54"/>
      <c r="ANE13" s="54"/>
      <c r="ANF13" s="54"/>
      <c r="ANG13" s="54"/>
      <c r="ANH13" s="54"/>
      <c r="ANI13" s="54"/>
      <c r="ANJ13" s="54"/>
      <c r="ANK13" s="54"/>
      <c r="ANL13" s="54"/>
      <c r="ANM13" s="54"/>
      <c r="ANN13" s="54"/>
      <c r="ANO13" s="54"/>
      <c r="ANP13" s="54"/>
      <c r="ANQ13" s="54"/>
      <c r="ANR13" s="54"/>
      <c r="ANS13" s="54"/>
      <c r="ANT13" s="54"/>
      <c r="ANU13" s="54"/>
      <c r="ANV13" s="54"/>
      <c r="ANW13" s="54"/>
      <c r="ANX13" s="54"/>
      <c r="ANY13" s="54"/>
      <c r="ANZ13" s="54"/>
      <c r="AOA13" s="54"/>
      <c r="AOB13" s="54"/>
      <c r="AOC13" s="54"/>
      <c r="AOD13" s="54"/>
      <c r="AOE13" s="54"/>
      <c r="AOF13" s="54"/>
      <c r="AOG13" s="54"/>
      <c r="AOH13" s="54"/>
      <c r="AOI13" s="54"/>
      <c r="AOJ13" s="54"/>
      <c r="AOK13" s="54"/>
      <c r="AOL13" s="54"/>
      <c r="AOM13" s="54"/>
      <c r="AON13" s="54"/>
      <c r="AOO13" s="54"/>
      <c r="AOP13" s="54"/>
      <c r="AOQ13" s="54"/>
      <c r="AOR13" s="54"/>
      <c r="AOS13" s="54"/>
      <c r="AOT13" s="54"/>
      <c r="AOU13" s="54"/>
      <c r="AOV13" s="54"/>
      <c r="AOW13" s="54"/>
      <c r="AOX13" s="54"/>
      <c r="AOY13" s="54"/>
      <c r="AOZ13" s="54"/>
      <c r="APA13" s="54"/>
      <c r="APB13" s="54"/>
      <c r="APC13" s="54"/>
      <c r="APD13" s="54"/>
      <c r="APE13" s="54"/>
      <c r="APF13" s="54"/>
      <c r="APG13" s="54"/>
      <c r="APH13" s="54"/>
      <c r="API13" s="54"/>
      <c r="APJ13" s="54"/>
      <c r="APK13" s="54"/>
      <c r="APL13" s="54"/>
      <c r="APM13" s="54"/>
      <c r="APN13" s="54"/>
      <c r="APO13" s="54"/>
      <c r="APP13" s="54"/>
      <c r="APQ13" s="54"/>
      <c r="APR13" s="54"/>
      <c r="APS13" s="54"/>
      <c r="APT13" s="54"/>
      <c r="APU13" s="54"/>
      <c r="APV13" s="54"/>
      <c r="APW13" s="54"/>
      <c r="APX13" s="54"/>
      <c r="APY13" s="54"/>
      <c r="APZ13" s="54"/>
      <c r="AQA13" s="54"/>
      <c r="AQB13" s="54"/>
      <c r="AQC13" s="54"/>
      <c r="AQD13" s="54"/>
      <c r="AQE13" s="54"/>
      <c r="AQF13" s="54"/>
      <c r="AQG13" s="54"/>
      <c r="AQH13" s="54"/>
      <c r="AQI13" s="54"/>
      <c r="AQJ13" s="54"/>
      <c r="AQK13" s="54"/>
      <c r="AQL13" s="54"/>
      <c r="AQM13" s="54"/>
      <c r="AQN13" s="54"/>
      <c r="AQO13" s="54"/>
      <c r="AQP13" s="54"/>
      <c r="AQQ13" s="54"/>
      <c r="AQR13" s="54"/>
      <c r="AQS13" s="54"/>
      <c r="AQT13" s="54"/>
      <c r="AQU13" s="54"/>
      <c r="AQV13" s="54"/>
      <c r="AQW13" s="54"/>
      <c r="AQX13" s="54"/>
      <c r="AQY13" s="54"/>
      <c r="AQZ13" s="54"/>
      <c r="ARA13" s="54"/>
      <c r="ARB13" s="54"/>
      <c r="ARC13" s="54"/>
      <c r="ARD13" s="54"/>
      <c r="ARE13" s="54"/>
      <c r="ARF13" s="54"/>
      <c r="ARG13" s="54"/>
      <c r="ARH13" s="54"/>
      <c r="ARI13" s="54"/>
      <c r="ARJ13" s="54"/>
      <c r="ARK13" s="54"/>
      <c r="ARL13" s="54"/>
      <c r="ARM13" s="54"/>
      <c r="ARN13" s="54"/>
      <c r="ARO13" s="54"/>
      <c r="ARP13" s="54"/>
      <c r="ARQ13" s="54"/>
      <c r="ARR13" s="54"/>
      <c r="ARS13" s="54"/>
      <c r="ART13" s="54"/>
      <c r="ARU13" s="54"/>
      <c r="ARV13" s="54"/>
      <c r="ARW13" s="54"/>
      <c r="ARX13" s="54"/>
      <c r="ARY13" s="54"/>
      <c r="ARZ13" s="54"/>
      <c r="ASA13" s="54"/>
      <c r="ASB13" s="54"/>
      <c r="ASC13" s="54"/>
      <c r="ASD13" s="54"/>
      <c r="ASE13" s="54"/>
      <c r="ASF13" s="54"/>
      <c r="ASG13" s="54"/>
      <c r="ASH13" s="54"/>
      <c r="ASI13" s="54"/>
      <c r="ASJ13" s="54"/>
      <c r="ASK13" s="54"/>
      <c r="ASL13" s="54"/>
      <c r="ASM13" s="54"/>
      <c r="ASN13" s="54"/>
      <c r="ASO13" s="54"/>
      <c r="ASP13" s="54"/>
      <c r="ASQ13" s="54"/>
      <c r="ASR13" s="54"/>
      <c r="ASS13" s="54"/>
      <c r="AST13" s="54"/>
      <c r="ASU13" s="54"/>
      <c r="ASV13" s="54"/>
      <c r="ASW13" s="54"/>
      <c r="ASX13" s="54"/>
      <c r="ASY13" s="54"/>
      <c r="ASZ13" s="54"/>
      <c r="ATA13" s="54"/>
      <c r="ATB13" s="54"/>
      <c r="ATC13" s="54"/>
      <c r="ATD13" s="54"/>
      <c r="ATE13" s="54"/>
      <c r="ATF13" s="54"/>
      <c r="ATG13" s="54"/>
      <c r="ATH13" s="54"/>
      <c r="ATI13" s="54"/>
      <c r="ATJ13" s="54"/>
      <c r="ATK13" s="54"/>
      <c r="ATL13" s="54"/>
      <c r="ATM13" s="54"/>
      <c r="ATN13" s="54"/>
      <c r="ATO13" s="54"/>
      <c r="ATP13" s="54"/>
      <c r="ATQ13" s="54"/>
      <c r="ATR13" s="54"/>
      <c r="ATS13" s="54"/>
      <c r="ATT13" s="54"/>
      <c r="ATU13" s="54"/>
      <c r="ATV13" s="54"/>
      <c r="ATW13" s="54"/>
      <c r="ATX13" s="54"/>
      <c r="ATY13" s="54"/>
      <c r="ATZ13" s="54"/>
      <c r="AUA13" s="54"/>
      <c r="AUB13" s="54"/>
      <c r="AUC13" s="54"/>
      <c r="AUD13" s="54"/>
      <c r="AUE13" s="54"/>
      <c r="AUF13" s="54"/>
      <c r="AUG13" s="54"/>
      <c r="AUH13" s="54"/>
      <c r="AUI13" s="54"/>
      <c r="AUJ13" s="54"/>
      <c r="AUK13" s="54"/>
      <c r="AUL13" s="54"/>
      <c r="AUM13" s="54"/>
      <c r="AUN13" s="54"/>
      <c r="AUO13" s="54"/>
      <c r="AUP13" s="54"/>
      <c r="AUQ13" s="54"/>
      <c r="AUR13" s="54"/>
      <c r="AUS13" s="54"/>
      <c r="AUT13" s="54"/>
      <c r="AUU13" s="54"/>
      <c r="AUV13" s="54"/>
      <c r="AUW13" s="54"/>
      <c r="AUX13" s="54"/>
      <c r="AUY13" s="54"/>
      <c r="AUZ13" s="54"/>
      <c r="AVA13" s="54"/>
      <c r="AVB13" s="54"/>
      <c r="AVC13" s="54"/>
      <c r="AVD13" s="54"/>
      <c r="AVE13" s="54"/>
      <c r="AVF13" s="54"/>
      <c r="AVG13" s="54"/>
      <c r="AVH13" s="54"/>
      <c r="AVI13" s="54"/>
      <c r="AVJ13" s="54"/>
      <c r="AVK13" s="54"/>
      <c r="AVL13" s="54"/>
      <c r="AVM13" s="54"/>
      <c r="AVN13" s="54"/>
      <c r="AVO13" s="54"/>
      <c r="AVP13" s="54"/>
      <c r="AVQ13" s="54"/>
      <c r="AVR13" s="54"/>
      <c r="AVS13" s="54"/>
      <c r="AVT13" s="54"/>
      <c r="AVU13" s="54"/>
      <c r="AVV13" s="54"/>
      <c r="AVW13" s="54"/>
      <c r="AVX13" s="54"/>
      <c r="AVY13" s="54"/>
      <c r="AVZ13" s="54"/>
      <c r="AWA13" s="54"/>
      <c r="AWB13" s="54"/>
      <c r="AWC13" s="54"/>
      <c r="AWD13" s="54"/>
      <c r="AWE13" s="54"/>
      <c r="AWF13" s="54"/>
      <c r="AWG13" s="54"/>
      <c r="AWH13" s="54"/>
      <c r="AWI13" s="54"/>
      <c r="AWJ13" s="54"/>
      <c r="AWK13" s="54"/>
      <c r="AWL13" s="54"/>
      <c r="AWM13" s="54"/>
      <c r="AWN13" s="54"/>
      <c r="AWO13" s="54"/>
      <c r="AWP13" s="54"/>
      <c r="AWQ13" s="54"/>
      <c r="AWR13" s="54"/>
      <c r="AWS13" s="54"/>
      <c r="AWT13" s="54"/>
      <c r="AWU13" s="54"/>
      <c r="AWV13" s="54"/>
      <c r="AWW13" s="54"/>
      <c r="AWX13" s="54"/>
      <c r="AWY13" s="54"/>
      <c r="AWZ13" s="54"/>
      <c r="AXA13" s="54"/>
      <c r="AXB13" s="54"/>
      <c r="AXC13" s="54"/>
      <c r="AXD13" s="54"/>
      <c r="AXE13" s="54"/>
      <c r="AXF13" s="54"/>
      <c r="AXG13" s="54"/>
      <c r="AXH13" s="54"/>
      <c r="AXI13" s="54"/>
      <c r="AXJ13" s="54"/>
      <c r="AXK13" s="54"/>
      <c r="AXL13" s="54"/>
      <c r="AXM13" s="54"/>
      <c r="AXN13" s="54"/>
      <c r="AXO13" s="54"/>
      <c r="AXP13" s="54"/>
      <c r="AXQ13" s="54"/>
      <c r="AXR13" s="54"/>
      <c r="AXS13" s="54"/>
      <c r="AXT13" s="54"/>
      <c r="AXU13" s="54"/>
      <c r="AXV13" s="54"/>
      <c r="AXW13" s="54"/>
      <c r="AXX13" s="54"/>
      <c r="AXY13" s="54"/>
      <c r="AXZ13" s="54"/>
      <c r="AYA13" s="54"/>
      <c r="AYB13" s="54"/>
      <c r="AYC13" s="54"/>
      <c r="AYD13" s="54"/>
      <c r="AYE13" s="54"/>
      <c r="AYF13" s="54"/>
      <c r="AYG13" s="54"/>
      <c r="AYH13" s="54"/>
      <c r="AYI13" s="54"/>
      <c r="AYJ13" s="54"/>
      <c r="AYK13" s="54"/>
      <c r="AYL13" s="54"/>
      <c r="AYM13" s="54"/>
      <c r="AYN13" s="54"/>
      <c r="AYO13" s="54"/>
      <c r="AYP13" s="54"/>
      <c r="AYQ13" s="54"/>
      <c r="AYR13" s="54"/>
      <c r="AYS13" s="54"/>
      <c r="AYT13" s="54"/>
      <c r="AYU13" s="54"/>
      <c r="AYV13" s="54"/>
      <c r="AYW13" s="54"/>
      <c r="AYX13" s="54"/>
      <c r="AYY13" s="54"/>
      <c r="AYZ13" s="54"/>
      <c r="AZA13" s="54"/>
      <c r="AZB13" s="54"/>
      <c r="AZC13" s="54"/>
      <c r="AZD13" s="54"/>
      <c r="AZE13" s="54"/>
      <c r="AZF13" s="54"/>
      <c r="AZG13" s="54"/>
      <c r="AZH13" s="54"/>
      <c r="AZI13" s="54"/>
      <c r="AZJ13" s="54"/>
      <c r="AZK13" s="54"/>
      <c r="AZL13" s="54"/>
      <c r="AZM13" s="54"/>
      <c r="AZN13" s="54"/>
      <c r="AZO13" s="54"/>
      <c r="AZP13" s="54"/>
      <c r="AZQ13" s="54"/>
      <c r="AZR13" s="54"/>
      <c r="AZS13" s="54"/>
      <c r="AZT13" s="54"/>
      <c r="AZU13" s="54"/>
      <c r="AZV13" s="54"/>
      <c r="AZW13" s="54"/>
      <c r="AZX13" s="54"/>
      <c r="AZY13" s="54"/>
      <c r="AZZ13" s="54"/>
      <c r="BAA13" s="54"/>
      <c r="BAB13" s="54"/>
      <c r="BAC13" s="54"/>
      <c r="BAD13" s="54"/>
      <c r="BAE13" s="54"/>
      <c r="BAF13" s="54"/>
      <c r="BAG13" s="54"/>
      <c r="BAH13" s="54"/>
      <c r="BAI13" s="54"/>
      <c r="BAJ13" s="54"/>
      <c r="BAK13" s="54"/>
      <c r="BAL13" s="54"/>
      <c r="BAM13" s="54"/>
      <c r="BAN13" s="54"/>
      <c r="BAO13" s="54"/>
      <c r="BAP13" s="54"/>
      <c r="BAQ13" s="54"/>
      <c r="BAR13" s="54"/>
      <c r="BAS13" s="54"/>
      <c r="BAT13" s="54"/>
      <c r="BAU13" s="54"/>
      <c r="BAV13" s="54"/>
      <c r="BAW13" s="54"/>
      <c r="BAX13" s="54"/>
      <c r="BAY13" s="85"/>
      <c r="BAZ13" s="86"/>
      <c r="BBA13" s="86"/>
      <c r="BBB13" s="86"/>
      <c r="BBC13" s="86"/>
      <c r="BBD13" s="86"/>
      <c r="BBE13" s="86"/>
      <c r="BBF13" s="86"/>
      <c r="BBG13" s="86"/>
      <c r="BBH13" s="86"/>
      <c r="BBI13" s="86"/>
      <c r="BBJ13" s="86"/>
      <c r="BBK13" s="86"/>
      <c r="BBL13" s="86"/>
      <c r="BBM13" s="86"/>
      <c r="BBN13" s="86"/>
      <c r="BBO13" s="86"/>
      <c r="BBP13" s="86"/>
      <c r="BBQ13" s="86"/>
      <c r="BBR13" s="86"/>
      <c r="BBS13" s="86"/>
      <c r="BBT13" s="86"/>
      <c r="BBU13" s="86"/>
      <c r="BBV13" s="86"/>
      <c r="BBW13" s="86"/>
      <c r="BBX13" s="86"/>
      <c r="BBY13" s="86"/>
      <c r="BBZ13" s="86"/>
      <c r="BCA13" s="86"/>
      <c r="BCB13" s="86"/>
      <c r="BCC13" s="86"/>
      <c r="BCD13" s="86"/>
      <c r="BCE13" s="86"/>
      <c r="BCF13" s="86"/>
      <c r="BCG13" s="86"/>
      <c r="BCH13" s="86"/>
      <c r="BCI13" s="86"/>
      <c r="BCJ13" s="86"/>
      <c r="BCK13" s="86"/>
      <c r="BCL13" s="86"/>
      <c r="BCM13" s="86"/>
      <c r="BCN13" s="86"/>
      <c r="BCO13" s="86"/>
      <c r="BCP13" s="86"/>
      <c r="BCQ13" s="86"/>
      <c r="BCR13" s="86"/>
      <c r="BCS13" s="86"/>
      <c r="BCT13" s="86"/>
      <c r="BCU13" s="86"/>
      <c r="BCV13" s="86"/>
      <c r="BCW13" s="86"/>
      <c r="BCX13" s="86"/>
      <c r="BCY13" s="86"/>
      <c r="BCZ13" s="86"/>
      <c r="BDA13" s="86"/>
      <c r="BDB13" s="86"/>
      <c r="BDC13" s="86"/>
      <c r="BDD13" s="86"/>
      <c r="BDE13" s="86"/>
      <c r="BDF13" s="86"/>
      <c r="BDG13" s="86"/>
      <c r="BDH13" s="86"/>
      <c r="BDI13" s="86"/>
      <c r="BDJ13" s="86"/>
      <c r="BDK13" s="86"/>
      <c r="BDL13" s="86"/>
      <c r="BDM13" s="86"/>
      <c r="BDN13" s="86"/>
      <c r="BDO13" s="86"/>
      <c r="BDP13" s="86"/>
      <c r="BDQ13" s="86"/>
      <c r="BDR13" s="86"/>
      <c r="BDS13" s="86"/>
      <c r="BDT13" s="86"/>
      <c r="BDU13" s="86"/>
      <c r="BDV13" s="86"/>
      <c r="BDW13" s="86"/>
      <c r="BDX13" s="86"/>
      <c r="BDY13" s="86"/>
      <c r="BDZ13" s="86"/>
      <c r="BEA13" s="86"/>
      <c r="BEB13" s="86"/>
      <c r="BEC13" s="86"/>
      <c r="BED13" s="86"/>
      <c r="BEE13" s="86"/>
      <c r="BEF13" s="86"/>
      <c r="BEG13" s="86"/>
      <c r="BEH13" s="86"/>
      <c r="BEI13" s="86"/>
      <c r="BEJ13" s="86"/>
      <c r="BEK13" s="86"/>
      <c r="BEL13" s="86"/>
      <c r="BEM13" s="86"/>
      <c r="BEN13" s="86"/>
      <c r="BEO13" s="86"/>
      <c r="BEP13" s="86"/>
      <c r="BEQ13" s="86"/>
      <c r="BER13" s="86"/>
      <c r="BES13" s="86"/>
      <c r="BET13" s="86"/>
      <c r="BEU13" s="86"/>
      <c r="BEV13" s="86"/>
      <c r="BEW13" s="86"/>
      <c r="BEX13" s="86"/>
      <c r="BEY13" s="86"/>
      <c r="BEZ13" s="86"/>
      <c r="BFA13" s="86"/>
      <c r="BFB13" s="86"/>
      <c r="BFC13" s="86"/>
      <c r="BFD13" s="86"/>
      <c r="BFE13" s="86"/>
      <c r="BFF13" s="86"/>
      <c r="BFG13" s="86"/>
      <c r="BFH13" s="86"/>
      <c r="BFI13" s="86"/>
      <c r="BFJ13" s="86"/>
      <c r="BFK13" s="86"/>
      <c r="BFL13" s="86"/>
      <c r="BFM13" s="86"/>
      <c r="BFN13" s="86"/>
      <c r="BFO13" s="86"/>
      <c r="BFP13" s="86"/>
      <c r="BFQ13" s="86"/>
      <c r="BFR13" s="86"/>
      <c r="BFS13" s="86"/>
      <c r="BFT13" s="86"/>
      <c r="BFU13" s="86"/>
      <c r="BFV13" s="86"/>
      <c r="BFW13" s="86"/>
      <c r="BFX13" s="86"/>
      <c r="BFY13" s="86"/>
      <c r="BFZ13" s="86"/>
      <c r="BGA13" s="86"/>
      <c r="BGB13" s="86"/>
      <c r="BGC13" s="86"/>
      <c r="BGD13" s="86"/>
      <c r="BGE13" s="86"/>
      <c r="BGF13" s="86"/>
      <c r="BGG13" s="86"/>
      <c r="BGH13" s="86"/>
      <c r="BGI13" s="86"/>
      <c r="BGJ13" s="86"/>
      <c r="BGK13" s="86"/>
      <c r="BGL13" s="86"/>
      <c r="BGM13" s="86"/>
      <c r="BGN13" s="86"/>
      <c r="BGO13" s="86"/>
      <c r="BGP13" s="86"/>
      <c r="BGQ13" s="86"/>
      <c r="BGR13" s="86"/>
      <c r="BGS13" s="86"/>
      <c r="BGT13" s="86"/>
      <c r="BGU13" s="86"/>
      <c r="BGV13" s="86"/>
      <c r="BGW13" s="86"/>
      <c r="BGX13" s="86"/>
      <c r="BGY13" s="86"/>
      <c r="BGZ13" s="86"/>
      <c r="BHA13" s="86"/>
      <c r="BHB13" s="86"/>
      <c r="BHC13" s="86"/>
      <c r="BHD13" s="86"/>
      <c r="BHE13" s="86"/>
      <c r="BHF13" s="86"/>
      <c r="BHG13" s="86"/>
      <c r="BHH13" s="86"/>
      <c r="BHI13" s="86"/>
      <c r="BHJ13" s="86"/>
      <c r="BHK13" s="86"/>
      <c r="BHL13" s="86"/>
      <c r="BHM13" s="86"/>
      <c r="BHN13" s="86"/>
      <c r="BHO13" s="86"/>
      <c r="BHP13" s="86"/>
      <c r="BHQ13" s="86"/>
      <c r="BHR13" s="86"/>
      <c r="BHS13" s="86"/>
      <c r="BHT13" s="86"/>
      <c r="BHU13" s="86"/>
      <c r="BHV13" s="86"/>
      <c r="BHW13" s="86"/>
      <c r="BHX13" s="86"/>
      <c r="BHY13" s="86"/>
      <c r="BHZ13" s="86"/>
      <c r="BIA13" s="86"/>
      <c r="BIB13" s="86"/>
      <c r="BIC13" s="86"/>
      <c r="BID13" s="86"/>
      <c r="BIE13" s="86"/>
      <c r="BIF13" s="86"/>
      <c r="BIG13" s="86"/>
      <c r="BIH13" s="86"/>
      <c r="BII13" s="86"/>
      <c r="BIJ13" s="86"/>
      <c r="BIK13" s="86"/>
      <c r="BIL13" s="86"/>
      <c r="BIM13" s="86"/>
      <c r="BIN13" s="86"/>
      <c r="BIO13" s="86"/>
      <c r="BIP13" s="86"/>
      <c r="BIQ13" s="86"/>
      <c r="BIR13" s="86"/>
      <c r="BIS13" s="86"/>
      <c r="BIT13" s="86"/>
      <c r="BIU13" s="86"/>
      <c r="BIV13" s="86"/>
      <c r="BIW13" s="86"/>
      <c r="BIX13" s="86"/>
      <c r="BIY13" s="86"/>
      <c r="BIZ13" s="86"/>
      <c r="BJA13" s="86"/>
      <c r="BJB13" s="86"/>
      <c r="BJC13" s="86"/>
      <c r="BJD13" s="86"/>
      <c r="BJE13" s="86"/>
      <c r="BJF13" s="86"/>
      <c r="BJG13" s="86"/>
      <c r="BJH13" s="86"/>
      <c r="BJI13" s="86"/>
      <c r="BJJ13" s="86"/>
      <c r="BJK13" s="86"/>
      <c r="BJL13" s="86"/>
      <c r="BJM13" s="86"/>
      <c r="BJN13" s="86"/>
      <c r="BJO13" s="86"/>
      <c r="BJP13" s="86"/>
      <c r="BJQ13" s="86"/>
      <c r="BJR13" s="86"/>
      <c r="BJS13" s="86"/>
      <c r="BJT13" s="86"/>
      <c r="BJU13" s="86"/>
      <c r="BJV13" s="86"/>
      <c r="BJW13" s="86"/>
      <c r="BJX13" s="86"/>
      <c r="BJY13" s="86"/>
      <c r="BJZ13" s="86"/>
      <c r="BKA13" s="86"/>
      <c r="BKB13" s="86"/>
      <c r="BKC13" s="86"/>
      <c r="BKD13" s="86"/>
      <c r="BKE13" s="86"/>
      <c r="BKF13" s="86"/>
      <c r="BKG13" s="86"/>
      <c r="BKH13" s="86"/>
      <c r="BKI13" s="86"/>
      <c r="BKJ13" s="86"/>
      <c r="BKK13" s="86"/>
      <c r="BKL13" s="86"/>
      <c r="BKM13" s="86"/>
      <c r="BKN13" s="86"/>
      <c r="BKO13" s="86"/>
      <c r="BKP13" s="86"/>
      <c r="BKQ13" s="86"/>
      <c r="BKR13" s="86"/>
      <c r="BKS13" s="86"/>
      <c r="BKT13" s="86"/>
      <c r="BKU13" s="86"/>
      <c r="BKV13" s="86"/>
      <c r="BKW13" s="86"/>
      <c r="BKX13" s="86"/>
      <c r="BKY13" s="86"/>
      <c r="BKZ13" s="86"/>
      <c r="BLA13" s="86"/>
      <c r="BLB13" s="86"/>
      <c r="BLC13" s="86"/>
      <c r="BLD13" s="86"/>
      <c r="BLE13" s="86"/>
      <c r="BLF13" s="86"/>
      <c r="BLG13" s="86"/>
      <c r="BLH13" s="86"/>
      <c r="BLI13" s="86"/>
      <c r="BLJ13" s="86"/>
      <c r="BLK13" s="86"/>
      <c r="BLL13" s="86"/>
      <c r="BLM13" s="86"/>
      <c r="BLN13" s="86"/>
      <c r="BLO13" s="86"/>
      <c r="BLP13" s="86"/>
      <c r="BLQ13" s="86"/>
      <c r="BLR13" s="86"/>
      <c r="BLS13" s="86"/>
      <c r="BLT13" s="86"/>
      <c r="BLU13" s="86"/>
      <c r="BLV13" s="86"/>
      <c r="BLW13" s="86"/>
      <c r="BLX13" s="86"/>
      <c r="BLY13" s="86"/>
      <c r="BLZ13" s="86"/>
      <c r="BMA13" s="86"/>
      <c r="BMB13" s="86"/>
      <c r="BMC13" s="86"/>
      <c r="BMD13" s="86"/>
      <c r="BME13" s="86"/>
      <c r="BMF13" s="86"/>
      <c r="BMG13" s="86"/>
      <c r="BMH13" s="86"/>
      <c r="BMI13" s="86"/>
      <c r="BMJ13" s="86"/>
      <c r="BMK13" s="86"/>
      <c r="BML13" s="86"/>
      <c r="BMM13" s="86"/>
      <c r="BMN13" s="86"/>
      <c r="BMO13" s="86"/>
      <c r="BMP13" s="86"/>
      <c r="BMQ13" s="86"/>
      <c r="BMR13" s="86"/>
      <c r="BMS13" s="86"/>
      <c r="BMT13" s="86"/>
      <c r="BMU13" s="86"/>
      <c r="BMV13" s="86"/>
      <c r="BMW13" s="86"/>
      <c r="BMX13" s="86"/>
      <c r="BMY13" s="86"/>
      <c r="BMZ13" s="86"/>
      <c r="BNA13" s="86"/>
      <c r="BNB13" s="86"/>
      <c r="BNC13" s="86"/>
      <c r="BND13" s="86"/>
      <c r="BNE13" s="86"/>
      <c r="BNF13" s="86"/>
      <c r="BNG13" s="86"/>
      <c r="BNH13" s="86"/>
      <c r="BNI13" s="86"/>
      <c r="BNJ13" s="86"/>
      <c r="BNK13" s="86"/>
      <c r="BNL13" s="86"/>
      <c r="BNM13" s="86"/>
      <c r="BNN13" s="86"/>
      <c r="BNO13" s="86"/>
      <c r="BNP13" s="86"/>
      <c r="BNQ13" s="86"/>
      <c r="BNR13" s="86"/>
      <c r="BNS13" s="86"/>
      <c r="BNT13" s="86"/>
      <c r="BNU13" s="86"/>
      <c r="BNV13" s="86"/>
      <c r="BNW13" s="86"/>
      <c r="BNX13" s="86"/>
      <c r="BNY13" s="86"/>
      <c r="BNZ13" s="86"/>
      <c r="BOA13" s="86"/>
      <c r="BOB13" s="86"/>
      <c r="BOC13" s="86"/>
      <c r="BOD13" s="86"/>
      <c r="BOE13" s="86"/>
      <c r="BOF13" s="86"/>
      <c r="BOG13" s="86"/>
      <c r="BOH13" s="86"/>
      <c r="BOI13" s="86"/>
      <c r="BOJ13" s="86"/>
      <c r="BOK13" s="86"/>
      <c r="BOL13" s="86"/>
      <c r="BOM13" s="86"/>
      <c r="BON13" s="86"/>
      <c r="BOO13" s="86"/>
      <c r="BOP13" s="86"/>
      <c r="BOQ13" s="86"/>
      <c r="BOR13" s="86"/>
      <c r="BOS13" s="86"/>
      <c r="BOT13" s="86"/>
      <c r="BOU13" s="86"/>
      <c r="BOV13" s="86"/>
      <c r="BOW13" s="86"/>
      <c r="BOX13" s="86"/>
      <c r="BOY13" s="86"/>
      <c r="BOZ13" s="86"/>
      <c r="BPA13" s="86"/>
      <c r="BPB13" s="86"/>
      <c r="BPC13" s="86"/>
      <c r="BPD13" s="86"/>
      <c r="BPE13" s="86"/>
      <c r="BPF13" s="86"/>
      <c r="BPG13" s="86"/>
      <c r="BPH13" s="86"/>
      <c r="BPI13" s="86"/>
      <c r="BPJ13" s="86"/>
      <c r="BPK13" s="86"/>
      <c r="BPL13" s="86"/>
      <c r="BPM13" s="86"/>
      <c r="BPN13" s="86"/>
      <c r="BPO13" s="86"/>
      <c r="BPP13" s="86"/>
      <c r="BPQ13" s="86"/>
      <c r="BPR13" s="86"/>
      <c r="BPS13" s="86"/>
      <c r="BPT13" s="86"/>
      <c r="BPU13" s="86"/>
      <c r="BPV13" s="86"/>
      <c r="BPW13" s="86"/>
      <c r="BPX13" s="86"/>
      <c r="BPY13" s="86"/>
      <c r="BPZ13" s="86"/>
      <c r="BQA13" s="86"/>
      <c r="BQB13" s="86"/>
      <c r="BQC13" s="86"/>
      <c r="BQD13" s="86"/>
      <c r="BQE13" s="86"/>
      <c r="BQF13" s="86"/>
      <c r="BQG13" s="86"/>
      <c r="BQH13" s="86"/>
      <c r="BQI13" s="86"/>
      <c r="BQJ13" s="86"/>
      <c r="BQK13" s="86"/>
      <c r="BQL13" s="86"/>
      <c r="BQM13" s="86"/>
      <c r="BQN13" s="86"/>
      <c r="BQO13" s="86"/>
      <c r="BQP13" s="86"/>
      <c r="BQQ13" s="86"/>
      <c r="BQR13" s="86"/>
      <c r="BQS13" s="86"/>
      <c r="BQT13" s="86"/>
      <c r="BQU13" s="86"/>
      <c r="BQV13" s="86"/>
      <c r="BQW13" s="86"/>
      <c r="BQX13" s="86"/>
      <c r="BQY13" s="86"/>
      <c r="BQZ13" s="86"/>
      <c r="BRA13" s="86"/>
      <c r="BRB13" s="86"/>
    </row>
    <row r="14" spans="1:1822" s="75" customFormat="1" ht="14">
      <c r="A14" s="73">
        <f t="shared" si="0"/>
        <v>9</v>
      </c>
      <c r="B14" s="87" t="s">
        <v>152</v>
      </c>
      <c r="C14" s="88" t="s">
        <v>153</v>
      </c>
      <c r="D14" s="89" t="s">
        <v>130</v>
      </c>
      <c r="E14" s="88" t="s">
        <v>150</v>
      </c>
      <c r="F14" s="87" t="s">
        <v>132</v>
      </c>
      <c r="G14" s="87" t="s">
        <v>133</v>
      </c>
      <c r="H14" s="87" t="s">
        <v>133</v>
      </c>
      <c r="I14" s="87" t="s">
        <v>151</v>
      </c>
      <c r="J14" s="76"/>
      <c r="K14" s="76"/>
      <c r="L14" s="76"/>
      <c r="M14" s="76"/>
      <c r="N14" s="76"/>
      <c r="O14" s="76"/>
      <c r="P14" s="76"/>
      <c r="Q14" s="76"/>
      <c r="R14" s="76"/>
      <c r="S14" s="76"/>
      <c r="T14" s="76"/>
      <c r="U14" s="76"/>
      <c r="V14" s="77"/>
      <c r="W14" s="77"/>
      <c r="X14" s="77"/>
      <c r="Y14" s="77"/>
      <c r="Z14" s="77"/>
      <c r="AA14" s="77"/>
      <c r="AB14" s="77"/>
      <c r="AC14" s="77"/>
      <c r="AD14" s="77"/>
      <c r="AE14" s="77"/>
      <c r="AF14" s="77"/>
      <c r="AG14" s="77"/>
      <c r="AH14" s="77"/>
      <c r="AI14" s="77"/>
      <c r="AJ14" s="77"/>
      <c r="AK14" s="77"/>
      <c r="AL14" s="77"/>
      <c r="AM14" s="77"/>
      <c r="AN14" s="77"/>
      <c r="AO14" s="77"/>
      <c r="AP14" s="77"/>
      <c r="AQ14" s="77"/>
      <c r="AR14" s="77"/>
      <c r="AS14" s="77"/>
      <c r="AT14" s="77"/>
      <c r="AU14" s="77"/>
      <c r="AV14" s="77"/>
      <c r="AW14" s="77"/>
      <c r="AX14" s="77"/>
      <c r="AY14" s="77"/>
      <c r="AZ14" s="77"/>
      <c r="BA14" s="77"/>
      <c r="BB14" s="77"/>
      <c r="BC14" s="77"/>
      <c r="BD14" s="77"/>
      <c r="BE14" s="77"/>
      <c r="BF14" s="77"/>
      <c r="BG14" s="77"/>
      <c r="BH14" s="77"/>
      <c r="BI14" s="77"/>
      <c r="BJ14" s="77"/>
      <c r="BK14" s="77"/>
      <c r="BL14" s="77"/>
      <c r="BM14" s="77"/>
      <c r="BN14" s="77"/>
      <c r="BO14" s="77"/>
      <c r="BP14" s="77"/>
      <c r="BQ14" s="77"/>
      <c r="BR14" s="77"/>
      <c r="BS14" s="77"/>
      <c r="BT14" s="77"/>
      <c r="BU14" s="77"/>
      <c r="BV14" s="77"/>
      <c r="BW14" s="77"/>
      <c r="BX14" s="77"/>
      <c r="BY14" s="77"/>
      <c r="BZ14" s="77"/>
      <c r="CA14" s="77"/>
      <c r="CB14" s="77"/>
      <c r="CC14" s="77"/>
      <c r="CD14" s="77"/>
      <c r="CE14" s="77"/>
      <c r="CF14" s="77"/>
      <c r="CG14" s="77"/>
      <c r="CH14" s="77"/>
      <c r="CI14" s="77"/>
      <c r="CJ14" s="77"/>
      <c r="CK14" s="77"/>
      <c r="CL14" s="77"/>
      <c r="CM14" s="77"/>
      <c r="CN14" s="77"/>
      <c r="CO14" s="77"/>
      <c r="CP14" s="77"/>
      <c r="CQ14" s="77"/>
      <c r="CR14" s="77"/>
      <c r="CS14" s="77"/>
      <c r="CT14" s="77"/>
      <c r="CU14" s="77"/>
      <c r="CV14" s="77"/>
      <c r="CW14" s="77"/>
      <c r="CX14" s="77"/>
      <c r="CY14" s="77"/>
      <c r="CZ14" s="77"/>
      <c r="DA14" s="77"/>
      <c r="DB14" s="77"/>
      <c r="DC14" s="77"/>
      <c r="DD14" s="77"/>
      <c r="DE14" s="77"/>
      <c r="DF14" s="77"/>
      <c r="DG14" s="77"/>
      <c r="DH14" s="77"/>
      <c r="DI14" s="77"/>
      <c r="DJ14" s="77"/>
      <c r="DK14" s="77"/>
      <c r="DL14" s="77"/>
      <c r="DM14" s="77"/>
      <c r="DN14" s="77"/>
      <c r="DO14" s="77"/>
      <c r="DP14" s="77"/>
      <c r="DQ14" s="77"/>
      <c r="DR14" s="77"/>
      <c r="DS14" s="77"/>
      <c r="DT14" s="77"/>
      <c r="DU14" s="77"/>
      <c r="DV14" s="77"/>
      <c r="DW14" s="77"/>
      <c r="DX14" s="77"/>
      <c r="DY14" s="77"/>
      <c r="DZ14" s="77"/>
      <c r="EA14" s="77"/>
      <c r="EB14" s="77"/>
      <c r="EC14" s="77"/>
      <c r="ED14" s="77"/>
      <c r="EE14" s="77"/>
      <c r="EF14" s="77"/>
      <c r="EG14" s="77"/>
      <c r="EH14" s="77"/>
      <c r="EI14" s="77"/>
      <c r="EJ14" s="77"/>
      <c r="EK14" s="77"/>
      <c r="EL14" s="77"/>
      <c r="EM14" s="77"/>
      <c r="EN14" s="77"/>
      <c r="EO14" s="77"/>
      <c r="EP14" s="77"/>
      <c r="EQ14" s="77"/>
      <c r="ER14" s="77"/>
      <c r="ES14" s="77"/>
      <c r="ET14" s="77"/>
      <c r="EU14" s="77"/>
      <c r="EV14" s="77"/>
      <c r="EW14" s="77"/>
      <c r="EX14" s="77"/>
      <c r="EY14" s="77"/>
      <c r="EZ14" s="77"/>
      <c r="FA14" s="77"/>
      <c r="FB14" s="77"/>
      <c r="FC14" s="77"/>
      <c r="FD14" s="77"/>
      <c r="FE14" s="77"/>
      <c r="FF14" s="77"/>
      <c r="FG14" s="77"/>
      <c r="FH14" s="77"/>
      <c r="FI14" s="77"/>
      <c r="FJ14" s="77"/>
      <c r="FK14" s="77"/>
      <c r="FL14" s="77"/>
      <c r="FM14" s="77"/>
      <c r="FN14" s="77"/>
      <c r="FO14" s="77"/>
      <c r="FP14" s="77"/>
      <c r="FQ14" s="77"/>
      <c r="FR14" s="77"/>
      <c r="FS14" s="77"/>
      <c r="FT14" s="77"/>
      <c r="FU14" s="77"/>
      <c r="FV14" s="77"/>
      <c r="FW14" s="77"/>
      <c r="FX14" s="77"/>
      <c r="FY14" s="77"/>
      <c r="FZ14" s="77"/>
      <c r="GA14" s="77"/>
      <c r="GB14" s="77"/>
      <c r="GC14" s="77"/>
      <c r="GD14" s="77"/>
      <c r="GE14" s="77"/>
      <c r="GF14" s="77"/>
      <c r="GG14" s="77"/>
      <c r="GH14" s="77"/>
      <c r="GI14" s="77"/>
      <c r="GJ14" s="77"/>
      <c r="GK14" s="77"/>
      <c r="GL14" s="77"/>
      <c r="GM14" s="77"/>
      <c r="GN14" s="77"/>
      <c r="GO14" s="77"/>
      <c r="GP14" s="77"/>
      <c r="GQ14" s="77"/>
      <c r="GR14" s="77"/>
      <c r="GS14" s="77"/>
      <c r="GT14" s="77"/>
      <c r="GU14" s="77"/>
      <c r="GV14" s="77"/>
      <c r="GW14" s="77"/>
      <c r="GX14" s="77"/>
      <c r="GY14" s="77"/>
      <c r="GZ14" s="77"/>
      <c r="HA14" s="77"/>
      <c r="HB14" s="77"/>
      <c r="HC14" s="77"/>
      <c r="HD14" s="77"/>
      <c r="HE14" s="77"/>
      <c r="HF14" s="77"/>
      <c r="HG14" s="77"/>
      <c r="HH14" s="77"/>
      <c r="HI14" s="77"/>
      <c r="HJ14" s="77"/>
      <c r="HK14" s="77"/>
      <c r="HL14" s="77"/>
      <c r="HM14" s="77"/>
      <c r="HN14" s="77"/>
      <c r="HO14" s="77"/>
      <c r="HP14" s="77"/>
      <c r="HQ14" s="77"/>
      <c r="HR14" s="77"/>
      <c r="HS14" s="77"/>
      <c r="HT14" s="77"/>
      <c r="HU14" s="77"/>
      <c r="HV14" s="77"/>
      <c r="HW14" s="77"/>
      <c r="HX14" s="77"/>
      <c r="HY14" s="77"/>
      <c r="HZ14" s="77"/>
      <c r="IA14" s="77"/>
      <c r="IB14" s="77"/>
      <c r="IC14" s="77"/>
      <c r="ID14" s="77"/>
      <c r="IE14" s="77"/>
      <c r="IF14" s="77"/>
      <c r="IG14" s="77"/>
      <c r="IH14" s="77"/>
      <c r="II14" s="77"/>
      <c r="IJ14" s="77"/>
      <c r="IK14" s="77"/>
      <c r="IL14" s="77"/>
      <c r="IM14" s="77"/>
      <c r="IN14" s="77"/>
      <c r="IO14" s="77"/>
      <c r="IP14" s="77"/>
      <c r="IQ14" s="77"/>
      <c r="IR14" s="77"/>
      <c r="IS14" s="77"/>
      <c r="IT14" s="77"/>
      <c r="IU14" s="77"/>
      <c r="IV14" s="77"/>
      <c r="IW14" s="77"/>
      <c r="IX14" s="77"/>
      <c r="IY14" s="77"/>
      <c r="IZ14" s="77"/>
      <c r="JA14" s="77"/>
      <c r="JB14" s="77"/>
      <c r="JC14" s="77"/>
      <c r="JD14" s="77"/>
      <c r="JE14" s="77"/>
      <c r="JF14" s="77"/>
      <c r="JG14" s="77"/>
      <c r="JH14" s="77"/>
      <c r="JI14" s="77"/>
      <c r="JJ14" s="77"/>
      <c r="JK14" s="77"/>
      <c r="JL14" s="77"/>
      <c r="JM14" s="77"/>
      <c r="JN14" s="77"/>
      <c r="JO14" s="77"/>
      <c r="JP14" s="77"/>
      <c r="JQ14" s="77"/>
      <c r="JR14" s="77"/>
      <c r="JS14" s="77"/>
      <c r="JT14" s="77"/>
      <c r="JU14" s="77"/>
      <c r="JV14" s="77"/>
      <c r="JW14" s="77"/>
      <c r="JX14" s="77"/>
      <c r="JY14" s="77"/>
      <c r="JZ14" s="77"/>
      <c r="KA14" s="77"/>
      <c r="KB14" s="77"/>
      <c r="KC14" s="77"/>
      <c r="KD14" s="77"/>
      <c r="KE14" s="77"/>
      <c r="KF14" s="77"/>
      <c r="KG14" s="77"/>
      <c r="KH14" s="77"/>
      <c r="KI14" s="77"/>
      <c r="KJ14" s="77"/>
      <c r="KK14" s="77"/>
      <c r="KL14" s="77"/>
      <c r="KM14" s="77"/>
      <c r="KN14" s="77"/>
      <c r="KO14" s="77"/>
      <c r="KP14" s="77"/>
      <c r="KQ14" s="77"/>
      <c r="KR14" s="77"/>
      <c r="KS14" s="77"/>
      <c r="KT14" s="77"/>
      <c r="KU14" s="77"/>
      <c r="KV14" s="77"/>
      <c r="KW14" s="77"/>
      <c r="KX14" s="77"/>
      <c r="KY14" s="77"/>
      <c r="KZ14" s="77"/>
      <c r="LA14" s="77"/>
      <c r="LB14" s="77"/>
      <c r="LC14" s="77"/>
      <c r="LD14" s="77"/>
      <c r="LE14" s="77"/>
      <c r="LF14" s="77"/>
      <c r="LG14" s="77"/>
      <c r="LH14" s="77"/>
      <c r="LI14" s="77"/>
      <c r="LJ14" s="77"/>
      <c r="LK14" s="77"/>
      <c r="LL14" s="77"/>
      <c r="LM14" s="77"/>
      <c r="LN14" s="77"/>
      <c r="LO14" s="77"/>
      <c r="LP14" s="77"/>
      <c r="LQ14" s="77"/>
      <c r="LR14" s="77"/>
      <c r="LS14" s="77"/>
      <c r="LT14" s="77"/>
      <c r="LU14" s="77"/>
      <c r="LV14" s="77"/>
      <c r="LW14" s="77"/>
      <c r="LX14" s="77"/>
      <c r="LY14" s="77"/>
      <c r="LZ14" s="77"/>
      <c r="MA14" s="77"/>
      <c r="MB14" s="77"/>
      <c r="MC14" s="77"/>
      <c r="MD14" s="77"/>
      <c r="ME14" s="77"/>
      <c r="MF14" s="77"/>
      <c r="MG14" s="77"/>
      <c r="MH14" s="77"/>
      <c r="MI14" s="77"/>
      <c r="MJ14" s="77"/>
      <c r="MK14" s="77"/>
      <c r="ML14" s="77"/>
      <c r="MM14" s="77"/>
      <c r="MN14" s="77"/>
      <c r="MO14" s="77"/>
      <c r="MP14" s="77"/>
      <c r="MQ14" s="77"/>
      <c r="MR14" s="77"/>
      <c r="MS14" s="77"/>
      <c r="MT14" s="77"/>
      <c r="MU14" s="77"/>
      <c r="MV14" s="77"/>
      <c r="MW14" s="77"/>
      <c r="MX14" s="77"/>
      <c r="MY14" s="77"/>
      <c r="MZ14" s="77"/>
      <c r="NA14" s="77"/>
      <c r="NB14" s="77"/>
      <c r="NC14" s="77"/>
      <c r="ND14" s="77"/>
      <c r="NE14" s="77"/>
      <c r="NF14" s="77"/>
      <c r="NG14" s="77"/>
      <c r="NH14" s="77"/>
      <c r="NI14" s="77"/>
      <c r="NJ14" s="77"/>
      <c r="NK14" s="77"/>
      <c r="NL14" s="77"/>
      <c r="NM14" s="77"/>
      <c r="NN14" s="77"/>
      <c r="NO14" s="77"/>
      <c r="NP14" s="77"/>
      <c r="NQ14" s="77"/>
      <c r="NR14" s="77"/>
      <c r="NS14" s="77"/>
      <c r="NT14" s="77"/>
      <c r="NU14" s="77"/>
      <c r="NV14" s="77"/>
      <c r="NW14" s="77"/>
      <c r="NX14" s="77"/>
      <c r="NY14" s="77"/>
      <c r="NZ14" s="77"/>
      <c r="OA14" s="77"/>
      <c r="OB14" s="77"/>
      <c r="OC14" s="77"/>
      <c r="OD14" s="77"/>
      <c r="OE14" s="77"/>
      <c r="OF14" s="77"/>
      <c r="OG14" s="77"/>
      <c r="OH14" s="77"/>
      <c r="OI14" s="77"/>
      <c r="OJ14" s="77"/>
      <c r="OK14" s="77"/>
      <c r="OL14" s="77"/>
      <c r="OM14" s="77"/>
      <c r="ON14" s="77"/>
      <c r="OO14" s="77"/>
      <c r="OP14" s="77"/>
      <c r="OQ14" s="77"/>
      <c r="OR14" s="77"/>
      <c r="OS14" s="77"/>
      <c r="OT14" s="77"/>
      <c r="OU14" s="77"/>
      <c r="OV14" s="77"/>
      <c r="OW14" s="77"/>
      <c r="OX14" s="77"/>
      <c r="OY14" s="77"/>
      <c r="OZ14" s="77"/>
      <c r="PA14" s="77"/>
      <c r="PB14" s="77"/>
      <c r="PC14" s="77"/>
      <c r="PD14" s="77"/>
      <c r="PE14" s="77"/>
      <c r="PF14" s="77"/>
      <c r="PG14" s="77"/>
      <c r="PH14" s="77"/>
      <c r="PI14" s="77"/>
      <c r="PJ14" s="77"/>
      <c r="PK14" s="77"/>
      <c r="PL14" s="77"/>
      <c r="PM14" s="77"/>
      <c r="PN14" s="77"/>
      <c r="PO14" s="77"/>
      <c r="PP14" s="77"/>
      <c r="PQ14" s="77"/>
      <c r="PR14" s="77"/>
      <c r="PS14" s="77"/>
      <c r="PT14" s="77"/>
      <c r="PU14" s="77"/>
      <c r="PV14" s="77"/>
      <c r="PW14" s="77"/>
      <c r="PX14" s="77"/>
      <c r="PY14" s="77"/>
      <c r="PZ14" s="77"/>
      <c r="QA14" s="77"/>
      <c r="QB14" s="77"/>
      <c r="QC14" s="77"/>
      <c r="QD14" s="77"/>
      <c r="QE14" s="77"/>
      <c r="QF14" s="77"/>
      <c r="QG14" s="77"/>
      <c r="QH14" s="77"/>
      <c r="QI14" s="77"/>
      <c r="QJ14" s="77"/>
      <c r="QK14" s="77"/>
      <c r="QL14" s="77"/>
      <c r="QM14" s="77"/>
      <c r="QN14" s="77"/>
      <c r="QO14" s="77"/>
      <c r="QP14" s="77"/>
      <c r="QQ14" s="77"/>
      <c r="QR14" s="77"/>
      <c r="QS14" s="77"/>
      <c r="QT14" s="77"/>
      <c r="QU14" s="77"/>
      <c r="QV14" s="77"/>
      <c r="QW14" s="77"/>
      <c r="QX14" s="77"/>
      <c r="QY14" s="77"/>
      <c r="QZ14" s="77"/>
      <c r="RA14" s="77"/>
      <c r="RB14" s="77"/>
      <c r="RC14" s="77"/>
      <c r="RD14" s="77"/>
      <c r="RE14" s="77"/>
      <c r="RF14" s="77"/>
      <c r="RG14" s="77"/>
      <c r="RH14" s="77"/>
      <c r="RI14" s="77"/>
      <c r="RJ14" s="77"/>
      <c r="RK14" s="77"/>
      <c r="RL14" s="77"/>
      <c r="RM14" s="77"/>
      <c r="RN14" s="77"/>
      <c r="RO14" s="77"/>
      <c r="RP14" s="77"/>
      <c r="RQ14" s="77"/>
      <c r="RR14" s="77"/>
      <c r="RS14" s="77"/>
      <c r="RT14" s="77"/>
      <c r="RU14" s="77"/>
      <c r="RV14" s="77"/>
      <c r="RW14" s="77"/>
      <c r="RX14" s="77"/>
      <c r="RY14" s="77"/>
      <c r="RZ14" s="77"/>
      <c r="SA14" s="77"/>
      <c r="SB14" s="77"/>
      <c r="SC14" s="77"/>
      <c r="SD14" s="77"/>
      <c r="SE14" s="77"/>
      <c r="SF14" s="77"/>
      <c r="SG14" s="77"/>
      <c r="SH14" s="77"/>
      <c r="SI14" s="77"/>
      <c r="SJ14" s="77"/>
      <c r="SK14" s="77"/>
      <c r="SL14" s="77"/>
      <c r="SM14" s="77"/>
      <c r="SN14" s="77"/>
      <c r="SO14" s="77"/>
      <c r="SP14" s="77"/>
      <c r="SQ14" s="77"/>
      <c r="SR14" s="77"/>
      <c r="SS14" s="77"/>
      <c r="ST14" s="77"/>
      <c r="SU14" s="77"/>
      <c r="SV14" s="77"/>
      <c r="SW14" s="77"/>
      <c r="SX14" s="77"/>
      <c r="SY14" s="77"/>
      <c r="SZ14" s="77"/>
      <c r="TA14" s="77"/>
      <c r="TB14" s="77"/>
      <c r="TC14" s="77"/>
      <c r="TD14" s="77"/>
      <c r="TE14" s="77"/>
      <c r="TF14" s="77"/>
      <c r="TG14" s="77"/>
      <c r="TH14" s="77"/>
      <c r="TI14" s="77"/>
      <c r="TJ14" s="77"/>
      <c r="TK14" s="77"/>
      <c r="TL14" s="77"/>
      <c r="TM14" s="77"/>
      <c r="TN14" s="77"/>
      <c r="TO14" s="77"/>
      <c r="TP14" s="77"/>
      <c r="TQ14" s="77"/>
      <c r="TR14" s="77"/>
      <c r="TS14" s="77"/>
      <c r="TT14" s="77"/>
      <c r="TU14" s="77"/>
      <c r="TV14" s="77"/>
      <c r="TW14" s="77"/>
      <c r="TX14" s="77"/>
      <c r="TY14" s="77"/>
      <c r="TZ14" s="77"/>
      <c r="UA14" s="77"/>
      <c r="UB14" s="77"/>
      <c r="UC14" s="77"/>
      <c r="UD14" s="77"/>
      <c r="UE14" s="77"/>
      <c r="UF14" s="77"/>
      <c r="UG14" s="77"/>
      <c r="UH14" s="77"/>
      <c r="UI14" s="77"/>
      <c r="UJ14" s="77"/>
      <c r="UK14" s="77"/>
      <c r="UL14" s="77"/>
      <c r="UM14" s="77"/>
      <c r="UN14" s="77"/>
      <c r="UO14" s="77"/>
      <c r="UP14" s="77"/>
      <c r="UQ14" s="77"/>
      <c r="UR14" s="77"/>
      <c r="US14" s="77"/>
      <c r="UT14" s="77"/>
      <c r="UU14" s="77"/>
      <c r="UV14" s="77"/>
      <c r="UW14" s="77"/>
      <c r="UX14" s="77"/>
      <c r="UY14" s="77"/>
      <c r="UZ14" s="77"/>
      <c r="VA14" s="77"/>
      <c r="VB14" s="77"/>
      <c r="VC14" s="77"/>
      <c r="VD14" s="77"/>
      <c r="VE14" s="77"/>
      <c r="VF14" s="77"/>
      <c r="VG14" s="77"/>
      <c r="VH14" s="77"/>
      <c r="VI14" s="77"/>
      <c r="VJ14" s="77"/>
      <c r="VK14" s="77"/>
      <c r="VL14" s="77"/>
      <c r="VM14" s="77"/>
      <c r="VN14" s="77"/>
      <c r="VO14" s="77"/>
      <c r="VP14" s="77"/>
      <c r="VQ14" s="77"/>
      <c r="VR14" s="77"/>
      <c r="VS14" s="77"/>
      <c r="VT14" s="77"/>
      <c r="VU14" s="77"/>
      <c r="VV14" s="77"/>
      <c r="VW14" s="77"/>
      <c r="VX14" s="77"/>
      <c r="VY14" s="77"/>
      <c r="VZ14" s="77"/>
      <c r="WA14" s="77"/>
      <c r="WB14" s="77"/>
      <c r="WC14" s="77"/>
      <c r="WD14" s="77"/>
      <c r="WE14" s="77"/>
      <c r="WF14" s="77"/>
      <c r="WG14" s="77"/>
      <c r="WH14" s="77"/>
      <c r="WI14" s="77"/>
      <c r="WJ14" s="77"/>
      <c r="WK14" s="77"/>
      <c r="WL14" s="77"/>
      <c r="WM14" s="77"/>
      <c r="WN14" s="77"/>
      <c r="WO14" s="77"/>
      <c r="WP14" s="77"/>
      <c r="WQ14" s="77"/>
      <c r="WR14" s="77"/>
      <c r="WS14" s="77"/>
      <c r="WT14" s="77"/>
      <c r="WU14" s="77"/>
      <c r="WV14" s="77"/>
      <c r="WW14" s="77"/>
      <c r="WX14" s="77"/>
      <c r="WY14" s="77"/>
      <c r="WZ14" s="77"/>
      <c r="XA14" s="77"/>
      <c r="XB14" s="77"/>
      <c r="XC14" s="77"/>
      <c r="XD14" s="77"/>
      <c r="XE14" s="77"/>
      <c r="XF14" s="77"/>
      <c r="XG14" s="77"/>
      <c r="XH14" s="77"/>
      <c r="XI14" s="77"/>
      <c r="XJ14" s="77"/>
      <c r="XK14" s="77"/>
      <c r="XL14" s="77"/>
      <c r="XM14" s="77"/>
      <c r="XN14" s="77"/>
      <c r="XO14" s="77"/>
      <c r="XP14" s="77"/>
      <c r="XQ14" s="77"/>
      <c r="XR14" s="77"/>
      <c r="XS14" s="77"/>
      <c r="XT14" s="77"/>
      <c r="XU14" s="77"/>
      <c r="XV14" s="77"/>
      <c r="XW14" s="77"/>
      <c r="XX14" s="77"/>
      <c r="XY14" s="77"/>
      <c r="XZ14" s="77"/>
      <c r="YA14" s="77"/>
      <c r="YB14" s="78"/>
      <c r="YC14" s="78"/>
      <c r="YD14" s="78"/>
      <c r="YE14" s="90"/>
      <c r="YF14" s="90"/>
      <c r="YG14" s="54"/>
      <c r="YH14" s="77"/>
      <c r="YI14" s="77"/>
      <c r="YJ14" s="77"/>
      <c r="YK14" s="77"/>
      <c r="YL14" s="77"/>
      <c r="YM14" s="77"/>
      <c r="YN14" s="77"/>
      <c r="YO14" s="77"/>
      <c r="YP14" s="77"/>
      <c r="YQ14" s="77"/>
      <c r="YR14" s="77"/>
      <c r="YS14" s="77"/>
      <c r="YT14" s="77"/>
      <c r="YU14" s="77"/>
      <c r="YV14" s="77"/>
      <c r="YW14" s="77"/>
      <c r="YX14" s="77"/>
      <c r="YY14" s="77"/>
      <c r="YZ14" s="77"/>
      <c r="ZA14" s="77"/>
      <c r="ZB14" s="77"/>
      <c r="ZC14" s="77"/>
      <c r="ZD14" s="77"/>
      <c r="ZE14" s="77"/>
      <c r="ZF14" s="77"/>
      <c r="ZG14" s="77"/>
      <c r="ZH14" s="77"/>
      <c r="ZI14" s="77"/>
      <c r="ZJ14" s="77"/>
      <c r="ZK14" s="77"/>
      <c r="ZL14" s="77"/>
      <c r="ZM14" s="77"/>
      <c r="ZN14" s="77"/>
      <c r="ZO14" s="77"/>
      <c r="ZP14" s="77"/>
      <c r="ZQ14" s="77"/>
      <c r="ZR14" s="77"/>
      <c r="ZS14" s="77"/>
      <c r="ZT14" s="77"/>
      <c r="ZU14" s="77"/>
      <c r="ZV14" s="77"/>
      <c r="ZW14" s="77"/>
      <c r="ZX14" s="77"/>
      <c r="ZY14" s="77"/>
      <c r="ZZ14" s="77"/>
      <c r="AAA14" s="77"/>
      <c r="AAB14" s="77"/>
      <c r="AAC14" s="77"/>
      <c r="AAD14" s="77"/>
      <c r="AAE14" s="77"/>
      <c r="AAF14" s="77"/>
      <c r="AAG14" s="77"/>
      <c r="AAH14" s="77"/>
      <c r="AAI14" s="77"/>
      <c r="AAJ14" s="77"/>
      <c r="AAK14" s="77"/>
      <c r="AAL14" s="77"/>
      <c r="AAM14" s="77"/>
      <c r="AAN14" s="77"/>
      <c r="AAO14" s="77"/>
      <c r="AAP14" s="77"/>
      <c r="AAQ14" s="77"/>
      <c r="AAR14" s="77"/>
      <c r="AAS14" s="77"/>
      <c r="AAT14" s="77"/>
      <c r="AAU14" s="77"/>
      <c r="AAV14" s="77"/>
      <c r="AAW14" s="77"/>
      <c r="AAX14" s="77"/>
      <c r="AAY14" s="77"/>
      <c r="AAZ14" s="77"/>
      <c r="ABA14" s="77"/>
      <c r="ABB14" s="77"/>
      <c r="ABC14" s="77"/>
      <c r="ABD14" s="77"/>
      <c r="ABE14" s="77"/>
      <c r="ABF14" s="77"/>
      <c r="ABG14" s="77"/>
      <c r="ABH14" s="77"/>
      <c r="ABI14" s="77"/>
      <c r="ABJ14" s="77"/>
      <c r="ABK14" s="77"/>
      <c r="ABL14" s="77"/>
      <c r="ABM14" s="77"/>
      <c r="ABN14" s="77"/>
      <c r="ABO14" s="77"/>
      <c r="ABP14" s="77"/>
      <c r="ABQ14" s="77"/>
      <c r="ABR14" s="77"/>
      <c r="ABS14" s="77"/>
      <c r="ABT14" s="77"/>
      <c r="ABU14" s="77"/>
      <c r="ABV14" s="77"/>
      <c r="ABW14" s="77"/>
      <c r="ABX14" s="77"/>
      <c r="ABY14" s="77"/>
      <c r="ABZ14" s="77"/>
      <c r="ACA14" s="77"/>
      <c r="ACB14" s="77"/>
      <c r="ACC14" s="77"/>
      <c r="ACD14" s="77"/>
      <c r="ACE14" s="77"/>
      <c r="ACF14" s="77"/>
      <c r="ACG14" s="77"/>
      <c r="ACH14" s="77"/>
      <c r="ACI14" s="77"/>
      <c r="ACJ14" s="77"/>
      <c r="ACK14" s="77"/>
      <c r="ACL14" s="77"/>
      <c r="ACM14" s="77"/>
      <c r="ACN14" s="77"/>
      <c r="ACO14" s="77"/>
      <c r="ACP14" s="77"/>
      <c r="ACQ14" s="77"/>
      <c r="ACR14" s="77"/>
      <c r="ACS14" s="77"/>
      <c r="ACT14" s="77"/>
      <c r="ACU14" s="77"/>
      <c r="ACV14" s="77"/>
      <c r="ACW14" s="77"/>
      <c r="ACX14" s="77"/>
      <c r="ACY14" s="77"/>
      <c r="ACZ14" s="77"/>
      <c r="ADA14" s="77"/>
      <c r="ADB14" s="77"/>
      <c r="ADC14" s="77"/>
      <c r="ADD14" s="77"/>
      <c r="ADE14" s="77"/>
      <c r="ADF14" s="77"/>
      <c r="ADG14" s="77"/>
      <c r="ADH14" s="77"/>
      <c r="ADI14" s="77"/>
      <c r="ADJ14" s="77"/>
      <c r="ADK14" s="77"/>
      <c r="ADL14" s="77"/>
      <c r="ADM14" s="77"/>
      <c r="ADN14" s="77"/>
      <c r="ADO14" s="77"/>
      <c r="ADP14" s="77"/>
      <c r="ADQ14" s="77"/>
      <c r="ADR14" s="77"/>
      <c r="ADS14" s="77"/>
      <c r="ADT14" s="77"/>
      <c r="ADU14" s="77"/>
      <c r="ADV14" s="77"/>
      <c r="ADW14" s="77"/>
      <c r="ADX14" s="77"/>
      <c r="ADY14" s="77"/>
      <c r="ADZ14" s="77"/>
      <c r="AEA14" s="77"/>
      <c r="AEB14" s="77"/>
      <c r="AEC14" s="77"/>
      <c r="AED14" s="77"/>
      <c r="AEE14" s="77"/>
      <c r="AEF14" s="77"/>
      <c r="AEG14" s="77"/>
      <c r="AEH14" s="77"/>
      <c r="AEI14" s="77"/>
      <c r="AEJ14" s="77"/>
      <c r="AEK14" s="77"/>
      <c r="AEL14" s="77"/>
      <c r="AEM14" s="77"/>
      <c r="AEN14" s="77"/>
      <c r="AEO14" s="77"/>
      <c r="AEP14" s="77"/>
      <c r="AEQ14" s="77"/>
      <c r="AER14" s="77"/>
      <c r="AES14" s="77"/>
      <c r="AET14" s="77"/>
      <c r="AEU14" s="77"/>
      <c r="AEV14" s="77"/>
      <c r="AEW14" s="77"/>
      <c r="AEX14" s="77"/>
      <c r="AEY14" s="77"/>
      <c r="AEZ14" s="77"/>
      <c r="AFA14" s="77"/>
      <c r="AFB14" s="77"/>
      <c r="AFC14" s="77"/>
      <c r="AFD14" s="77"/>
      <c r="AFE14" s="77"/>
      <c r="AFF14" s="77"/>
      <c r="AFG14" s="77"/>
      <c r="AFH14" s="77"/>
      <c r="AFI14" s="77"/>
      <c r="AFJ14" s="77"/>
      <c r="AFK14" s="77"/>
      <c r="AFL14" s="77"/>
      <c r="AFM14" s="77"/>
      <c r="AFN14" s="77"/>
      <c r="AFO14" s="77"/>
      <c r="AFP14" s="77"/>
      <c r="AFQ14" s="77"/>
      <c r="AFR14" s="77"/>
      <c r="AFS14" s="77"/>
      <c r="AFT14" s="77"/>
      <c r="AFU14" s="77"/>
      <c r="AFV14" s="77"/>
      <c r="AFW14" s="77"/>
      <c r="AFX14" s="77"/>
      <c r="AFY14" s="77"/>
      <c r="AFZ14" s="77"/>
      <c r="AGA14" s="77"/>
      <c r="AGB14" s="77"/>
      <c r="AGC14" s="77"/>
      <c r="AGD14" s="77"/>
      <c r="AGE14" s="77"/>
      <c r="AGF14" s="77"/>
      <c r="AGG14" s="77"/>
      <c r="AGH14" s="77"/>
      <c r="AGI14" s="77"/>
      <c r="AGJ14" s="77"/>
      <c r="AGK14" s="77"/>
      <c r="AGL14" s="77"/>
      <c r="AGM14" s="77"/>
      <c r="AGN14" s="78"/>
      <c r="AGO14" s="78"/>
      <c r="AGP14" s="78"/>
      <c r="AGQ14" s="90"/>
      <c r="AGR14" s="90"/>
      <c r="AGS14" s="54"/>
      <c r="AGT14" s="77"/>
      <c r="AGU14" s="77"/>
      <c r="AGV14" s="77"/>
      <c r="AGW14" s="77"/>
      <c r="AGX14" s="77"/>
      <c r="AGY14" s="77"/>
      <c r="AGZ14" s="77"/>
      <c r="AHA14" s="77"/>
      <c r="AHB14" s="77"/>
      <c r="AHC14" s="77"/>
      <c r="AHD14" s="77"/>
      <c r="AHE14" s="77"/>
      <c r="AHF14" s="77"/>
      <c r="AHG14" s="77"/>
      <c r="AHH14" s="77"/>
      <c r="AHI14" s="77"/>
      <c r="AHJ14" s="77"/>
      <c r="AHK14" s="77"/>
      <c r="AHL14" s="77"/>
      <c r="AHM14" s="77"/>
      <c r="AHN14" s="77"/>
      <c r="AHO14" s="77"/>
      <c r="AHP14" s="77"/>
      <c r="AHQ14" s="77"/>
      <c r="AHR14" s="77"/>
      <c r="AHS14" s="77"/>
      <c r="AHT14" s="77"/>
      <c r="AHU14" s="77"/>
      <c r="AHV14" s="77"/>
      <c r="AHW14" s="77"/>
      <c r="AHX14" s="77"/>
      <c r="AHY14" s="77"/>
      <c r="AHZ14" s="77"/>
      <c r="AIA14" s="77"/>
      <c r="AIB14" s="77"/>
      <c r="AIC14" s="77"/>
      <c r="AID14" s="77"/>
      <c r="AIE14" s="77"/>
      <c r="AIF14" s="77"/>
      <c r="AIG14" s="77"/>
      <c r="AIH14" s="77"/>
      <c r="AII14" s="77"/>
      <c r="AIJ14" s="77"/>
      <c r="AIK14" s="77"/>
      <c r="AIL14" s="77"/>
      <c r="AIM14" s="77"/>
      <c r="AIN14" s="77"/>
      <c r="AIO14" s="77"/>
      <c r="AIP14" s="77"/>
      <c r="AIQ14" s="77"/>
      <c r="AIR14" s="77"/>
      <c r="AIS14" s="77"/>
      <c r="AIT14" s="77"/>
      <c r="AIU14" s="77"/>
      <c r="AIV14" s="77"/>
      <c r="AIW14" s="77"/>
      <c r="AIX14" s="77"/>
      <c r="AIY14" s="77"/>
      <c r="AIZ14" s="77"/>
      <c r="AJA14" s="77"/>
      <c r="AJB14" s="77"/>
      <c r="AJC14" s="77"/>
      <c r="AJD14" s="77"/>
      <c r="AJE14" s="77"/>
      <c r="AJF14" s="77"/>
      <c r="AJG14" s="77"/>
      <c r="AJH14" s="77"/>
      <c r="AJI14" s="77"/>
      <c r="AJJ14" s="77"/>
      <c r="AJK14" s="77"/>
      <c r="AJL14" s="77"/>
      <c r="AJM14" s="77"/>
      <c r="AJN14" s="77"/>
      <c r="AJO14" s="77"/>
      <c r="AJP14" s="77"/>
      <c r="AJQ14" s="77"/>
      <c r="AJR14" s="77"/>
      <c r="AJS14" s="77"/>
      <c r="AJT14" s="77"/>
      <c r="AJU14" s="77"/>
      <c r="AJV14" s="77"/>
      <c r="AJW14" s="77"/>
      <c r="AJX14" s="77"/>
      <c r="AJY14" s="77"/>
      <c r="AJZ14" s="77"/>
      <c r="AKA14" s="77"/>
      <c r="AKB14" s="77"/>
      <c r="AKC14" s="77"/>
      <c r="AKD14" s="77"/>
      <c r="AKE14" s="77"/>
      <c r="AKF14" s="77"/>
      <c r="AKG14" s="77"/>
      <c r="AKH14" s="77"/>
      <c r="AKI14" s="77"/>
      <c r="AKJ14" s="77"/>
      <c r="AKK14" s="77"/>
      <c r="AKL14" s="77"/>
      <c r="AKM14" s="77"/>
      <c r="AKN14" s="77"/>
      <c r="AKO14" s="77"/>
      <c r="AKP14" s="77"/>
      <c r="AKQ14" s="77"/>
      <c r="AKR14" s="77"/>
      <c r="AKS14" s="77"/>
      <c r="AKT14" s="77"/>
      <c r="AKU14" s="77"/>
      <c r="AKV14" s="77"/>
      <c r="AKW14" s="77"/>
      <c r="AKX14" s="77"/>
      <c r="AKY14" s="77"/>
      <c r="AKZ14" s="77"/>
      <c r="ALA14" s="77"/>
      <c r="ALB14" s="77"/>
      <c r="ALC14" s="77"/>
      <c r="ALD14" s="77"/>
      <c r="ALE14" s="77"/>
      <c r="ALF14" s="77"/>
      <c r="ALG14" s="77"/>
      <c r="ALH14" s="77"/>
      <c r="ALI14" s="77"/>
      <c r="ALJ14" s="77"/>
      <c r="ALK14" s="77"/>
      <c r="ALL14" s="77"/>
      <c r="ALM14" s="77"/>
      <c r="ALN14" s="77"/>
      <c r="ALO14" s="77"/>
      <c r="ALP14" s="77"/>
      <c r="ALQ14" s="77"/>
      <c r="ALR14" s="77"/>
      <c r="ALS14" s="77"/>
      <c r="ALT14" s="77"/>
      <c r="ALU14" s="54"/>
      <c r="ALV14" s="54"/>
      <c r="ALW14" s="54"/>
      <c r="ALX14" s="54"/>
      <c r="ALY14" s="54"/>
      <c r="ALZ14" s="54"/>
      <c r="AMA14" s="54"/>
      <c r="AMB14" s="54"/>
      <c r="AMC14" s="54"/>
      <c r="AMD14" s="54"/>
      <c r="AME14" s="54"/>
      <c r="AMF14" s="54"/>
      <c r="AMG14" s="54"/>
      <c r="AMH14" s="54"/>
      <c r="AMI14" s="54"/>
      <c r="AMJ14" s="54"/>
      <c r="AMK14" s="54"/>
      <c r="AML14" s="54"/>
      <c r="AMM14" s="54"/>
      <c r="AMN14" s="54"/>
      <c r="AMO14" s="54"/>
      <c r="AMP14" s="54"/>
      <c r="AMQ14" s="54"/>
      <c r="AMR14" s="54"/>
      <c r="AMS14" s="54"/>
      <c r="AMT14" s="54"/>
      <c r="AMU14" s="54"/>
      <c r="AMV14" s="54"/>
      <c r="AMW14" s="54"/>
      <c r="AMX14" s="54"/>
      <c r="AMY14" s="54"/>
      <c r="AMZ14" s="54"/>
      <c r="ANA14" s="54"/>
      <c r="ANB14" s="54"/>
      <c r="ANC14" s="54"/>
      <c r="AND14" s="54"/>
      <c r="ANE14" s="54"/>
      <c r="ANF14" s="54"/>
      <c r="ANG14" s="54"/>
      <c r="ANH14" s="54"/>
      <c r="ANI14" s="54"/>
      <c r="ANJ14" s="54"/>
      <c r="ANK14" s="54"/>
      <c r="ANL14" s="54"/>
      <c r="ANM14" s="54"/>
      <c r="ANN14" s="54"/>
      <c r="ANO14" s="54"/>
      <c r="ANP14" s="54"/>
      <c r="ANQ14" s="54"/>
      <c r="ANR14" s="54"/>
      <c r="ANS14" s="54"/>
      <c r="ANT14" s="54"/>
      <c r="ANU14" s="54"/>
      <c r="ANV14" s="54"/>
      <c r="ANW14" s="54"/>
      <c r="ANX14" s="54"/>
      <c r="ANY14" s="54"/>
      <c r="ANZ14" s="54"/>
      <c r="AOA14" s="54"/>
      <c r="AOB14" s="54"/>
      <c r="AOC14" s="54"/>
      <c r="AOD14" s="54"/>
      <c r="AOE14" s="54"/>
      <c r="AOF14" s="54"/>
      <c r="AOG14" s="54"/>
      <c r="AOH14" s="54"/>
      <c r="AOI14" s="54"/>
      <c r="AOJ14" s="54"/>
      <c r="AOK14" s="54"/>
      <c r="AOL14" s="54"/>
      <c r="AOM14" s="54"/>
      <c r="AON14" s="54"/>
      <c r="AOO14" s="54"/>
      <c r="AOP14" s="54"/>
      <c r="AOQ14" s="54"/>
      <c r="AOR14" s="54"/>
      <c r="AOS14" s="54"/>
      <c r="AOT14" s="54"/>
      <c r="AOU14" s="54"/>
      <c r="AOV14" s="54"/>
      <c r="AOW14" s="54"/>
      <c r="AOX14" s="54"/>
      <c r="AOY14" s="54"/>
      <c r="AOZ14" s="54"/>
      <c r="APA14" s="54"/>
      <c r="APB14" s="54"/>
      <c r="APC14" s="54"/>
      <c r="APD14" s="54"/>
      <c r="APE14" s="54"/>
      <c r="APF14" s="54"/>
      <c r="APG14" s="54"/>
      <c r="APH14" s="54"/>
      <c r="API14" s="54"/>
      <c r="APJ14" s="54"/>
      <c r="APK14" s="54"/>
      <c r="APL14" s="54"/>
      <c r="APM14" s="54"/>
      <c r="APN14" s="54"/>
      <c r="APO14" s="54"/>
      <c r="APP14" s="54"/>
      <c r="APQ14" s="54"/>
      <c r="APR14" s="54"/>
      <c r="APS14" s="54"/>
      <c r="APT14" s="54"/>
      <c r="APU14" s="54"/>
      <c r="APV14" s="54"/>
      <c r="APW14" s="54"/>
      <c r="APX14" s="54"/>
      <c r="APY14" s="54"/>
      <c r="APZ14" s="54"/>
      <c r="AQA14" s="54"/>
      <c r="AQB14" s="54"/>
      <c r="AQC14" s="54"/>
      <c r="AQD14" s="54"/>
      <c r="AQE14" s="54"/>
      <c r="AQF14" s="54"/>
      <c r="AQG14" s="54"/>
      <c r="AQH14" s="54"/>
      <c r="AQI14" s="54"/>
      <c r="AQJ14" s="54"/>
      <c r="AQK14" s="54"/>
      <c r="AQL14" s="54"/>
      <c r="AQM14" s="54"/>
      <c r="AQN14" s="54"/>
      <c r="AQO14" s="54"/>
      <c r="AQP14" s="54"/>
      <c r="AQQ14" s="54"/>
      <c r="AQR14" s="54"/>
      <c r="AQS14" s="54"/>
      <c r="AQT14" s="54"/>
      <c r="AQU14" s="54"/>
      <c r="AQV14" s="54"/>
      <c r="AQW14" s="54"/>
      <c r="AQX14" s="54"/>
      <c r="AQY14" s="54"/>
      <c r="AQZ14" s="54"/>
      <c r="ARA14" s="54"/>
      <c r="ARB14" s="54"/>
      <c r="ARC14" s="54"/>
      <c r="ARD14" s="54"/>
      <c r="ARE14" s="54"/>
      <c r="ARF14" s="54"/>
      <c r="ARG14" s="54"/>
      <c r="ARH14" s="54"/>
      <c r="ARI14" s="54"/>
      <c r="ARJ14" s="54"/>
      <c r="ARK14" s="54"/>
      <c r="ARL14" s="54"/>
      <c r="ARM14" s="54"/>
      <c r="ARN14" s="54"/>
      <c r="ARO14" s="54"/>
      <c r="ARP14" s="54"/>
      <c r="ARQ14" s="54"/>
      <c r="ARR14" s="54"/>
      <c r="ARS14" s="54"/>
      <c r="ART14" s="54"/>
      <c r="ARU14" s="54"/>
      <c r="ARV14" s="54"/>
      <c r="ARW14" s="54"/>
      <c r="ARX14" s="54"/>
      <c r="ARY14" s="54"/>
      <c r="ARZ14" s="54"/>
      <c r="ASA14" s="54"/>
      <c r="ASB14" s="54"/>
      <c r="ASC14" s="54"/>
      <c r="ASD14" s="54"/>
      <c r="ASE14" s="54"/>
      <c r="ASF14" s="54"/>
      <c r="ASG14" s="54"/>
      <c r="ASH14" s="54"/>
      <c r="ASI14" s="54"/>
      <c r="ASJ14" s="54"/>
      <c r="ASK14" s="54"/>
      <c r="ASL14" s="54"/>
      <c r="ASM14" s="54"/>
      <c r="ASN14" s="54"/>
      <c r="ASO14" s="54"/>
      <c r="ASP14" s="54"/>
      <c r="ASQ14" s="54"/>
      <c r="ASR14" s="54"/>
      <c r="ASS14" s="54"/>
      <c r="AST14" s="54"/>
      <c r="ASU14" s="54"/>
      <c r="ASV14" s="54"/>
      <c r="ASW14" s="54"/>
      <c r="ASX14" s="54"/>
      <c r="ASY14" s="54"/>
      <c r="ASZ14" s="54"/>
      <c r="ATA14" s="54"/>
      <c r="ATB14" s="54"/>
      <c r="ATC14" s="54"/>
      <c r="ATD14" s="54"/>
      <c r="ATE14" s="54"/>
      <c r="ATF14" s="54"/>
      <c r="ATG14" s="54"/>
      <c r="ATH14" s="54"/>
      <c r="ATI14" s="54"/>
      <c r="ATJ14" s="54"/>
      <c r="ATK14" s="54"/>
      <c r="ATL14" s="54"/>
      <c r="ATM14" s="54"/>
      <c r="ATN14" s="54"/>
      <c r="ATO14" s="54"/>
      <c r="ATP14" s="54"/>
      <c r="ATQ14" s="54"/>
      <c r="ATR14" s="54"/>
      <c r="ATS14" s="54"/>
      <c r="ATT14" s="54"/>
      <c r="ATU14" s="54"/>
      <c r="ATV14" s="54"/>
      <c r="ATW14" s="54"/>
      <c r="ATX14" s="54"/>
      <c r="ATY14" s="54"/>
      <c r="ATZ14" s="54"/>
      <c r="AUA14" s="54"/>
      <c r="AUB14" s="54"/>
      <c r="AUC14" s="54"/>
      <c r="AUD14" s="54"/>
      <c r="AUE14" s="54"/>
      <c r="AUF14" s="54"/>
      <c r="AUG14" s="54"/>
      <c r="AUH14" s="54"/>
      <c r="AUI14" s="54"/>
      <c r="AUJ14" s="54"/>
      <c r="AUK14" s="54"/>
      <c r="AUL14" s="54"/>
      <c r="AUM14" s="54"/>
      <c r="AUN14" s="54"/>
      <c r="AUO14" s="54"/>
      <c r="AUP14" s="54"/>
      <c r="AUQ14" s="54"/>
      <c r="AUR14" s="54"/>
      <c r="AUS14" s="54"/>
      <c r="AUT14" s="54"/>
      <c r="AUU14" s="54"/>
      <c r="AUV14" s="54"/>
      <c r="AUW14" s="54"/>
      <c r="AUX14" s="54"/>
      <c r="AUY14" s="54"/>
      <c r="AUZ14" s="54"/>
      <c r="AVA14" s="54"/>
      <c r="AVB14" s="54"/>
      <c r="AVC14" s="54"/>
      <c r="AVD14" s="54"/>
      <c r="AVE14" s="54"/>
      <c r="AVF14" s="54"/>
      <c r="AVG14" s="54"/>
      <c r="AVH14" s="54"/>
      <c r="AVI14" s="54"/>
      <c r="AVJ14" s="54"/>
      <c r="AVK14" s="54"/>
      <c r="AVL14" s="54"/>
      <c r="AVM14" s="54"/>
      <c r="AVN14" s="54"/>
      <c r="AVO14" s="54"/>
      <c r="AVP14" s="54"/>
      <c r="AVQ14" s="54"/>
      <c r="AVR14" s="54"/>
      <c r="AVS14" s="54"/>
      <c r="AVT14" s="54"/>
      <c r="AVU14" s="54"/>
      <c r="AVV14" s="54"/>
      <c r="AVW14" s="54"/>
      <c r="AVX14" s="54"/>
      <c r="AVY14" s="54"/>
      <c r="AVZ14" s="54"/>
      <c r="AWA14" s="54"/>
      <c r="AWB14" s="54"/>
      <c r="AWC14" s="54"/>
      <c r="AWD14" s="54"/>
      <c r="AWE14" s="54"/>
      <c r="AWF14" s="54"/>
      <c r="AWG14" s="54"/>
      <c r="AWH14" s="54"/>
      <c r="AWI14" s="54"/>
      <c r="AWJ14" s="54"/>
      <c r="AWK14" s="54"/>
      <c r="AWL14" s="54"/>
      <c r="AWM14" s="54"/>
      <c r="AWN14" s="54"/>
      <c r="AWO14" s="54"/>
      <c r="AWP14" s="54"/>
      <c r="AWQ14" s="54"/>
      <c r="AWR14" s="54"/>
      <c r="AWS14" s="54"/>
      <c r="AWT14" s="54"/>
      <c r="AWU14" s="54"/>
      <c r="AWV14" s="54"/>
      <c r="AWW14" s="54"/>
      <c r="AWX14" s="54"/>
      <c r="AWY14" s="54"/>
      <c r="AWZ14" s="54"/>
      <c r="AXA14" s="54"/>
      <c r="AXB14" s="54"/>
      <c r="AXC14" s="54"/>
      <c r="AXD14" s="54"/>
      <c r="AXE14" s="54"/>
      <c r="AXF14" s="54"/>
      <c r="AXG14" s="54"/>
      <c r="AXH14" s="54"/>
      <c r="AXI14" s="54"/>
      <c r="AXJ14" s="54"/>
      <c r="AXK14" s="54"/>
      <c r="AXL14" s="54"/>
      <c r="AXM14" s="54"/>
      <c r="AXN14" s="54"/>
      <c r="AXO14" s="54"/>
      <c r="AXP14" s="54"/>
      <c r="AXQ14" s="54"/>
      <c r="AXR14" s="54"/>
      <c r="AXS14" s="54"/>
      <c r="AXT14" s="54"/>
      <c r="AXU14" s="54"/>
      <c r="AXV14" s="54"/>
      <c r="AXW14" s="54"/>
      <c r="AXX14" s="54"/>
      <c r="AXY14" s="54"/>
      <c r="AXZ14" s="54"/>
      <c r="AYA14" s="54"/>
      <c r="AYB14" s="54"/>
      <c r="AYC14" s="54"/>
      <c r="AYD14" s="54"/>
      <c r="AYE14" s="54"/>
      <c r="AYF14" s="54"/>
      <c r="AYG14" s="54"/>
      <c r="AYH14" s="54"/>
      <c r="AYI14" s="54"/>
      <c r="AYJ14" s="54"/>
      <c r="AYK14" s="54"/>
      <c r="AYL14" s="54"/>
      <c r="AYM14" s="54"/>
      <c r="AYN14" s="54"/>
      <c r="AYO14" s="54"/>
      <c r="AYP14" s="54"/>
      <c r="AYQ14" s="54"/>
      <c r="AYR14" s="54"/>
      <c r="AYS14" s="54"/>
      <c r="AYT14" s="54"/>
      <c r="AYU14" s="54"/>
      <c r="AYV14" s="54"/>
      <c r="AYW14" s="54"/>
      <c r="AYX14" s="54"/>
      <c r="AYY14" s="54"/>
      <c r="AYZ14" s="54"/>
      <c r="AZA14" s="54"/>
      <c r="AZB14" s="54"/>
      <c r="AZC14" s="54"/>
      <c r="AZD14" s="54"/>
      <c r="AZE14" s="54"/>
      <c r="AZF14" s="54"/>
      <c r="AZG14" s="54"/>
      <c r="AZH14" s="54"/>
      <c r="AZI14" s="54"/>
      <c r="AZJ14" s="54"/>
      <c r="AZK14" s="54"/>
      <c r="AZL14" s="54"/>
      <c r="AZM14" s="54"/>
      <c r="AZN14" s="54"/>
      <c r="AZO14" s="54"/>
      <c r="AZP14" s="54"/>
      <c r="AZQ14" s="54"/>
      <c r="AZR14" s="54"/>
      <c r="AZS14" s="54"/>
      <c r="AZT14" s="54"/>
      <c r="AZU14" s="54"/>
      <c r="AZV14" s="54"/>
      <c r="AZW14" s="54"/>
      <c r="AZX14" s="54"/>
      <c r="AZY14" s="54"/>
      <c r="AZZ14" s="54"/>
      <c r="BAA14" s="54"/>
      <c r="BAB14" s="54"/>
      <c r="BAC14" s="54"/>
      <c r="BAD14" s="54"/>
      <c r="BAE14" s="54"/>
      <c r="BAF14" s="54"/>
      <c r="BAG14" s="54"/>
      <c r="BAH14" s="54"/>
      <c r="BAI14" s="54"/>
      <c r="BAJ14" s="54"/>
      <c r="BAK14" s="54"/>
      <c r="BAL14" s="54"/>
      <c r="BAM14" s="54"/>
      <c r="BAN14" s="54"/>
      <c r="BAO14" s="54"/>
      <c r="BAP14" s="54"/>
      <c r="BAQ14" s="54"/>
      <c r="BAR14" s="54"/>
      <c r="BAS14" s="54"/>
      <c r="BAT14" s="54"/>
      <c r="BAU14" s="54"/>
      <c r="BAV14" s="54"/>
      <c r="BAW14" s="54"/>
      <c r="BAX14" s="54"/>
      <c r="BAY14" s="85"/>
      <c r="BAZ14" s="86"/>
      <c r="BBA14" s="86"/>
      <c r="BBB14" s="86"/>
      <c r="BBC14" s="86"/>
      <c r="BBD14" s="86"/>
      <c r="BBE14" s="86"/>
      <c r="BBF14" s="86"/>
      <c r="BBG14" s="86"/>
      <c r="BBH14" s="86"/>
      <c r="BBI14" s="86"/>
      <c r="BBJ14" s="86"/>
      <c r="BBK14" s="86"/>
      <c r="BBL14" s="86"/>
      <c r="BBM14" s="86"/>
      <c r="BBN14" s="86"/>
      <c r="BBO14" s="86"/>
      <c r="BBP14" s="86"/>
      <c r="BBQ14" s="86"/>
      <c r="BBR14" s="86"/>
      <c r="BBS14" s="86"/>
      <c r="BBT14" s="86"/>
      <c r="BBU14" s="86"/>
      <c r="BBV14" s="86"/>
      <c r="BBW14" s="86"/>
      <c r="BBX14" s="86"/>
      <c r="BBY14" s="86"/>
      <c r="BBZ14" s="86"/>
      <c r="BCA14" s="86"/>
      <c r="BCB14" s="86"/>
      <c r="BCC14" s="86"/>
      <c r="BCD14" s="86"/>
      <c r="BCE14" s="86"/>
      <c r="BCF14" s="86"/>
      <c r="BCG14" s="86"/>
      <c r="BCH14" s="86"/>
      <c r="BCI14" s="86"/>
      <c r="BCJ14" s="86"/>
      <c r="BCK14" s="86"/>
      <c r="BCL14" s="86"/>
      <c r="BCM14" s="86"/>
      <c r="BCN14" s="86"/>
      <c r="BCO14" s="86"/>
      <c r="BCP14" s="86"/>
      <c r="BCQ14" s="86"/>
      <c r="BCR14" s="86"/>
      <c r="BCS14" s="86"/>
      <c r="BCT14" s="86"/>
      <c r="BCU14" s="86"/>
      <c r="BCV14" s="86"/>
      <c r="BCW14" s="86"/>
      <c r="BCX14" s="86"/>
      <c r="BCY14" s="86"/>
      <c r="BCZ14" s="86"/>
      <c r="BDA14" s="86"/>
      <c r="BDB14" s="86"/>
      <c r="BDC14" s="86"/>
      <c r="BDD14" s="86"/>
      <c r="BDE14" s="86"/>
      <c r="BDF14" s="86"/>
      <c r="BDG14" s="86"/>
      <c r="BDH14" s="86"/>
      <c r="BDI14" s="86"/>
      <c r="BDJ14" s="86"/>
      <c r="BDK14" s="86"/>
      <c r="BDL14" s="86"/>
      <c r="BDM14" s="86"/>
      <c r="BDN14" s="86"/>
      <c r="BDO14" s="86"/>
      <c r="BDP14" s="86"/>
      <c r="BDQ14" s="86"/>
      <c r="BDR14" s="86"/>
      <c r="BDS14" s="86"/>
      <c r="BDT14" s="86"/>
      <c r="BDU14" s="86"/>
      <c r="BDV14" s="86"/>
      <c r="BDW14" s="86"/>
      <c r="BDX14" s="86"/>
      <c r="BDY14" s="86"/>
      <c r="BDZ14" s="86"/>
      <c r="BEA14" s="86"/>
      <c r="BEB14" s="86"/>
      <c r="BEC14" s="86"/>
      <c r="BED14" s="86"/>
      <c r="BEE14" s="86"/>
      <c r="BEF14" s="86"/>
      <c r="BEG14" s="86"/>
      <c r="BEH14" s="86"/>
      <c r="BEI14" s="86"/>
      <c r="BEJ14" s="86"/>
      <c r="BEK14" s="86"/>
      <c r="BEL14" s="86"/>
      <c r="BEM14" s="86"/>
      <c r="BEN14" s="86"/>
      <c r="BEO14" s="86"/>
      <c r="BEP14" s="86"/>
      <c r="BEQ14" s="86"/>
      <c r="BER14" s="86"/>
      <c r="BES14" s="86"/>
      <c r="BET14" s="86"/>
      <c r="BEU14" s="86"/>
      <c r="BEV14" s="86"/>
      <c r="BEW14" s="86"/>
      <c r="BEX14" s="86"/>
      <c r="BEY14" s="86"/>
      <c r="BEZ14" s="86"/>
      <c r="BFA14" s="86"/>
      <c r="BFB14" s="86"/>
      <c r="BFC14" s="86"/>
      <c r="BFD14" s="86"/>
      <c r="BFE14" s="86"/>
      <c r="BFF14" s="86"/>
      <c r="BFG14" s="86"/>
      <c r="BFH14" s="86"/>
      <c r="BFI14" s="86"/>
      <c r="BFJ14" s="86"/>
      <c r="BFK14" s="86"/>
      <c r="BFL14" s="86"/>
      <c r="BFM14" s="86"/>
      <c r="BFN14" s="86"/>
      <c r="BFO14" s="86"/>
      <c r="BFP14" s="86"/>
      <c r="BFQ14" s="86"/>
      <c r="BFR14" s="86"/>
      <c r="BFS14" s="86"/>
      <c r="BFT14" s="86"/>
      <c r="BFU14" s="86"/>
      <c r="BFV14" s="86"/>
      <c r="BFW14" s="86"/>
      <c r="BFX14" s="86"/>
      <c r="BFY14" s="86"/>
      <c r="BFZ14" s="86"/>
      <c r="BGA14" s="86"/>
      <c r="BGB14" s="86"/>
      <c r="BGC14" s="86"/>
      <c r="BGD14" s="86"/>
      <c r="BGE14" s="86"/>
      <c r="BGF14" s="86"/>
      <c r="BGG14" s="86"/>
      <c r="BGH14" s="86"/>
      <c r="BGI14" s="86"/>
      <c r="BGJ14" s="86"/>
      <c r="BGK14" s="86"/>
      <c r="BGL14" s="86"/>
      <c r="BGM14" s="86"/>
      <c r="BGN14" s="86"/>
      <c r="BGO14" s="86"/>
      <c r="BGP14" s="86"/>
      <c r="BGQ14" s="86"/>
      <c r="BGR14" s="86"/>
      <c r="BGS14" s="86"/>
      <c r="BGT14" s="86"/>
      <c r="BGU14" s="86"/>
      <c r="BGV14" s="86"/>
      <c r="BGW14" s="86"/>
      <c r="BGX14" s="86"/>
      <c r="BGY14" s="86"/>
      <c r="BGZ14" s="86"/>
      <c r="BHA14" s="86"/>
      <c r="BHB14" s="86"/>
      <c r="BHC14" s="86"/>
      <c r="BHD14" s="86"/>
      <c r="BHE14" s="86"/>
      <c r="BHF14" s="86"/>
      <c r="BHG14" s="86"/>
      <c r="BHH14" s="86"/>
      <c r="BHI14" s="86"/>
      <c r="BHJ14" s="86"/>
      <c r="BHK14" s="86"/>
      <c r="BHL14" s="86"/>
      <c r="BHM14" s="86"/>
      <c r="BHN14" s="86"/>
      <c r="BHO14" s="86"/>
      <c r="BHP14" s="86"/>
      <c r="BHQ14" s="86"/>
      <c r="BHR14" s="86"/>
      <c r="BHS14" s="86"/>
      <c r="BHT14" s="86"/>
      <c r="BHU14" s="86"/>
      <c r="BHV14" s="86"/>
      <c r="BHW14" s="86"/>
      <c r="BHX14" s="86"/>
      <c r="BHY14" s="86"/>
      <c r="BHZ14" s="86"/>
      <c r="BIA14" s="86"/>
      <c r="BIB14" s="86"/>
      <c r="BIC14" s="86"/>
      <c r="BID14" s="86"/>
      <c r="BIE14" s="86"/>
      <c r="BIF14" s="86"/>
      <c r="BIG14" s="86"/>
      <c r="BIH14" s="86"/>
      <c r="BII14" s="86"/>
      <c r="BIJ14" s="86"/>
      <c r="BIK14" s="86"/>
      <c r="BIL14" s="86"/>
      <c r="BIM14" s="86"/>
      <c r="BIN14" s="86"/>
      <c r="BIO14" s="86"/>
      <c r="BIP14" s="86"/>
      <c r="BIQ14" s="86"/>
      <c r="BIR14" s="86"/>
      <c r="BIS14" s="86"/>
      <c r="BIT14" s="86"/>
      <c r="BIU14" s="86"/>
      <c r="BIV14" s="86"/>
      <c r="BIW14" s="86"/>
      <c r="BIX14" s="86"/>
      <c r="BIY14" s="86"/>
      <c r="BIZ14" s="86"/>
      <c r="BJA14" s="86"/>
      <c r="BJB14" s="86"/>
      <c r="BJC14" s="86"/>
      <c r="BJD14" s="86"/>
      <c r="BJE14" s="86"/>
      <c r="BJF14" s="86"/>
      <c r="BJG14" s="86"/>
      <c r="BJH14" s="86"/>
      <c r="BJI14" s="86"/>
      <c r="BJJ14" s="86"/>
      <c r="BJK14" s="86"/>
      <c r="BJL14" s="86"/>
      <c r="BJM14" s="86"/>
      <c r="BJN14" s="86"/>
      <c r="BJO14" s="86"/>
      <c r="BJP14" s="86"/>
      <c r="BJQ14" s="86"/>
      <c r="BJR14" s="86"/>
      <c r="BJS14" s="86"/>
      <c r="BJT14" s="86"/>
      <c r="BJU14" s="86"/>
      <c r="BJV14" s="86"/>
      <c r="BJW14" s="86"/>
      <c r="BJX14" s="86"/>
      <c r="BJY14" s="86"/>
      <c r="BJZ14" s="86"/>
      <c r="BKA14" s="86"/>
      <c r="BKB14" s="86"/>
      <c r="BKC14" s="86"/>
      <c r="BKD14" s="86"/>
      <c r="BKE14" s="86"/>
      <c r="BKF14" s="86"/>
      <c r="BKG14" s="86"/>
      <c r="BKH14" s="86"/>
      <c r="BKI14" s="86"/>
      <c r="BKJ14" s="86"/>
      <c r="BKK14" s="86"/>
      <c r="BKL14" s="86"/>
      <c r="BKM14" s="86"/>
      <c r="BKN14" s="86"/>
      <c r="BKO14" s="86"/>
      <c r="BKP14" s="86"/>
      <c r="BKQ14" s="86"/>
      <c r="BKR14" s="86"/>
      <c r="BKS14" s="86"/>
      <c r="BKT14" s="86"/>
      <c r="BKU14" s="86"/>
      <c r="BKV14" s="86"/>
      <c r="BKW14" s="86"/>
      <c r="BKX14" s="86"/>
      <c r="BKY14" s="86"/>
      <c r="BKZ14" s="86"/>
      <c r="BLA14" s="86"/>
      <c r="BLB14" s="86"/>
      <c r="BLC14" s="86"/>
      <c r="BLD14" s="86"/>
      <c r="BLE14" s="86"/>
      <c r="BLF14" s="86"/>
      <c r="BLG14" s="86"/>
      <c r="BLH14" s="86"/>
      <c r="BLI14" s="86"/>
      <c r="BLJ14" s="86"/>
      <c r="BLK14" s="86"/>
      <c r="BLL14" s="86"/>
      <c r="BLM14" s="86"/>
      <c r="BLN14" s="86"/>
      <c r="BLO14" s="86"/>
      <c r="BLP14" s="86"/>
      <c r="BLQ14" s="86"/>
      <c r="BLR14" s="86"/>
      <c r="BLS14" s="86"/>
      <c r="BLT14" s="86"/>
      <c r="BLU14" s="86"/>
      <c r="BLV14" s="86"/>
      <c r="BLW14" s="86"/>
      <c r="BLX14" s="86"/>
      <c r="BLY14" s="86"/>
      <c r="BLZ14" s="86"/>
      <c r="BMA14" s="86"/>
      <c r="BMB14" s="86"/>
      <c r="BMC14" s="86"/>
      <c r="BMD14" s="86"/>
      <c r="BME14" s="86"/>
      <c r="BMF14" s="86"/>
      <c r="BMG14" s="86"/>
      <c r="BMH14" s="86"/>
      <c r="BMI14" s="86"/>
      <c r="BMJ14" s="86"/>
      <c r="BMK14" s="86"/>
      <c r="BML14" s="86"/>
      <c r="BMM14" s="86"/>
      <c r="BMN14" s="86"/>
      <c r="BMO14" s="86"/>
      <c r="BMP14" s="86"/>
      <c r="BMQ14" s="86"/>
      <c r="BMR14" s="86"/>
      <c r="BMS14" s="86"/>
      <c r="BMT14" s="86"/>
      <c r="BMU14" s="86"/>
      <c r="BMV14" s="86"/>
      <c r="BMW14" s="86"/>
      <c r="BMX14" s="86"/>
      <c r="BMY14" s="86"/>
      <c r="BMZ14" s="86"/>
      <c r="BNA14" s="86"/>
      <c r="BNB14" s="86"/>
      <c r="BNC14" s="86"/>
      <c r="BND14" s="86"/>
      <c r="BNE14" s="86"/>
      <c r="BNF14" s="86"/>
      <c r="BNG14" s="86"/>
      <c r="BNH14" s="86"/>
      <c r="BNI14" s="86"/>
      <c r="BNJ14" s="86"/>
      <c r="BNK14" s="86"/>
      <c r="BNL14" s="86"/>
      <c r="BNM14" s="86"/>
      <c r="BNN14" s="86"/>
      <c r="BNO14" s="86"/>
      <c r="BNP14" s="86"/>
      <c r="BNQ14" s="86"/>
      <c r="BNR14" s="86"/>
      <c r="BNS14" s="86"/>
      <c r="BNT14" s="86"/>
      <c r="BNU14" s="86"/>
      <c r="BNV14" s="86"/>
      <c r="BNW14" s="86"/>
      <c r="BNX14" s="86"/>
      <c r="BNY14" s="86"/>
      <c r="BNZ14" s="86"/>
      <c r="BOA14" s="86"/>
      <c r="BOB14" s="86"/>
      <c r="BOC14" s="86"/>
      <c r="BOD14" s="86"/>
      <c r="BOE14" s="86"/>
      <c r="BOF14" s="86"/>
      <c r="BOG14" s="86"/>
      <c r="BOH14" s="86"/>
      <c r="BOI14" s="86"/>
      <c r="BOJ14" s="86"/>
      <c r="BOK14" s="86"/>
      <c r="BOL14" s="86"/>
      <c r="BOM14" s="86"/>
      <c r="BON14" s="86"/>
      <c r="BOO14" s="86"/>
      <c r="BOP14" s="86"/>
      <c r="BOQ14" s="86"/>
      <c r="BOR14" s="86"/>
      <c r="BOS14" s="86"/>
      <c r="BOT14" s="86"/>
      <c r="BOU14" s="86"/>
      <c r="BOV14" s="86"/>
      <c r="BOW14" s="86"/>
      <c r="BOX14" s="86"/>
      <c r="BOY14" s="86"/>
      <c r="BOZ14" s="86"/>
      <c r="BPA14" s="86"/>
      <c r="BPB14" s="86"/>
      <c r="BPC14" s="86"/>
      <c r="BPD14" s="86"/>
      <c r="BPE14" s="86"/>
      <c r="BPF14" s="86"/>
      <c r="BPG14" s="86"/>
      <c r="BPH14" s="86"/>
      <c r="BPI14" s="86"/>
      <c r="BPJ14" s="86"/>
      <c r="BPK14" s="86"/>
      <c r="BPL14" s="86"/>
      <c r="BPM14" s="86"/>
      <c r="BPN14" s="86"/>
      <c r="BPO14" s="86"/>
      <c r="BPP14" s="86"/>
      <c r="BPQ14" s="86"/>
      <c r="BPR14" s="86"/>
      <c r="BPS14" s="86"/>
      <c r="BPT14" s="86"/>
      <c r="BPU14" s="86"/>
      <c r="BPV14" s="86"/>
      <c r="BPW14" s="86"/>
      <c r="BPX14" s="86"/>
      <c r="BPY14" s="86"/>
      <c r="BPZ14" s="86"/>
      <c r="BQA14" s="86"/>
      <c r="BQB14" s="86"/>
      <c r="BQC14" s="86"/>
      <c r="BQD14" s="86"/>
      <c r="BQE14" s="86"/>
      <c r="BQF14" s="86"/>
      <c r="BQG14" s="86"/>
      <c r="BQH14" s="86"/>
      <c r="BQI14" s="86"/>
      <c r="BQJ14" s="86"/>
      <c r="BQK14" s="86"/>
      <c r="BQL14" s="86"/>
      <c r="BQM14" s="86"/>
      <c r="BQN14" s="86"/>
      <c r="BQO14" s="86"/>
      <c r="BQP14" s="86"/>
      <c r="BQQ14" s="86"/>
      <c r="BQR14" s="86"/>
      <c r="BQS14" s="86"/>
      <c r="BQT14" s="86"/>
      <c r="BQU14" s="86"/>
      <c r="BQV14" s="86"/>
      <c r="BQW14" s="86"/>
      <c r="BQX14" s="86"/>
      <c r="BQY14" s="86"/>
      <c r="BQZ14" s="86"/>
      <c r="BRA14" s="86"/>
      <c r="BRB14" s="86"/>
    </row>
    <row r="15" spans="1:1822" s="75" customFormat="1" ht="14">
      <c r="A15" s="73">
        <f t="shared" si="0"/>
        <v>10</v>
      </c>
      <c r="B15" s="87" t="s">
        <v>154</v>
      </c>
      <c r="C15" s="88" t="s">
        <v>155</v>
      </c>
      <c r="D15" s="89" t="s">
        <v>130</v>
      </c>
      <c r="E15" s="88" t="s">
        <v>150</v>
      </c>
      <c r="F15" s="87" t="s">
        <v>132</v>
      </c>
      <c r="G15" s="87" t="s">
        <v>133</v>
      </c>
      <c r="H15" s="87" t="s">
        <v>133</v>
      </c>
      <c r="I15" s="87" t="s">
        <v>151</v>
      </c>
      <c r="J15" s="76"/>
      <c r="K15" s="76"/>
      <c r="L15" s="76"/>
      <c r="M15" s="76"/>
      <c r="N15" s="76"/>
      <c r="O15" s="76"/>
      <c r="P15" s="76"/>
      <c r="Q15" s="76"/>
      <c r="R15" s="76"/>
      <c r="S15" s="76"/>
      <c r="T15" s="76"/>
      <c r="U15" s="76"/>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c r="AX15" s="77"/>
      <c r="AY15" s="77"/>
      <c r="AZ15" s="77"/>
      <c r="BA15" s="77"/>
      <c r="BB15" s="77"/>
      <c r="BC15" s="77"/>
      <c r="BD15" s="77"/>
      <c r="BE15" s="77"/>
      <c r="BF15" s="77"/>
      <c r="BG15" s="77"/>
      <c r="BH15" s="77"/>
      <c r="BI15" s="77"/>
      <c r="BJ15" s="77"/>
      <c r="BK15" s="77"/>
      <c r="BL15" s="77"/>
      <c r="BM15" s="77"/>
      <c r="BN15" s="77"/>
      <c r="BO15" s="77"/>
      <c r="BP15" s="77"/>
      <c r="BQ15" s="77"/>
      <c r="BR15" s="77"/>
      <c r="BS15" s="77"/>
      <c r="BT15" s="77"/>
      <c r="BU15" s="77"/>
      <c r="BV15" s="77"/>
      <c r="BW15" s="77"/>
      <c r="BX15" s="77"/>
      <c r="BY15" s="77"/>
      <c r="BZ15" s="77"/>
      <c r="CA15" s="77"/>
      <c r="CB15" s="77"/>
      <c r="CC15" s="77"/>
      <c r="CD15" s="77"/>
      <c r="CE15" s="77"/>
      <c r="CF15" s="77"/>
      <c r="CG15" s="77"/>
      <c r="CH15" s="77"/>
      <c r="CI15" s="77"/>
      <c r="CJ15" s="77"/>
      <c r="CK15" s="77"/>
      <c r="CL15" s="77"/>
      <c r="CM15" s="77"/>
      <c r="CN15" s="77"/>
      <c r="CO15" s="77"/>
      <c r="CP15" s="77"/>
      <c r="CQ15" s="77"/>
      <c r="CR15" s="77"/>
      <c r="CS15" s="77"/>
      <c r="CT15" s="77"/>
      <c r="CU15" s="77"/>
      <c r="CV15" s="77"/>
      <c r="CW15" s="77"/>
      <c r="CX15" s="77"/>
      <c r="CY15" s="77"/>
      <c r="CZ15" s="77"/>
      <c r="DA15" s="77"/>
      <c r="DB15" s="77"/>
      <c r="DC15" s="77"/>
      <c r="DD15" s="77"/>
      <c r="DE15" s="77"/>
      <c r="DF15" s="77"/>
      <c r="DG15" s="77"/>
      <c r="DH15" s="77"/>
      <c r="DI15" s="77"/>
      <c r="DJ15" s="77"/>
      <c r="DK15" s="77"/>
      <c r="DL15" s="77"/>
      <c r="DM15" s="77"/>
      <c r="DN15" s="77"/>
      <c r="DO15" s="77"/>
      <c r="DP15" s="77"/>
      <c r="DQ15" s="77"/>
      <c r="DR15" s="77"/>
      <c r="DS15" s="77"/>
      <c r="DT15" s="77"/>
      <c r="DU15" s="77"/>
      <c r="DV15" s="77"/>
      <c r="DW15" s="77"/>
      <c r="DX15" s="77"/>
      <c r="DY15" s="77"/>
      <c r="DZ15" s="77"/>
      <c r="EA15" s="77"/>
      <c r="EB15" s="77"/>
      <c r="EC15" s="77"/>
      <c r="ED15" s="77"/>
      <c r="EE15" s="77"/>
      <c r="EF15" s="77"/>
      <c r="EG15" s="77"/>
      <c r="EH15" s="77"/>
      <c r="EI15" s="77"/>
      <c r="EJ15" s="77"/>
      <c r="EK15" s="77"/>
      <c r="EL15" s="77"/>
      <c r="EM15" s="77"/>
      <c r="EN15" s="77"/>
      <c r="EO15" s="77"/>
      <c r="EP15" s="77"/>
      <c r="EQ15" s="77"/>
      <c r="ER15" s="77"/>
      <c r="ES15" s="77"/>
      <c r="ET15" s="77"/>
      <c r="EU15" s="77"/>
      <c r="EV15" s="77"/>
      <c r="EW15" s="77"/>
      <c r="EX15" s="77"/>
      <c r="EY15" s="77"/>
      <c r="EZ15" s="77"/>
      <c r="FA15" s="77"/>
      <c r="FB15" s="77"/>
      <c r="FC15" s="77"/>
      <c r="FD15" s="77"/>
      <c r="FE15" s="77"/>
      <c r="FF15" s="77"/>
      <c r="FG15" s="77"/>
      <c r="FH15" s="77"/>
      <c r="FI15" s="77"/>
      <c r="FJ15" s="77"/>
      <c r="FK15" s="77"/>
      <c r="FL15" s="77"/>
      <c r="FM15" s="77"/>
      <c r="FN15" s="77"/>
      <c r="FO15" s="77"/>
      <c r="FP15" s="77"/>
      <c r="FQ15" s="77"/>
      <c r="FR15" s="77"/>
      <c r="FS15" s="77"/>
      <c r="FT15" s="77"/>
      <c r="FU15" s="77"/>
      <c r="FV15" s="77"/>
      <c r="FW15" s="77"/>
      <c r="FX15" s="77"/>
      <c r="FY15" s="77"/>
      <c r="FZ15" s="77"/>
      <c r="GA15" s="77"/>
      <c r="GB15" s="77"/>
      <c r="GC15" s="77"/>
      <c r="GD15" s="77"/>
      <c r="GE15" s="77"/>
      <c r="GF15" s="77"/>
      <c r="GG15" s="77"/>
      <c r="GH15" s="77"/>
      <c r="GI15" s="77"/>
      <c r="GJ15" s="77"/>
      <c r="GK15" s="77"/>
      <c r="GL15" s="77"/>
      <c r="GM15" s="77"/>
      <c r="GN15" s="77"/>
      <c r="GO15" s="77"/>
      <c r="GP15" s="77"/>
      <c r="GQ15" s="77"/>
      <c r="GR15" s="77"/>
      <c r="GS15" s="77"/>
      <c r="GT15" s="77"/>
      <c r="GU15" s="77"/>
      <c r="GV15" s="77"/>
      <c r="GW15" s="77"/>
      <c r="GX15" s="77"/>
      <c r="GY15" s="77"/>
      <c r="GZ15" s="77"/>
      <c r="HA15" s="77"/>
      <c r="HB15" s="77"/>
      <c r="HC15" s="77"/>
      <c r="HD15" s="77"/>
      <c r="HE15" s="77"/>
      <c r="HF15" s="77"/>
      <c r="HG15" s="77"/>
      <c r="HH15" s="77"/>
      <c r="HI15" s="77"/>
      <c r="HJ15" s="77"/>
      <c r="HK15" s="77"/>
      <c r="HL15" s="77"/>
      <c r="HM15" s="77"/>
      <c r="HN15" s="77"/>
      <c r="HO15" s="77"/>
      <c r="HP15" s="77"/>
      <c r="HQ15" s="77"/>
      <c r="HR15" s="77"/>
      <c r="HS15" s="77"/>
      <c r="HT15" s="77"/>
      <c r="HU15" s="77"/>
      <c r="HV15" s="77"/>
      <c r="HW15" s="77"/>
      <c r="HX15" s="77"/>
      <c r="HY15" s="77"/>
      <c r="HZ15" s="77"/>
      <c r="IA15" s="77"/>
      <c r="IB15" s="77"/>
      <c r="IC15" s="77"/>
      <c r="ID15" s="77"/>
      <c r="IE15" s="77"/>
      <c r="IF15" s="77"/>
      <c r="IG15" s="77"/>
      <c r="IH15" s="77"/>
      <c r="II15" s="77"/>
      <c r="IJ15" s="77"/>
      <c r="IK15" s="77"/>
      <c r="IL15" s="77"/>
      <c r="IM15" s="77"/>
      <c r="IN15" s="77"/>
      <c r="IO15" s="77"/>
      <c r="IP15" s="77"/>
      <c r="IQ15" s="77"/>
      <c r="IR15" s="77"/>
      <c r="IS15" s="77"/>
      <c r="IT15" s="77"/>
      <c r="IU15" s="77"/>
      <c r="IV15" s="77"/>
      <c r="IW15" s="77"/>
      <c r="IX15" s="77"/>
      <c r="IY15" s="77"/>
      <c r="IZ15" s="77"/>
      <c r="JA15" s="77"/>
      <c r="JB15" s="77"/>
      <c r="JC15" s="77"/>
      <c r="JD15" s="77"/>
      <c r="JE15" s="77"/>
      <c r="JF15" s="77"/>
      <c r="JG15" s="77"/>
      <c r="JH15" s="77"/>
      <c r="JI15" s="77"/>
      <c r="JJ15" s="77"/>
      <c r="JK15" s="77"/>
      <c r="JL15" s="77"/>
      <c r="JM15" s="77"/>
      <c r="JN15" s="77"/>
      <c r="JO15" s="77"/>
      <c r="JP15" s="77"/>
      <c r="JQ15" s="77"/>
      <c r="JR15" s="77"/>
      <c r="JS15" s="77"/>
      <c r="JT15" s="77"/>
      <c r="JU15" s="77"/>
      <c r="JV15" s="77"/>
      <c r="JW15" s="77"/>
      <c r="JX15" s="77"/>
      <c r="JY15" s="77"/>
      <c r="JZ15" s="77"/>
      <c r="KA15" s="77"/>
      <c r="KB15" s="77"/>
      <c r="KC15" s="77"/>
      <c r="KD15" s="77"/>
      <c r="KE15" s="77"/>
      <c r="KF15" s="77"/>
      <c r="KG15" s="77"/>
      <c r="KH15" s="77"/>
      <c r="KI15" s="77"/>
      <c r="KJ15" s="77"/>
      <c r="KK15" s="77"/>
      <c r="KL15" s="77"/>
      <c r="KM15" s="77"/>
      <c r="KN15" s="77"/>
      <c r="KO15" s="77"/>
      <c r="KP15" s="77"/>
      <c r="KQ15" s="77"/>
      <c r="KR15" s="77"/>
      <c r="KS15" s="77"/>
      <c r="KT15" s="77"/>
      <c r="KU15" s="77"/>
      <c r="KV15" s="77"/>
      <c r="KW15" s="77"/>
      <c r="KX15" s="77"/>
      <c r="KY15" s="77"/>
      <c r="KZ15" s="77"/>
      <c r="LA15" s="77"/>
      <c r="LB15" s="77"/>
      <c r="LC15" s="77"/>
      <c r="LD15" s="77"/>
      <c r="LE15" s="77"/>
      <c r="LF15" s="77"/>
      <c r="LG15" s="77"/>
      <c r="LH15" s="77"/>
      <c r="LI15" s="77"/>
      <c r="LJ15" s="77"/>
      <c r="LK15" s="77"/>
      <c r="LL15" s="77"/>
      <c r="LM15" s="77"/>
      <c r="LN15" s="77"/>
      <c r="LO15" s="77"/>
      <c r="LP15" s="77"/>
      <c r="LQ15" s="77"/>
      <c r="LR15" s="77"/>
      <c r="LS15" s="77"/>
      <c r="LT15" s="77"/>
      <c r="LU15" s="77"/>
      <c r="LV15" s="77"/>
      <c r="LW15" s="77"/>
      <c r="LX15" s="77"/>
      <c r="LY15" s="77"/>
      <c r="LZ15" s="77"/>
      <c r="MA15" s="77"/>
      <c r="MB15" s="77"/>
      <c r="MC15" s="77"/>
      <c r="MD15" s="77"/>
      <c r="ME15" s="77"/>
      <c r="MF15" s="77"/>
      <c r="MG15" s="77"/>
      <c r="MH15" s="77"/>
      <c r="MI15" s="77"/>
      <c r="MJ15" s="77"/>
      <c r="MK15" s="77"/>
      <c r="ML15" s="77"/>
      <c r="MM15" s="77"/>
      <c r="MN15" s="77"/>
      <c r="MO15" s="77"/>
      <c r="MP15" s="77"/>
      <c r="MQ15" s="77"/>
      <c r="MR15" s="77"/>
      <c r="MS15" s="77"/>
      <c r="MT15" s="77"/>
      <c r="MU15" s="77"/>
      <c r="MV15" s="77"/>
      <c r="MW15" s="77"/>
      <c r="MX15" s="77"/>
      <c r="MY15" s="77"/>
      <c r="MZ15" s="77"/>
      <c r="NA15" s="77"/>
      <c r="NB15" s="77"/>
      <c r="NC15" s="77"/>
      <c r="ND15" s="77"/>
      <c r="NE15" s="77"/>
      <c r="NF15" s="77"/>
      <c r="NG15" s="77"/>
      <c r="NH15" s="77"/>
      <c r="NI15" s="77"/>
      <c r="NJ15" s="77"/>
      <c r="NK15" s="77"/>
      <c r="NL15" s="77"/>
      <c r="NM15" s="77"/>
      <c r="NN15" s="77"/>
      <c r="NO15" s="77"/>
      <c r="NP15" s="77"/>
      <c r="NQ15" s="77"/>
      <c r="NR15" s="77"/>
      <c r="NS15" s="77"/>
      <c r="NT15" s="77"/>
      <c r="NU15" s="77"/>
      <c r="NV15" s="77"/>
      <c r="NW15" s="77"/>
      <c r="NX15" s="77"/>
      <c r="NY15" s="77"/>
      <c r="NZ15" s="77"/>
      <c r="OA15" s="77"/>
      <c r="OB15" s="77"/>
      <c r="OC15" s="77"/>
      <c r="OD15" s="77"/>
      <c r="OE15" s="77"/>
      <c r="OF15" s="77"/>
      <c r="OG15" s="77"/>
      <c r="OH15" s="77"/>
      <c r="OI15" s="77"/>
      <c r="OJ15" s="77"/>
      <c r="OK15" s="77"/>
      <c r="OL15" s="77"/>
      <c r="OM15" s="77"/>
      <c r="ON15" s="77"/>
      <c r="OO15" s="77"/>
      <c r="OP15" s="77"/>
      <c r="OQ15" s="77"/>
      <c r="OR15" s="77"/>
      <c r="OS15" s="77"/>
      <c r="OT15" s="77"/>
      <c r="OU15" s="77"/>
      <c r="OV15" s="77"/>
      <c r="OW15" s="77"/>
      <c r="OX15" s="77"/>
      <c r="OY15" s="77"/>
      <c r="OZ15" s="77"/>
      <c r="PA15" s="77"/>
      <c r="PB15" s="77"/>
      <c r="PC15" s="77"/>
      <c r="PD15" s="77"/>
      <c r="PE15" s="77"/>
      <c r="PF15" s="77"/>
      <c r="PG15" s="77"/>
      <c r="PH15" s="77"/>
      <c r="PI15" s="77"/>
      <c r="PJ15" s="77"/>
      <c r="PK15" s="77"/>
      <c r="PL15" s="77"/>
      <c r="PM15" s="77"/>
      <c r="PN15" s="77"/>
      <c r="PO15" s="77"/>
      <c r="PP15" s="77"/>
      <c r="PQ15" s="77"/>
      <c r="PR15" s="77"/>
      <c r="PS15" s="77"/>
      <c r="PT15" s="77"/>
      <c r="PU15" s="77"/>
      <c r="PV15" s="77"/>
      <c r="PW15" s="77"/>
      <c r="PX15" s="77"/>
      <c r="PY15" s="77"/>
      <c r="PZ15" s="77"/>
      <c r="QA15" s="77"/>
      <c r="QB15" s="77"/>
      <c r="QC15" s="77"/>
      <c r="QD15" s="77"/>
      <c r="QE15" s="77"/>
      <c r="QF15" s="77"/>
      <c r="QG15" s="77"/>
      <c r="QH15" s="77"/>
      <c r="QI15" s="77"/>
      <c r="QJ15" s="77"/>
      <c r="QK15" s="77"/>
      <c r="QL15" s="77"/>
      <c r="QM15" s="77"/>
      <c r="QN15" s="77"/>
      <c r="QO15" s="77"/>
      <c r="QP15" s="77"/>
      <c r="QQ15" s="77"/>
      <c r="QR15" s="77"/>
      <c r="QS15" s="77"/>
      <c r="QT15" s="77"/>
      <c r="QU15" s="77"/>
      <c r="QV15" s="77"/>
      <c r="QW15" s="77"/>
      <c r="QX15" s="77"/>
      <c r="QY15" s="77"/>
      <c r="QZ15" s="77"/>
      <c r="RA15" s="77"/>
      <c r="RB15" s="77"/>
      <c r="RC15" s="77"/>
      <c r="RD15" s="77"/>
      <c r="RE15" s="77"/>
      <c r="RF15" s="77"/>
      <c r="RG15" s="77"/>
      <c r="RH15" s="77"/>
      <c r="RI15" s="77"/>
      <c r="RJ15" s="77"/>
      <c r="RK15" s="77"/>
      <c r="RL15" s="77"/>
      <c r="RM15" s="77"/>
      <c r="RN15" s="77"/>
      <c r="RO15" s="77"/>
      <c r="RP15" s="77"/>
      <c r="RQ15" s="77"/>
      <c r="RR15" s="77"/>
      <c r="RS15" s="77"/>
      <c r="RT15" s="77"/>
      <c r="RU15" s="77"/>
      <c r="RV15" s="77"/>
      <c r="RW15" s="77"/>
      <c r="RX15" s="77"/>
      <c r="RY15" s="77"/>
      <c r="RZ15" s="77"/>
      <c r="SA15" s="77"/>
      <c r="SB15" s="77"/>
      <c r="SC15" s="77"/>
      <c r="SD15" s="77"/>
      <c r="SE15" s="77"/>
      <c r="SF15" s="77"/>
      <c r="SG15" s="77"/>
      <c r="SH15" s="77"/>
      <c r="SI15" s="77"/>
      <c r="SJ15" s="77"/>
      <c r="SK15" s="77"/>
      <c r="SL15" s="77"/>
      <c r="SM15" s="77"/>
      <c r="SN15" s="77"/>
      <c r="SO15" s="77"/>
      <c r="SP15" s="77"/>
      <c r="SQ15" s="77"/>
      <c r="SR15" s="77"/>
      <c r="SS15" s="77"/>
      <c r="ST15" s="77"/>
      <c r="SU15" s="77"/>
      <c r="SV15" s="77"/>
      <c r="SW15" s="77"/>
      <c r="SX15" s="77"/>
      <c r="SY15" s="77"/>
      <c r="SZ15" s="77"/>
      <c r="TA15" s="77"/>
      <c r="TB15" s="77"/>
      <c r="TC15" s="77"/>
      <c r="TD15" s="77"/>
      <c r="TE15" s="77"/>
      <c r="TF15" s="77"/>
      <c r="TG15" s="77"/>
      <c r="TH15" s="77"/>
      <c r="TI15" s="77"/>
      <c r="TJ15" s="77"/>
      <c r="TK15" s="77"/>
      <c r="TL15" s="77"/>
      <c r="TM15" s="77"/>
      <c r="TN15" s="77"/>
      <c r="TO15" s="77"/>
      <c r="TP15" s="77"/>
      <c r="TQ15" s="77"/>
      <c r="TR15" s="77"/>
      <c r="TS15" s="77"/>
      <c r="TT15" s="77"/>
      <c r="TU15" s="77"/>
      <c r="TV15" s="77"/>
      <c r="TW15" s="77"/>
      <c r="TX15" s="77"/>
      <c r="TY15" s="77"/>
      <c r="TZ15" s="77"/>
      <c r="UA15" s="77"/>
      <c r="UB15" s="77"/>
      <c r="UC15" s="77"/>
      <c r="UD15" s="77"/>
      <c r="UE15" s="77"/>
      <c r="UF15" s="77"/>
      <c r="UG15" s="77"/>
      <c r="UH15" s="77"/>
      <c r="UI15" s="77"/>
      <c r="UJ15" s="77"/>
      <c r="UK15" s="77"/>
      <c r="UL15" s="77"/>
      <c r="UM15" s="77"/>
      <c r="UN15" s="77"/>
      <c r="UO15" s="77"/>
      <c r="UP15" s="77"/>
      <c r="UQ15" s="77"/>
      <c r="UR15" s="77"/>
      <c r="US15" s="77"/>
      <c r="UT15" s="77"/>
      <c r="UU15" s="77"/>
      <c r="UV15" s="77"/>
      <c r="UW15" s="77"/>
      <c r="UX15" s="77"/>
      <c r="UY15" s="77"/>
      <c r="UZ15" s="77"/>
      <c r="VA15" s="77"/>
      <c r="VB15" s="77"/>
      <c r="VC15" s="77"/>
      <c r="VD15" s="77"/>
      <c r="VE15" s="77"/>
      <c r="VF15" s="77"/>
      <c r="VG15" s="77"/>
      <c r="VH15" s="77"/>
      <c r="VI15" s="77"/>
      <c r="VJ15" s="77"/>
      <c r="VK15" s="77"/>
      <c r="VL15" s="77"/>
      <c r="VM15" s="77"/>
      <c r="VN15" s="77"/>
      <c r="VO15" s="77"/>
      <c r="VP15" s="77"/>
      <c r="VQ15" s="77"/>
      <c r="VR15" s="77"/>
      <c r="VS15" s="77"/>
      <c r="VT15" s="77"/>
      <c r="VU15" s="77"/>
      <c r="VV15" s="77"/>
      <c r="VW15" s="77"/>
      <c r="VX15" s="77"/>
      <c r="VY15" s="77"/>
      <c r="VZ15" s="77"/>
      <c r="WA15" s="77"/>
      <c r="WB15" s="77"/>
      <c r="WC15" s="77"/>
      <c r="WD15" s="77"/>
      <c r="WE15" s="77"/>
      <c r="WF15" s="77"/>
      <c r="WG15" s="77"/>
      <c r="WH15" s="77"/>
      <c r="WI15" s="77"/>
      <c r="WJ15" s="77"/>
      <c r="WK15" s="77"/>
      <c r="WL15" s="77"/>
      <c r="WM15" s="77"/>
      <c r="WN15" s="77"/>
      <c r="WO15" s="77"/>
      <c r="WP15" s="77"/>
      <c r="WQ15" s="77"/>
      <c r="WR15" s="77"/>
      <c r="WS15" s="77"/>
      <c r="WT15" s="77"/>
      <c r="WU15" s="77"/>
      <c r="WV15" s="77"/>
      <c r="WW15" s="77"/>
      <c r="WX15" s="77"/>
      <c r="WY15" s="77"/>
      <c r="WZ15" s="77"/>
      <c r="XA15" s="77"/>
      <c r="XB15" s="77"/>
      <c r="XC15" s="77"/>
      <c r="XD15" s="77"/>
      <c r="XE15" s="77"/>
      <c r="XF15" s="77"/>
      <c r="XG15" s="77"/>
      <c r="XH15" s="77"/>
      <c r="XI15" s="77"/>
      <c r="XJ15" s="77"/>
      <c r="XK15" s="77"/>
      <c r="XL15" s="77"/>
      <c r="XM15" s="77"/>
      <c r="XN15" s="77"/>
      <c r="XO15" s="77"/>
      <c r="XP15" s="77"/>
      <c r="XQ15" s="77"/>
      <c r="XR15" s="77"/>
      <c r="XS15" s="77"/>
      <c r="XT15" s="77"/>
      <c r="XU15" s="77"/>
      <c r="XV15" s="77"/>
      <c r="XW15" s="77"/>
      <c r="XX15" s="77"/>
      <c r="XY15" s="77"/>
      <c r="XZ15" s="77"/>
      <c r="YA15" s="77"/>
      <c r="YB15" s="54"/>
      <c r="YC15" s="54"/>
      <c r="YD15" s="78"/>
      <c r="YE15" s="54"/>
      <c r="YF15" s="54"/>
      <c r="YG15" s="54"/>
      <c r="YH15" s="77"/>
      <c r="YI15" s="77"/>
      <c r="YJ15" s="77"/>
      <c r="YK15" s="77"/>
      <c r="YL15" s="77"/>
      <c r="YM15" s="77"/>
      <c r="YN15" s="77"/>
      <c r="YO15" s="77"/>
      <c r="YP15" s="77"/>
      <c r="YQ15" s="77"/>
      <c r="YR15" s="77"/>
      <c r="YS15" s="77"/>
      <c r="YT15" s="77"/>
      <c r="YU15" s="77"/>
      <c r="YV15" s="77"/>
      <c r="YW15" s="77"/>
      <c r="YX15" s="77"/>
      <c r="YY15" s="77"/>
      <c r="YZ15" s="77"/>
      <c r="ZA15" s="77"/>
      <c r="ZB15" s="77"/>
      <c r="ZC15" s="77"/>
      <c r="ZD15" s="77"/>
      <c r="ZE15" s="77"/>
      <c r="ZF15" s="77"/>
      <c r="ZG15" s="77"/>
      <c r="ZH15" s="77"/>
      <c r="ZI15" s="77"/>
      <c r="ZJ15" s="77"/>
      <c r="ZK15" s="77"/>
      <c r="ZL15" s="77"/>
      <c r="ZM15" s="77"/>
      <c r="ZN15" s="77"/>
      <c r="ZO15" s="77"/>
      <c r="ZP15" s="77"/>
      <c r="ZQ15" s="77"/>
      <c r="ZR15" s="77"/>
      <c r="ZS15" s="77"/>
      <c r="ZT15" s="77"/>
      <c r="ZU15" s="77"/>
      <c r="ZV15" s="77"/>
      <c r="ZW15" s="77"/>
      <c r="ZX15" s="77"/>
      <c r="ZY15" s="77"/>
      <c r="ZZ15" s="77"/>
      <c r="AAA15" s="77"/>
      <c r="AAB15" s="77"/>
      <c r="AAC15" s="77"/>
      <c r="AAD15" s="77"/>
      <c r="AAE15" s="77"/>
      <c r="AAF15" s="77"/>
      <c r="AAG15" s="77"/>
      <c r="AAH15" s="77"/>
      <c r="AAI15" s="77"/>
      <c r="AAJ15" s="77"/>
      <c r="AAK15" s="77"/>
      <c r="AAL15" s="77"/>
      <c r="AAM15" s="77"/>
      <c r="AAN15" s="77"/>
      <c r="AAO15" s="77"/>
      <c r="AAP15" s="77"/>
      <c r="AAQ15" s="77"/>
      <c r="AAR15" s="77"/>
      <c r="AAS15" s="77"/>
      <c r="AAT15" s="77"/>
      <c r="AAU15" s="77"/>
      <c r="AAV15" s="77"/>
      <c r="AAW15" s="77"/>
      <c r="AAX15" s="77"/>
      <c r="AAY15" s="77"/>
      <c r="AAZ15" s="77"/>
      <c r="ABA15" s="77"/>
      <c r="ABB15" s="77"/>
      <c r="ABC15" s="77"/>
      <c r="ABD15" s="77"/>
      <c r="ABE15" s="77"/>
      <c r="ABF15" s="77"/>
      <c r="ABG15" s="77"/>
      <c r="ABH15" s="77"/>
      <c r="ABI15" s="77"/>
      <c r="ABJ15" s="77"/>
      <c r="ABK15" s="77"/>
      <c r="ABL15" s="77"/>
      <c r="ABM15" s="77"/>
      <c r="ABN15" s="77"/>
      <c r="ABO15" s="77"/>
      <c r="ABP15" s="77"/>
      <c r="ABQ15" s="77"/>
      <c r="ABR15" s="77"/>
      <c r="ABS15" s="77"/>
      <c r="ABT15" s="77"/>
      <c r="ABU15" s="77"/>
      <c r="ABV15" s="77"/>
      <c r="ABW15" s="77"/>
      <c r="ABX15" s="77"/>
      <c r="ABY15" s="77"/>
      <c r="ABZ15" s="77"/>
      <c r="ACA15" s="77"/>
      <c r="ACB15" s="77"/>
      <c r="ACC15" s="77"/>
      <c r="ACD15" s="77"/>
      <c r="ACE15" s="77"/>
      <c r="ACF15" s="77"/>
      <c r="ACG15" s="77"/>
      <c r="ACH15" s="77"/>
      <c r="ACI15" s="77"/>
      <c r="ACJ15" s="77"/>
      <c r="ACK15" s="77"/>
      <c r="ACL15" s="77"/>
      <c r="ACM15" s="77"/>
      <c r="ACN15" s="77"/>
      <c r="ACO15" s="77"/>
      <c r="ACP15" s="77"/>
      <c r="ACQ15" s="77"/>
      <c r="ACR15" s="77"/>
      <c r="ACS15" s="77"/>
      <c r="ACT15" s="77"/>
      <c r="ACU15" s="77"/>
      <c r="ACV15" s="77"/>
      <c r="ACW15" s="77"/>
      <c r="ACX15" s="77"/>
      <c r="ACY15" s="77"/>
      <c r="ACZ15" s="77"/>
      <c r="ADA15" s="77"/>
      <c r="ADB15" s="77"/>
      <c r="ADC15" s="77"/>
      <c r="ADD15" s="77"/>
      <c r="ADE15" s="77"/>
      <c r="ADF15" s="77"/>
      <c r="ADG15" s="77"/>
      <c r="ADH15" s="77"/>
      <c r="ADI15" s="77"/>
      <c r="ADJ15" s="77"/>
      <c r="ADK15" s="77"/>
      <c r="ADL15" s="77"/>
      <c r="ADM15" s="77"/>
      <c r="ADN15" s="77"/>
      <c r="ADO15" s="77"/>
      <c r="ADP15" s="77"/>
      <c r="ADQ15" s="77"/>
      <c r="ADR15" s="77"/>
      <c r="ADS15" s="77"/>
      <c r="ADT15" s="77"/>
      <c r="ADU15" s="77"/>
      <c r="ADV15" s="77"/>
      <c r="ADW15" s="77"/>
      <c r="ADX15" s="77"/>
      <c r="ADY15" s="77"/>
      <c r="ADZ15" s="77"/>
      <c r="AEA15" s="77"/>
      <c r="AEB15" s="77"/>
      <c r="AEC15" s="77"/>
      <c r="AED15" s="77"/>
      <c r="AEE15" s="77"/>
      <c r="AEF15" s="77"/>
      <c r="AEG15" s="77"/>
      <c r="AEH15" s="77"/>
      <c r="AEI15" s="77"/>
      <c r="AEJ15" s="77"/>
      <c r="AEK15" s="77"/>
      <c r="AEL15" s="77"/>
      <c r="AEM15" s="77"/>
      <c r="AEN15" s="77"/>
      <c r="AEO15" s="77"/>
      <c r="AEP15" s="77"/>
      <c r="AEQ15" s="77"/>
      <c r="AER15" s="77"/>
      <c r="AES15" s="77"/>
      <c r="AET15" s="77"/>
      <c r="AEU15" s="77"/>
      <c r="AEV15" s="77"/>
      <c r="AEW15" s="77"/>
      <c r="AEX15" s="77"/>
      <c r="AEY15" s="77"/>
      <c r="AEZ15" s="77"/>
      <c r="AFA15" s="77"/>
      <c r="AFB15" s="77"/>
      <c r="AFC15" s="77"/>
      <c r="AFD15" s="77"/>
      <c r="AFE15" s="77"/>
      <c r="AFF15" s="77"/>
      <c r="AFG15" s="77"/>
      <c r="AFH15" s="77"/>
      <c r="AFI15" s="77"/>
      <c r="AFJ15" s="77"/>
      <c r="AFK15" s="77"/>
      <c r="AFL15" s="77"/>
      <c r="AFM15" s="77"/>
      <c r="AFN15" s="77"/>
      <c r="AFO15" s="77"/>
      <c r="AFP15" s="77"/>
      <c r="AFQ15" s="77"/>
      <c r="AFR15" s="77"/>
      <c r="AFS15" s="77"/>
      <c r="AFT15" s="77"/>
      <c r="AFU15" s="77"/>
      <c r="AFV15" s="77"/>
      <c r="AFW15" s="77"/>
      <c r="AFX15" s="77"/>
      <c r="AFY15" s="77"/>
      <c r="AFZ15" s="77"/>
      <c r="AGA15" s="77"/>
      <c r="AGB15" s="77"/>
      <c r="AGC15" s="77"/>
      <c r="AGD15" s="77"/>
      <c r="AGE15" s="77"/>
      <c r="AGF15" s="77"/>
      <c r="AGG15" s="77"/>
      <c r="AGH15" s="77"/>
      <c r="AGI15" s="77"/>
      <c r="AGJ15" s="77"/>
      <c r="AGK15" s="77"/>
      <c r="AGL15" s="77"/>
      <c r="AGM15" s="77"/>
      <c r="AGN15" s="54"/>
      <c r="AGO15" s="54"/>
      <c r="AGP15" s="78"/>
      <c r="AGQ15" s="54"/>
      <c r="AGR15" s="54"/>
      <c r="AGS15" s="54"/>
      <c r="AGT15" s="77"/>
      <c r="AGU15" s="77"/>
      <c r="AGV15" s="77"/>
      <c r="AGW15" s="77"/>
      <c r="AGX15" s="77"/>
      <c r="AGY15" s="77"/>
      <c r="AGZ15" s="77"/>
      <c r="AHA15" s="77"/>
      <c r="AHB15" s="77"/>
      <c r="AHC15" s="77"/>
      <c r="AHD15" s="77"/>
      <c r="AHE15" s="77"/>
      <c r="AHF15" s="77"/>
      <c r="AHG15" s="77"/>
      <c r="AHH15" s="77"/>
      <c r="AHI15" s="77"/>
      <c r="AHJ15" s="77"/>
      <c r="AHK15" s="77"/>
      <c r="AHL15" s="77"/>
      <c r="AHM15" s="77"/>
      <c r="AHN15" s="77"/>
      <c r="AHO15" s="77"/>
      <c r="AHP15" s="77"/>
      <c r="AHQ15" s="77"/>
      <c r="AHR15" s="77"/>
      <c r="AHS15" s="77"/>
      <c r="AHT15" s="77"/>
      <c r="AHU15" s="77"/>
      <c r="AHV15" s="77"/>
      <c r="AHW15" s="77"/>
      <c r="AHX15" s="77"/>
      <c r="AHY15" s="77"/>
      <c r="AHZ15" s="77"/>
      <c r="AIA15" s="77"/>
      <c r="AIB15" s="77"/>
      <c r="AIC15" s="77"/>
      <c r="AID15" s="77"/>
      <c r="AIE15" s="77"/>
      <c r="AIF15" s="77"/>
      <c r="AIG15" s="77"/>
      <c r="AIH15" s="77"/>
      <c r="AII15" s="77"/>
      <c r="AIJ15" s="77"/>
      <c r="AIK15" s="77"/>
      <c r="AIL15" s="77"/>
      <c r="AIM15" s="77"/>
      <c r="AIN15" s="77"/>
      <c r="AIO15" s="77"/>
      <c r="AIP15" s="77"/>
      <c r="AIQ15" s="77"/>
      <c r="AIR15" s="77"/>
      <c r="AIS15" s="77"/>
      <c r="AIT15" s="77"/>
      <c r="AIU15" s="77"/>
      <c r="AIV15" s="77"/>
      <c r="AIW15" s="77"/>
      <c r="AIX15" s="77"/>
      <c r="AIY15" s="77"/>
      <c r="AIZ15" s="77"/>
      <c r="AJA15" s="77"/>
      <c r="AJB15" s="77"/>
      <c r="AJC15" s="77"/>
      <c r="AJD15" s="77"/>
      <c r="AJE15" s="77"/>
      <c r="AJF15" s="77"/>
      <c r="AJG15" s="77"/>
      <c r="AJH15" s="77"/>
      <c r="AJI15" s="77"/>
      <c r="AJJ15" s="77"/>
      <c r="AJK15" s="77"/>
      <c r="AJL15" s="77"/>
      <c r="AJM15" s="77"/>
      <c r="AJN15" s="77"/>
      <c r="AJO15" s="77"/>
      <c r="AJP15" s="77"/>
      <c r="AJQ15" s="77"/>
      <c r="AJR15" s="77"/>
      <c r="AJS15" s="77"/>
      <c r="AJT15" s="77"/>
      <c r="AJU15" s="77"/>
      <c r="AJV15" s="77"/>
      <c r="AJW15" s="77"/>
      <c r="AJX15" s="77"/>
      <c r="AJY15" s="77"/>
      <c r="AJZ15" s="77"/>
      <c r="AKA15" s="77"/>
      <c r="AKB15" s="77"/>
      <c r="AKC15" s="77"/>
      <c r="AKD15" s="77"/>
      <c r="AKE15" s="77"/>
      <c r="AKF15" s="77"/>
      <c r="AKG15" s="77"/>
      <c r="AKH15" s="77"/>
      <c r="AKI15" s="77"/>
      <c r="AKJ15" s="77"/>
      <c r="AKK15" s="77"/>
      <c r="AKL15" s="77"/>
      <c r="AKM15" s="77"/>
      <c r="AKN15" s="77"/>
      <c r="AKO15" s="77"/>
      <c r="AKP15" s="77"/>
      <c r="AKQ15" s="77"/>
      <c r="AKR15" s="77"/>
      <c r="AKS15" s="77"/>
      <c r="AKT15" s="77"/>
      <c r="AKU15" s="77"/>
      <c r="AKV15" s="77"/>
      <c r="AKW15" s="77"/>
      <c r="AKX15" s="77"/>
      <c r="AKY15" s="77"/>
      <c r="AKZ15" s="77"/>
      <c r="ALA15" s="77"/>
      <c r="ALB15" s="77"/>
      <c r="ALC15" s="77"/>
      <c r="ALD15" s="77"/>
      <c r="ALE15" s="77"/>
      <c r="ALF15" s="77"/>
      <c r="ALG15" s="77"/>
      <c r="ALH15" s="77"/>
      <c r="ALI15" s="77"/>
      <c r="ALJ15" s="77"/>
      <c r="ALK15" s="77"/>
      <c r="ALL15" s="77"/>
      <c r="ALM15" s="77"/>
      <c r="ALN15" s="77"/>
      <c r="ALO15" s="77"/>
      <c r="ALP15" s="77"/>
      <c r="ALQ15" s="77"/>
      <c r="ALR15" s="77"/>
      <c r="ALS15" s="77"/>
      <c r="ALT15" s="77"/>
      <c r="ALU15" s="54"/>
      <c r="ALV15" s="54"/>
      <c r="ALW15" s="54"/>
      <c r="ALX15" s="54"/>
      <c r="ALY15" s="54"/>
      <c r="ALZ15" s="54"/>
      <c r="AMA15" s="54"/>
      <c r="AMB15" s="54"/>
      <c r="AMC15" s="54"/>
      <c r="AMD15" s="54"/>
      <c r="AME15" s="54"/>
      <c r="AMF15" s="54"/>
      <c r="AMG15" s="54"/>
      <c r="AMH15" s="54"/>
      <c r="AMI15" s="54"/>
      <c r="AMJ15" s="54"/>
      <c r="AMK15" s="54"/>
      <c r="AML15" s="54"/>
      <c r="AMM15" s="54"/>
      <c r="AMN15" s="54"/>
      <c r="AMO15" s="54"/>
      <c r="AMP15" s="54"/>
      <c r="AMQ15" s="54"/>
      <c r="AMR15" s="54"/>
      <c r="AMS15" s="54"/>
      <c r="AMT15" s="54"/>
      <c r="AMU15" s="54"/>
      <c r="AMV15" s="54"/>
      <c r="AMW15" s="54"/>
      <c r="AMX15" s="54"/>
      <c r="AMY15" s="54"/>
      <c r="AMZ15" s="54"/>
      <c r="ANA15" s="54"/>
      <c r="ANB15" s="54"/>
      <c r="ANC15" s="54"/>
      <c r="AND15" s="54"/>
      <c r="ANE15" s="54"/>
      <c r="ANF15" s="54"/>
      <c r="ANG15" s="54"/>
      <c r="ANH15" s="54"/>
      <c r="ANI15" s="54"/>
      <c r="ANJ15" s="54"/>
      <c r="ANK15" s="54"/>
      <c r="ANL15" s="54"/>
      <c r="ANM15" s="54"/>
      <c r="ANN15" s="54"/>
      <c r="ANO15" s="54"/>
      <c r="ANP15" s="54"/>
      <c r="ANQ15" s="54"/>
      <c r="ANR15" s="54"/>
      <c r="ANS15" s="54"/>
      <c r="ANT15" s="54"/>
      <c r="ANU15" s="54"/>
      <c r="ANV15" s="54"/>
      <c r="ANW15" s="54"/>
      <c r="ANX15" s="54"/>
      <c r="ANY15" s="54"/>
      <c r="ANZ15" s="54"/>
      <c r="AOA15" s="54"/>
      <c r="AOB15" s="54"/>
      <c r="AOC15" s="54"/>
      <c r="AOD15" s="54"/>
      <c r="AOE15" s="54"/>
      <c r="AOF15" s="54"/>
      <c r="AOG15" s="54"/>
      <c r="AOH15" s="54"/>
      <c r="AOI15" s="54"/>
      <c r="AOJ15" s="54"/>
      <c r="AOK15" s="54"/>
      <c r="AOL15" s="54"/>
      <c r="AOM15" s="54"/>
      <c r="AON15" s="54"/>
      <c r="AOO15" s="54"/>
      <c r="AOP15" s="54"/>
      <c r="AOQ15" s="54"/>
      <c r="AOR15" s="54"/>
      <c r="AOS15" s="54"/>
      <c r="AOT15" s="54"/>
      <c r="AOU15" s="54"/>
      <c r="AOV15" s="54"/>
      <c r="AOW15" s="54"/>
      <c r="AOX15" s="54"/>
      <c r="AOY15" s="54"/>
      <c r="AOZ15" s="54"/>
      <c r="APA15" s="54"/>
      <c r="APB15" s="54"/>
      <c r="APC15" s="54"/>
      <c r="APD15" s="54"/>
      <c r="APE15" s="54"/>
      <c r="APF15" s="54"/>
      <c r="APG15" s="54"/>
      <c r="APH15" s="54"/>
      <c r="API15" s="54"/>
      <c r="APJ15" s="54"/>
      <c r="APK15" s="54"/>
      <c r="APL15" s="54"/>
      <c r="APM15" s="54"/>
      <c r="APN15" s="54"/>
      <c r="APO15" s="54"/>
      <c r="APP15" s="54"/>
      <c r="APQ15" s="54"/>
      <c r="APR15" s="54"/>
      <c r="APS15" s="54"/>
      <c r="APT15" s="54"/>
      <c r="APU15" s="54"/>
      <c r="APV15" s="54"/>
      <c r="APW15" s="54"/>
      <c r="APX15" s="54"/>
      <c r="APY15" s="54"/>
      <c r="APZ15" s="54"/>
      <c r="AQA15" s="54"/>
      <c r="AQB15" s="54"/>
      <c r="AQC15" s="54"/>
      <c r="AQD15" s="54"/>
      <c r="AQE15" s="54"/>
      <c r="AQF15" s="54"/>
      <c r="AQG15" s="54"/>
      <c r="AQH15" s="54"/>
      <c r="AQI15" s="54"/>
      <c r="AQJ15" s="54"/>
      <c r="AQK15" s="54"/>
      <c r="AQL15" s="54"/>
      <c r="AQM15" s="54"/>
      <c r="AQN15" s="54"/>
      <c r="AQO15" s="54"/>
      <c r="AQP15" s="54"/>
      <c r="AQQ15" s="54"/>
      <c r="AQR15" s="54"/>
      <c r="AQS15" s="54"/>
      <c r="AQT15" s="54"/>
      <c r="AQU15" s="54"/>
      <c r="AQV15" s="54"/>
      <c r="AQW15" s="54"/>
      <c r="AQX15" s="54"/>
      <c r="AQY15" s="54"/>
      <c r="AQZ15" s="54"/>
      <c r="ARA15" s="54"/>
      <c r="ARB15" s="54"/>
      <c r="ARC15" s="54"/>
      <c r="ARD15" s="54"/>
      <c r="ARE15" s="54"/>
      <c r="ARF15" s="54"/>
      <c r="ARG15" s="54"/>
      <c r="ARH15" s="54"/>
      <c r="ARI15" s="54"/>
      <c r="ARJ15" s="54"/>
      <c r="ARK15" s="54"/>
      <c r="ARL15" s="54"/>
      <c r="ARM15" s="54"/>
      <c r="ARN15" s="54"/>
      <c r="ARO15" s="54"/>
      <c r="ARP15" s="54"/>
      <c r="ARQ15" s="54"/>
      <c r="ARR15" s="54"/>
      <c r="ARS15" s="54"/>
      <c r="ART15" s="54"/>
      <c r="ARU15" s="54"/>
      <c r="ARV15" s="54"/>
      <c r="ARW15" s="54"/>
      <c r="ARX15" s="54"/>
      <c r="ARY15" s="54"/>
      <c r="ARZ15" s="54"/>
      <c r="ASA15" s="54"/>
      <c r="ASB15" s="54"/>
      <c r="ASC15" s="54"/>
      <c r="ASD15" s="54"/>
      <c r="ASE15" s="54"/>
      <c r="ASF15" s="54"/>
      <c r="ASG15" s="54"/>
      <c r="ASH15" s="54"/>
      <c r="ASI15" s="54"/>
      <c r="ASJ15" s="54"/>
      <c r="ASK15" s="54"/>
      <c r="ASL15" s="54"/>
      <c r="ASM15" s="54"/>
      <c r="ASN15" s="54"/>
      <c r="ASO15" s="54"/>
      <c r="ASP15" s="54"/>
      <c r="ASQ15" s="54"/>
      <c r="ASR15" s="54"/>
      <c r="ASS15" s="54"/>
      <c r="AST15" s="54"/>
      <c r="ASU15" s="54"/>
      <c r="ASV15" s="54"/>
      <c r="ASW15" s="54"/>
      <c r="ASX15" s="54"/>
      <c r="ASY15" s="54"/>
      <c r="ASZ15" s="54"/>
      <c r="ATA15" s="54"/>
      <c r="ATB15" s="54"/>
      <c r="ATC15" s="54"/>
      <c r="ATD15" s="54"/>
      <c r="ATE15" s="54"/>
      <c r="ATF15" s="54"/>
      <c r="ATG15" s="54"/>
      <c r="ATH15" s="54"/>
      <c r="ATI15" s="54"/>
      <c r="ATJ15" s="54"/>
      <c r="ATK15" s="54"/>
      <c r="ATL15" s="54"/>
      <c r="ATM15" s="54"/>
      <c r="ATN15" s="54"/>
      <c r="ATO15" s="54"/>
      <c r="ATP15" s="54"/>
      <c r="ATQ15" s="54"/>
      <c r="ATR15" s="54"/>
      <c r="ATS15" s="54"/>
      <c r="ATT15" s="54"/>
      <c r="ATU15" s="54"/>
      <c r="ATV15" s="54"/>
      <c r="ATW15" s="54"/>
      <c r="ATX15" s="54"/>
      <c r="ATY15" s="54"/>
      <c r="ATZ15" s="54"/>
      <c r="AUA15" s="54"/>
      <c r="AUB15" s="54"/>
      <c r="AUC15" s="54"/>
      <c r="AUD15" s="54"/>
      <c r="AUE15" s="54"/>
      <c r="AUF15" s="54"/>
      <c r="AUG15" s="54"/>
      <c r="AUH15" s="54"/>
      <c r="AUI15" s="54"/>
      <c r="AUJ15" s="54"/>
      <c r="AUK15" s="54"/>
      <c r="AUL15" s="54"/>
      <c r="AUM15" s="54"/>
      <c r="AUN15" s="54"/>
      <c r="AUO15" s="54"/>
      <c r="AUP15" s="54"/>
      <c r="AUQ15" s="54"/>
      <c r="AUR15" s="54"/>
      <c r="AUS15" s="54"/>
      <c r="AUT15" s="54"/>
      <c r="AUU15" s="54"/>
      <c r="AUV15" s="54"/>
      <c r="AUW15" s="54"/>
      <c r="AUX15" s="54"/>
      <c r="AUY15" s="54"/>
      <c r="AUZ15" s="54"/>
      <c r="AVA15" s="54"/>
      <c r="AVB15" s="54"/>
      <c r="AVC15" s="54"/>
      <c r="AVD15" s="54"/>
      <c r="AVE15" s="54"/>
      <c r="AVF15" s="54"/>
      <c r="AVG15" s="54"/>
      <c r="AVH15" s="54"/>
      <c r="AVI15" s="54"/>
      <c r="AVJ15" s="54"/>
      <c r="AVK15" s="54"/>
      <c r="AVL15" s="54"/>
      <c r="AVM15" s="54"/>
      <c r="AVN15" s="54"/>
      <c r="AVO15" s="54"/>
      <c r="AVP15" s="54"/>
      <c r="AVQ15" s="54"/>
      <c r="AVR15" s="54"/>
      <c r="AVS15" s="54"/>
      <c r="AVT15" s="54"/>
      <c r="AVU15" s="54"/>
      <c r="AVV15" s="54"/>
      <c r="AVW15" s="54"/>
      <c r="AVX15" s="54"/>
      <c r="AVY15" s="54"/>
      <c r="AVZ15" s="54"/>
      <c r="AWA15" s="54"/>
      <c r="AWB15" s="54"/>
      <c r="AWC15" s="54"/>
      <c r="AWD15" s="54"/>
      <c r="AWE15" s="54"/>
      <c r="AWF15" s="54"/>
      <c r="AWG15" s="54"/>
      <c r="AWH15" s="54"/>
      <c r="AWI15" s="54"/>
      <c r="AWJ15" s="54"/>
      <c r="AWK15" s="54"/>
      <c r="AWL15" s="54"/>
      <c r="AWM15" s="54"/>
      <c r="AWN15" s="54"/>
      <c r="AWO15" s="54"/>
      <c r="AWP15" s="54"/>
      <c r="AWQ15" s="54"/>
      <c r="AWR15" s="54"/>
      <c r="AWS15" s="54"/>
      <c r="AWT15" s="54"/>
      <c r="AWU15" s="54"/>
      <c r="AWV15" s="54"/>
      <c r="AWW15" s="54"/>
      <c r="AWX15" s="54"/>
      <c r="AWY15" s="54"/>
      <c r="AWZ15" s="54"/>
      <c r="AXA15" s="54"/>
      <c r="AXB15" s="54"/>
      <c r="AXC15" s="54"/>
      <c r="AXD15" s="54"/>
      <c r="AXE15" s="54"/>
      <c r="AXF15" s="54"/>
      <c r="AXG15" s="54"/>
      <c r="AXH15" s="54"/>
      <c r="AXI15" s="54"/>
      <c r="AXJ15" s="54"/>
      <c r="AXK15" s="54"/>
      <c r="AXL15" s="54"/>
      <c r="AXM15" s="54"/>
      <c r="AXN15" s="54"/>
      <c r="AXO15" s="54"/>
      <c r="AXP15" s="54"/>
      <c r="AXQ15" s="54"/>
      <c r="AXR15" s="54"/>
      <c r="AXS15" s="54"/>
      <c r="AXT15" s="54"/>
      <c r="AXU15" s="54"/>
      <c r="AXV15" s="54"/>
      <c r="AXW15" s="54"/>
      <c r="AXX15" s="54"/>
      <c r="AXY15" s="54"/>
      <c r="AXZ15" s="54"/>
      <c r="AYA15" s="54"/>
      <c r="AYB15" s="54"/>
      <c r="AYC15" s="54"/>
      <c r="AYD15" s="54"/>
      <c r="AYE15" s="54"/>
      <c r="AYF15" s="54"/>
      <c r="AYG15" s="54"/>
      <c r="AYH15" s="54"/>
      <c r="AYI15" s="54"/>
      <c r="AYJ15" s="54"/>
      <c r="AYK15" s="54"/>
      <c r="AYL15" s="54"/>
      <c r="AYM15" s="54"/>
      <c r="AYN15" s="54"/>
      <c r="AYO15" s="54"/>
      <c r="AYP15" s="54"/>
      <c r="AYQ15" s="54"/>
      <c r="AYR15" s="54"/>
      <c r="AYS15" s="54"/>
      <c r="AYT15" s="54"/>
      <c r="AYU15" s="54"/>
      <c r="AYV15" s="54"/>
      <c r="AYW15" s="54"/>
      <c r="AYX15" s="54"/>
      <c r="AYY15" s="54"/>
      <c r="AYZ15" s="54"/>
      <c r="AZA15" s="54"/>
      <c r="AZB15" s="54"/>
      <c r="AZC15" s="54"/>
      <c r="AZD15" s="54"/>
      <c r="AZE15" s="54"/>
      <c r="AZF15" s="54"/>
      <c r="AZG15" s="54"/>
      <c r="AZH15" s="54"/>
      <c r="AZI15" s="54"/>
      <c r="AZJ15" s="54"/>
      <c r="AZK15" s="54"/>
      <c r="AZL15" s="54"/>
      <c r="AZM15" s="54"/>
      <c r="AZN15" s="54"/>
      <c r="AZO15" s="54"/>
      <c r="AZP15" s="54"/>
      <c r="AZQ15" s="54"/>
      <c r="AZR15" s="54"/>
      <c r="AZS15" s="54"/>
      <c r="AZT15" s="54"/>
      <c r="AZU15" s="54"/>
      <c r="AZV15" s="54"/>
      <c r="AZW15" s="54"/>
      <c r="AZX15" s="54"/>
      <c r="AZY15" s="54"/>
      <c r="AZZ15" s="54"/>
      <c r="BAA15" s="54"/>
      <c r="BAB15" s="54"/>
      <c r="BAC15" s="54"/>
      <c r="BAD15" s="54"/>
      <c r="BAE15" s="54"/>
      <c r="BAF15" s="54"/>
      <c r="BAG15" s="54"/>
      <c r="BAH15" s="54"/>
      <c r="BAI15" s="54"/>
      <c r="BAJ15" s="54"/>
      <c r="BAK15" s="54"/>
      <c r="BAL15" s="54"/>
      <c r="BAM15" s="54"/>
      <c r="BAN15" s="54"/>
      <c r="BAO15" s="54"/>
      <c r="BAP15" s="54"/>
      <c r="BAQ15" s="54"/>
      <c r="BAR15" s="54"/>
      <c r="BAS15" s="54"/>
      <c r="BAT15" s="54"/>
      <c r="BAU15" s="54"/>
      <c r="BAV15" s="54"/>
      <c r="BAW15" s="54"/>
      <c r="BAX15" s="54"/>
      <c r="BAY15" s="85"/>
      <c r="BAZ15" s="86"/>
      <c r="BBA15" s="86"/>
      <c r="BBB15" s="86"/>
      <c r="BBC15" s="86"/>
      <c r="BBD15" s="86"/>
      <c r="BBE15" s="86"/>
      <c r="BBF15" s="86"/>
      <c r="BBG15" s="86"/>
      <c r="BBH15" s="86"/>
      <c r="BBI15" s="86"/>
      <c r="BBJ15" s="86"/>
      <c r="BBK15" s="86"/>
      <c r="BBL15" s="86"/>
      <c r="BBM15" s="86"/>
      <c r="BBN15" s="86"/>
      <c r="BBO15" s="86"/>
      <c r="BBP15" s="86"/>
      <c r="BBQ15" s="86"/>
      <c r="BBR15" s="86"/>
      <c r="BBS15" s="86"/>
      <c r="BBT15" s="86"/>
      <c r="BBU15" s="86"/>
      <c r="BBV15" s="86"/>
      <c r="BBW15" s="86"/>
      <c r="BBX15" s="86"/>
      <c r="BBY15" s="86"/>
      <c r="BBZ15" s="86"/>
      <c r="BCA15" s="86"/>
      <c r="BCB15" s="86"/>
      <c r="BCC15" s="86"/>
      <c r="BCD15" s="86"/>
      <c r="BCE15" s="86"/>
      <c r="BCF15" s="86"/>
      <c r="BCG15" s="86"/>
      <c r="BCH15" s="86"/>
      <c r="BCI15" s="86"/>
      <c r="BCJ15" s="86"/>
      <c r="BCK15" s="86"/>
      <c r="BCL15" s="86"/>
      <c r="BCM15" s="86"/>
      <c r="BCN15" s="86"/>
      <c r="BCO15" s="86"/>
      <c r="BCP15" s="86"/>
      <c r="BCQ15" s="86"/>
      <c r="BCR15" s="86"/>
      <c r="BCS15" s="86"/>
      <c r="BCT15" s="86"/>
      <c r="BCU15" s="86"/>
      <c r="BCV15" s="86"/>
      <c r="BCW15" s="86"/>
      <c r="BCX15" s="86"/>
      <c r="BCY15" s="86"/>
      <c r="BCZ15" s="86"/>
      <c r="BDA15" s="86"/>
      <c r="BDB15" s="86"/>
      <c r="BDC15" s="86"/>
      <c r="BDD15" s="86"/>
      <c r="BDE15" s="86"/>
      <c r="BDF15" s="86"/>
      <c r="BDG15" s="86"/>
      <c r="BDH15" s="86"/>
      <c r="BDI15" s="86"/>
      <c r="BDJ15" s="86"/>
      <c r="BDK15" s="86"/>
      <c r="BDL15" s="86"/>
      <c r="BDM15" s="86"/>
      <c r="BDN15" s="86"/>
      <c r="BDO15" s="86"/>
      <c r="BDP15" s="86"/>
      <c r="BDQ15" s="86"/>
      <c r="BDR15" s="86"/>
      <c r="BDS15" s="86"/>
      <c r="BDT15" s="86"/>
      <c r="BDU15" s="86"/>
      <c r="BDV15" s="86"/>
      <c r="BDW15" s="86"/>
      <c r="BDX15" s="86"/>
      <c r="BDY15" s="86"/>
      <c r="BDZ15" s="86"/>
      <c r="BEA15" s="86"/>
      <c r="BEB15" s="86"/>
      <c r="BEC15" s="86"/>
      <c r="BED15" s="86"/>
      <c r="BEE15" s="86"/>
      <c r="BEF15" s="86"/>
      <c r="BEG15" s="86"/>
      <c r="BEH15" s="86"/>
      <c r="BEI15" s="86"/>
      <c r="BEJ15" s="86"/>
      <c r="BEK15" s="86"/>
      <c r="BEL15" s="86"/>
      <c r="BEM15" s="86"/>
      <c r="BEN15" s="86"/>
      <c r="BEO15" s="86"/>
      <c r="BEP15" s="86"/>
      <c r="BEQ15" s="86"/>
      <c r="BER15" s="86"/>
      <c r="BES15" s="86"/>
      <c r="BET15" s="86"/>
      <c r="BEU15" s="86"/>
      <c r="BEV15" s="86"/>
      <c r="BEW15" s="86"/>
      <c r="BEX15" s="86"/>
      <c r="BEY15" s="86"/>
      <c r="BEZ15" s="86"/>
      <c r="BFA15" s="86"/>
      <c r="BFB15" s="86"/>
      <c r="BFC15" s="86"/>
      <c r="BFD15" s="86"/>
      <c r="BFE15" s="86"/>
      <c r="BFF15" s="86"/>
      <c r="BFG15" s="86"/>
      <c r="BFH15" s="86"/>
      <c r="BFI15" s="86"/>
      <c r="BFJ15" s="86"/>
      <c r="BFK15" s="86"/>
      <c r="BFL15" s="86"/>
      <c r="BFM15" s="86"/>
      <c r="BFN15" s="86"/>
      <c r="BFO15" s="86"/>
      <c r="BFP15" s="86"/>
      <c r="BFQ15" s="86"/>
      <c r="BFR15" s="86"/>
      <c r="BFS15" s="86"/>
      <c r="BFT15" s="86"/>
      <c r="BFU15" s="86"/>
      <c r="BFV15" s="86"/>
      <c r="BFW15" s="86"/>
      <c r="BFX15" s="86"/>
      <c r="BFY15" s="86"/>
      <c r="BFZ15" s="86"/>
      <c r="BGA15" s="86"/>
      <c r="BGB15" s="86"/>
      <c r="BGC15" s="86"/>
      <c r="BGD15" s="86"/>
      <c r="BGE15" s="86"/>
      <c r="BGF15" s="86"/>
      <c r="BGG15" s="86"/>
      <c r="BGH15" s="86"/>
      <c r="BGI15" s="86"/>
      <c r="BGJ15" s="86"/>
      <c r="BGK15" s="86"/>
      <c r="BGL15" s="86"/>
      <c r="BGM15" s="86"/>
      <c r="BGN15" s="86"/>
      <c r="BGO15" s="86"/>
      <c r="BGP15" s="86"/>
      <c r="BGQ15" s="86"/>
      <c r="BGR15" s="86"/>
      <c r="BGS15" s="86"/>
      <c r="BGT15" s="86"/>
      <c r="BGU15" s="86"/>
      <c r="BGV15" s="86"/>
      <c r="BGW15" s="86"/>
      <c r="BGX15" s="86"/>
      <c r="BGY15" s="86"/>
      <c r="BGZ15" s="86"/>
      <c r="BHA15" s="86"/>
      <c r="BHB15" s="86"/>
      <c r="BHC15" s="86"/>
      <c r="BHD15" s="86"/>
      <c r="BHE15" s="86"/>
      <c r="BHF15" s="86"/>
      <c r="BHG15" s="86"/>
      <c r="BHH15" s="86"/>
      <c r="BHI15" s="86"/>
      <c r="BHJ15" s="86"/>
      <c r="BHK15" s="86"/>
      <c r="BHL15" s="86"/>
      <c r="BHM15" s="86"/>
      <c r="BHN15" s="86"/>
      <c r="BHO15" s="86"/>
      <c r="BHP15" s="86"/>
      <c r="BHQ15" s="86"/>
      <c r="BHR15" s="86"/>
      <c r="BHS15" s="86"/>
      <c r="BHT15" s="86"/>
      <c r="BHU15" s="86"/>
      <c r="BHV15" s="86"/>
      <c r="BHW15" s="86"/>
      <c r="BHX15" s="86"/>
      <c r="BHY15" s="86"/>
      <c r="BHZ15" s="86"/>
      <c r="BIA15" s="86"/>
      <c r="BIB15" s="86"/>
      <c r="BIC15" s="86"/>
      <c r="BID15" s="86"/>
      <c r="BIE15" s="86"/>
      <c r="BIF15" s="86"/>
      <c r="BIG15" s="86"/>
      <c r="BIH15" s="86"/>
      <c r="BII15" s="86"/>
      <c r="BIJ15" s="86"/>
      <c r="BIK15" s="86"/>
      <c r="BIL15" s="86"/>
      <c r="BIM15" s="86"/>
      <c r="BIN15" s="86"/>
      <c r="BIO15" s="86"/>
      <c r="BIP15" s="86"/>
      <c r="BIQ15" s="86"/>
      <c r="BIR15" s="86"/>
      <c r="BIS15" s="86"/>
      <c r="BIT15" s="86"/>
      <c r="BIU15" s="86"/>
      <c r="BIV15" s="86"/>
      <c r="BIW15" s="86"/>
      <c r="BIX15" s="86"/>
      <c r="BIY15" s="86"/>
      <c r="BIZ15" s="86"/>
      <c r="BJA15" s="86"/>
      <c r="BJB15" s="86"/>
      <c r="BJC15" s="86"/>
      <c r="BJD15" s="86"/>
      <c r="BJE15" s="86"/>
      <c r="BJF15" s="86"/>
      <c r="BJG15" s="86"/>
      <c r="BJH15" s="86"/>
      <c r="BJI15" s="86"/>
      <c r="BJJ15" s="86"/>
      <c r="BJK15" s="86"/>
      <c r="BJL15" s="86"/>
      <c r="BJM15" s="86"/>
      <c r="BJN15" s="86"/>
      <c r="BJO15" s="86"/>
      <c r="BJP15" s="86"/>
      <c r="BJQ15" s="86"/>
      <c r="BJR15" s="86"/>
      <c r="BJS15" s="86"/>
      <c r="BJT15" s="86"/>
      <c r="BJU15" s="86"/>
      <c r="BJV15" s="86"/>
      <c r="BJW15" s="86"/>
      <c r="BJX15" s="86"/>
      <c r="BJY15" s="86"/>
      <c r="BJZ15" s="86"/>
      <c r="BKA15" s="86"/>
      <c r="BKB15" s="86"/>
      <c r="BKC15" s="86"/>
      <c r="BKD15" s="86"/>
      <c r="BKE15" s="86"/>
      <c r="BKF15" s="86"/>
      <c r="BKG15" s="86"/>
      <c r="BKH15" s="86"/>
      <c r="BKI15" s="86"/>
      <c r="BKJ15" s="86"/>
      <c r="BKK15" s="86"/>
      <c r="BKL15" s="86"/>
      <c r="BKM15" s="86"/>
      <c r="BKN15" s="86"/>
      <c r="BKO15" s="86"/>
      <c r="BKP15" s="86"/>
      <c r="BKQ15" s="86"/>
      <c r="BKR15" s="86"/>
      <c r="BKS15" s="86"/>
      <c r="BKT15" s="86"/>
      <c r="BKU15" s="86"/>
      <c r="BKV15" s="86"/>
      <c r="BKW15" s="86"/>
      <c r="BKX15" s="86"/>
      <c r="BKY15" s="86"/>
      <c r="BKZ15" s="86"/>
      <c r="BLA15" s="86"/>
      <c r="BLB15" s="86"/>
      <c r="BLC15" s="86"/>
      <c r="BLD15" s="86"/>
      <c r="BLE15" s="86"/>
      <c r="BLF15" s="86"/>
      <c r="BLG15" s="86"/>
      <c r="BLH15" s="86"/>
      <c r="BLI15" s="86"/>
      <c r="BLJ15" s="86"/>
      <c r="BLK15" s="86"/>
      <c r="BLL15" s="86"/>
      <c r="BLM15" s="86"/>
      <c r="BLN15" s="86"/>
      <c r="BLO15" s="86"/>
      <c r="BLP15" s="86"/>
      <c r="BLQ15" s="86"/>
      <c r="BLR15" s="86"/>
      <c r="BLS15" s="86"/>
      <c r="BLT15" s="86"/>
      <c r="BLU15" s="86"/>
      <c r="BLV15" s="86"/>
      <c r="BLW15" s="86"/>
      <c r="BLX15" s="86"/>
      <c r="BLY15" s="86"/>
      <c r="BLZ15" s="86"/>
      <c r="BMA15" s="86"/>
      <c r="BMB15" s="86"/>
      <c r="BMC15" s="86"/>
      <c r="BMD15" s="86"/>
      <c r="BME15" s="86"/>
      <c r="BMF15" s="86"/>
      <c r="BMG15" s="86"/>
      <c r="BMH15" s="86"/>
      <c r="BMI15" s="86"/>
      <c r="BMJ15" s="86"/>
      <c r="BMK15" s="86"/>
      <c r="BML15" s="86"/>
      <c r="BMM15" s="86"/>
      <c r="BMN15" s="86"/>
      <c r="BMO15" s="86"/>
      <c r="BMP15" s="86"/>
      <c r="BMQ15" s="86"/>
      <c r="BMR15" s="86"/>
      <c r="BMS15" s="86"/>
      <c r="BMT15" s="86"/>
      <c r="BMU15" s="86"/>
      <c r="BMV15" s="86"/>
      <c r="BMW15" s="86"/>
      <c r="BMX15" s="86"/>
      <c r="BMY15" s="86"/>
      <c r="BMZ15" s="86"/>
      <c r="BNA15" s="86"/>
      <c r="BNB15" s="86"/>
      <c r="BNC15" s="86"/>
      <c r="BND15" s="86"/>
      <c r="BNE15" s="86"/>
      <c r="BNF15" s="86"/>
      <c r="BNG15" s="86"/>
      <c r="BNH15" s="86"/>
      <c r="BNI15" s="86"/>
      <c r="BNJ15" s="86"/>
      <c r="BNK15" s="86"/>
      <c r="BNL15" s="86"/>
      <c r="BNM15" s="86"/>
      <c r="BNN15" s="86"/>
      <c r="BNO15" s="86"/>
      <c r="BNP15" s="86"/>
      <c r="BNQ15" s="86"/>
      <c r="BNR15" s="86"/>
      <c r="BNS15" s="86"/>
      <c r="BNT15" s="86"/>
      <c r="BNU15" s="86"/>
      <c r="BNV15" s="86"/>
      <c r="BNW15" s="86"/>
      <c r="BNX15" s="86"/>
      <c r="BNY15" s="86"/>
      <c r="BNZ15" s="86"/>
      <c r="BOA15" s="86"/>
      <c r="BOB15" s="86"/>
      <c r="BOC15" s="86"/>
      <c r="BOD15" s="86"/>
      <c r="BOE15" s="86"/>
      <c r="BOF15" s="86"/>
      <c r="BOG15" s="86"/>
      <c r="BOH15" s="86"/>
      <c r="BOI15" s="86"/>
      <c r="BOJ15" s="86"/>
      <c r="BOK15" s="86"/>
      <c r="BOL15" s="86"/>
      <c r="BOM15" s="86"/>
      <c r="BON15" s="86"/>
      <c r="BOO15" s="86"/>
      <c r="BOP15" s="86"/>
      <c r="BOQ15" s="86"/>
      <c r="BOR15" s="86"/>
      <c r="BOS15" s="86"/>
      <c r="BOT15" s="86"/>
      <c r="BOU15" s="86"/>
      <c r="BOV15" s="86"/>
      <c r="BOW15" s="86"/>
      <c r="BOX15" s="86"/>
      <c r="BOY15" s="86"/>
      <c r="BOZ15" s="86"/>
      <c r="BPA15" s="86"/>
      <c r="BPB15" s="86"/>
      <c r="BPC15" s="86"/>
      <c r="BPD15" s="86"/>
      <c r="BPE15" s="86"/>
      <c r="BPF15" s="86"/>
      <c r="BPG15" s="86"/>
      <c r="BPH15" s="86"/>
      <c r="BPI15" s="86"/>
      <c r="BPJ15" s="86"/>
      <c r="BPK15" s="86"/>
      <c r="BPL15" s="86"/>
      <c r="BPM15" s="86"/>
      <c r="BPN15" s="86"/>
      <c r="BPO15" s="86"/>
      <c r="BPP15" s="86"/>
      <c r="BPQ15" s="86"/>
      <c r="BPR15" s="86"/>
      <c r="BPS15" s="86"/>
      <c r="BPT15" s="86"/>
      <c r="BPU15" s="86"/>
      <c r="BPV15" s="86"/>
      <c r="BPW15" s="86"/>
      <c r="BPX15" s="86"/>
      <c r="BPY15" s="86"/>
      <c r="BPZ15" s="86"/>
      <c r="BQA15" s="86"/>
      <c r="BQB15" s="86"/>
      <c r="BQC15" s="86"/>
      <c r="BQD15" s="86"/>
      <c r="BQE15" s="86"/>
      <c r="BQF15" s="86"/>
      <c r="BQG15" s="86"/>
      <c r="BQH15" s="86"/>
      <c r="BQI15" s="86"/>
      <c r="BQJ15" s="86"/>
      <c r="BQK15" s="86"/>
      <c r="BQL15" s="86"/>
      <c r="BQM15" s="86"/>
      <c r="BQN15" s="86"/>
      <c r="BQO15" s="86"/>
      <c r="BQP15" s="86"/>
      <c r="BQQ15" s="86"/>
      <c r="BQR15" s="86"/>
      <c r="BQS15" s="86"/>
      <c r="BQT15" s="86"/>
      <c r="BQU15" s="86"/>
      <c r="BQV15" s="86"/>
      <c r="BQW15" s="86"/>
      <c r="BQX15" s="86"/>
      <c r="BQY15" s="86"/>
      <c r="BQZ15" s="86"/>
      <c r="BRA15" s="86"/>
      <c r="BRB15" s="86"/>
    </row>
    <row r="16" spans="1:1822" s="75" customFormat="1" ht="14">
      <c r="A16" s="73">
        <f t="shared" si="0"/>
        <v>11</v>
      </c>
      <c r="B16" s="74" t="s">
        <v>156</v>
      </c>
      <c r="C16" s="75" t="s">
        <v>157</v>
      </c>
      <c r="D16" s="73"/>
      <c r="E16" s="75" t="s">
        <v>158</v>
      </c>
      <c r="F16" s="74" t="s">
        <v>132</v>
      </c>
      <c r="G16" s="74" t="s">
        <v>133</v>
      </c>
      <c r="H16" s="74" t="s">
        <v>133</v>
      </c>
      <c r="I16" s="74" t="s">
        <v>147</v>
      </c>
      <c r="J16" s="76"/>
      <c r="K16" s="76"/>
      <c r="L16" s="76"/>
      <c r="M16" s="76"/>
      <c r="N16" s="76"/>
      <c r="O16" s="76"/>
      <c r="P16" s="76"/>
      <c r="Q16" s="76"/>
      <c r="R16" s="76"/>
      <c r="S16" s="76"/>
      <c r="T16" s="76"/>
      <c r="U16" s="76"/>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c r="BM16" s="77"/>
      <c r="BN16" s="77"/>
      <c r="BO16" s="77"/>
      <c r="BP16" s="77"/>
      <c r="BQ16" s="77"/>
      <c r="BR16" s="77"/>
      <c r="BS16" s="77"/>
      <c r="BT16" s="77"/>
      <c r="BU16" s="77"/>
      <c r="BV16" s="77"/>
      <c r="BW16" s="77"/>
      <c r="BX16" s="77"/>
      <c r="BY16" s="77"/>
      <c r="BZ16" s="77"/>
      <c r="CA16" s="77"/>
      <c r="CB16" s="77"/>
      <c r="CC16" s="77"/>
      <c r="CD16" s="77"/>
      <c r="CE16" s="77"/>
      <c r="CF16" s="77"/>
      <c r="CG16" s="77"/>
      <c r="CH16" s="77"/>
      <c r="CI16" s="77"/>
      <c r="CJ16" s="77"/>
      <c r="CK16" s="77"/>
      <c r="CL16" s="77"/>
      <c r="CM16" s="77"/>
      <c r="CN16" s="77"/>
      <c r="CO16" s="77"/>
      <c r="CP16" s="77"/>
      <c r="CQ16" s="77"/>
      <c r="CR16" s="77"/>
      <c r="CS16" s="77"/>
      <c r="CT16" s="77"/>
      <c r="CU16" s="77"/>
      <c r="CV16" s="77"/>
      <c r="CW16" s="77"/>
      <c r="CX16" s="77"/>
      <c r="CY16" s="77"/>
      <c r="CZ16" s="77"/>
      <c r="DA16" s="77"/>
      <c r="DB16" s="77"/>
      <c r="DC16" s="77"/>
      <c r="DD16" s="77"/>
      <c r="DE16" s="77"/>
      <c r="DF16" s="77"/>
      <c r="DG16" s="77"/>
      <c r="DH16" s="77"/>
      <c r="DI16" s="77"/>
      <c r="DJ16" s="77"/>
      <c r="DK16" s="77"/>
      <c r="DL16" s="77"/>
      <c r="DM16" s="77"/>
      <c r="DN16" s="77"/>
      <c r="DO16" s="77"/>
      <c r="DP16" s="77"/>
      <c r="DQ16" s="77"/>
      <c r="DR16" s="77"/>
      <c r="DS16" s="77"/>
      <c r="DT16" s="77"/>
      <c r="DU16" s="77"/>
      <c r="DV16" s="77"/>
      <c r="DW16" s="77"/>
      <c r="DX16" s="77"/>
      <c r="DY16" s="77"/>
      <c r="DZ16" s="77"/>
      <c r="EA16" s="77"/>
      <c r="EB16" s="77"/>
      <c r="EC16" s="77"/>
      <c r="ED16" s="77"/>
      <c r="EE16" s="77"/>
      <c r="EF16" s="77"/>
      <c r="EG16" s="77"/>
      <c r="EH16" s="77"/>
      <c r="EI16" s="77"/>
      <c r="EJ16" s="77"/>
      <c r="EK16" s="77"/>
      <c r="EL16" s="77"/>
      <c r="EM16" s="77"/>
      <c r="EN16" s="77"/>
      <c r="EO16" s="77"/>
      <c r="EP16" s="77"/>
      <c r="EQ16" s="77"/>
      <c r="ER16" s="77"/>
      <c r="ES16" s="77"/>
      <c r="ET16" s="77"/>
      <c r="EU16" s="77"/>
      <c r="EV16" s="77"/>
      <c r="EW16" s="77"/>
      <c r="EX16" s="77"/>
      <c r="EY16" s="77"/>
      <c r="EZ16" s="77"/>
      <c r="FA16" s="77"/>
      <c r="FB16" s="77"/>
      <c r="FC16" s="77"/>
      <c r="FD16" s="77"/>
      <c r="FE16" s="77"/>
      <c r="FF16" s="77"/>
      <c r="FG16" s="77"/>
      <c r="FH16" s="77"/>
      <c r="FI16" s="77"/>
      <c r="FJ16" s="77"/>
      <c r="FK16" s="77"/>
      <c r="FL16" s="77"/>
      <c r="FM16" s="77"/>
      <c r="FN16" s="77"/>
      <c r="FO16" s="77"/>
      <c r="FP16" s="77"/>
      <c r="FQ16" s="77"/>
      <c r="FR16" s="77"/>
      <c r="FS16" s="77"/>
      <c r="FT16" s="77"/>
      <c r="FU16" s="77"/>
      <c r="FV16" s="77"/>
      <c r="FW16" s="77"/>
      <c r="FX16" s="77"/>
      <c r="FY16" s="77"/>
      <c r="FZ16" s="77"/>
      <c r="GA16" s="77"/>
      <c r="GB16" s="77"/>
      <c r="GC16" s="77"/>
      <c r="GD16" s="77"/>
      <c r="GE16" s="77"/>
      <c r="GF16" s="77"/>
      <c r="GG16" s="77"/>
      <c r="GH16" s="77"/>
      <c r="GI16" s="77"/>
      <c r="GJ16" s="77"/>
      <c r="GK16" s="77"/>
      <c r="GL16" s="77"/>
      <c r="GM16" s="77"/>
      <c r="GN16" s="77"/>
      <c r="GO16" s="77"/>
      <c r="GP16" s="77"/>
      <c r="GQ16" s="77"/>
      <c r="GR16" s="77"/>
      <c r="GS16" s="77"/>
      <c r="GT16" s="77"/>
      <c r="GU16" s="77"/>
      <c r="GV16" s="77"/>
      <c r="GW16" s="77"/>
      <c r="GX16" s="77"/>
      <c r="GY16" s="77"/>
      <c r="GZ16" s="77"/>
      <c r="HA16" s="77"/>
      <c r="HB16" s="77"/>
      <c r="HC16" s="77"/>
      <c r="HD16" s="77"/>
      <c r="HE16" s="77"/>
      <c r="HF16" s="77"/>
      <c r="HG16" s="77"/>
      <c r="HH16" s="77"/>
      <c r="HI16" s="77"/>
      <c r="HJ16" s="77"/>
      <c r="HK16" s="77"/>
      <c r="HL16" s="77"/>
      <c r="HM16" s="77"/>
      <c r="HN16" s="77"/>
      <c r="HO16" s="77"/>
      <c r="HP16" s="77"/>
      <c r="HQ16" s="77"/>
      <c r="HR16" s="77"/>
      <c r="HS16" s="77"/>
      <c r="HT16" s="77"/>
      <c r="HU16" s="77"/>
      <c r="HV16" s="77"/>
      <c r="HW16" s="77"/>
      <c r="HX16" s="77"/>
      <c r="HY16" s="77"/>
      <c r="HZ16" s="77"/>
      <c r="IA16" s="77"/>
      <c r="IB16" s="77"/>
      <c r="IC16" s="77"/>
      <c r="ID16" s="77"/>
      <c r="IE16" s="77"/>
      <c r="IF16" s="77"/>
      <c r="IG16" s="77"/>
      <c r="IH16" s="77"/>
      <c r="II16" s="77"/>
      <c r="IJ16" s="77"/>
      <c r="IK16" s="77"/>
      <c r="IL16" s="77"/>
      <c r="IM16" s="77"/>
      <c r="IN16" s="77"/>
      <c r="IO16" s="77"/>
      <c r="IP16" s="77"/>
      <c r="IQ16" s="77"/>
      <c r="IR16" s="77"/>
      <c r="IS16" s="77"/>
      <c r="IT16" s="77"/>
      <c r="IU16" s="77"/>
      <c r="IV16" s="77"/>
      <c r="IW16" s="77"/>
      <c r="IX16" s="77"/>
      <c r="IY16" s="77"/>
      <c r="IZ16" s="77"/>
      <c r="JA16" s="77"/>
      <c r="JB16" s="77"/>
      <c r="JC16" s="77"/>
      <c r="JD16" s="77"/>
      <c r="JE16" s="77"/>
      <c r="JF16" s="77"/>
      <c r="JG16" s="77"/>
      <c r="JH16" s="77"/>
      <c r="JI16" s="77"/>
      <c r="JJ16" s="77"/>
      <c r="JK16" s="77"/>
      <c r="JL16" s="77"/>
      <c r="JM16" s="77"/>
      <c r="JN16" s="77"/>
      <c r="JO16" s="77"/>
      <c r="JP16" s="77"/>
      <c r="JQ16" s="77"/>
      <c r="JR16" s="77"/>
      <c r="JS16" s="77"/>
      <c r="JT16" s="77"/>
      <c r="JU16" s="77"/>
      <c r="JV16" s="77"/>
      <c r="JW16" s="77"/>
      <c r="JX16" s="77"/>
      <c r="JY16" s="77"/>
      <c r="JZ16" s="77"/>
      <c r="KA16" s="77"/>
      <c r="KB16" s="77"/>
      <c r="KC16" s="77"/>
      <c r="KD16" s="77"/>
      <c r="KE16" s="77"/>
      <c r="KF16" s="77"/>
      <c r="KG16" s="77"/>
      <c r="KH16" s="77"/>
      <c r="KI16" s="77"/>
      <c r="KJ16" s="77"/>
      <c r="KK16" s="77"/>
      <c r="KL16" s="77"/>
      <c r="KM16" s="77"/>
      <c r="KN16" s="77"/>
      <c r="KO16" s="77"/>
      <c r="KP16" s="77"/>
      <c r="KQ16" s="77"/>
      <c r="KR16" s="77"/>
      <c r="KS16" s="77"/>
      <c r="KT16" s="77"/>
      <c r="KU16" s="77"/>
      <c r="KV16" s="77"/>
      <c r="KW16" s="77"/>
      <c r="KX16" s="77"/>
      <c r="KY16" s="77"/>
      <c r="KZ16" s="77"/>
      <c r="LA16" s="77"/>
      <c r="LB16" s="77"/>
      <c r="LC16" s="77"/>
      <c r="LD16" s="77"/>
      <c r="LE16" s="77"/>
      <c r="LF16" s="77"/>
      <c r="LG16" s="77"/>
      <c r="LH16" s="77"/>
      <c r="LI16" s="77"/>
      <c r="LJ16" s="77"/>
      <c r="LK16" s="77"/>
      <c r="LL16" s="77"/>
      <c r="LM16" s="77"/>
      <c r="LN16" s="77"/>
      <c r="LO16" s="77"/>
      <c r="LP16" s="77"/>
      <c r="LQ16" s="77"/>
      <c r="LR16" s="77"/>
      <c r="LS16" s="77"/>
      <c r="LT16" s="77"/>
      <c r="LU16" s="77"/>
      <c r="LV16" s="77"/>
      <c r="LW16" s="77"/>
      <c r="LX16" s="77"/>
      <c r="LY16" s="77"/>
      <c r="LZ16" s="77"/>
      <c r="MA16" s="77"/>
      <c r="MB16" s="77"/>
      <c r="MC16" s="77"/>
      <c r="MD16" s="77"/>
      <c r="ME16" s="77"/>
      <c r="MF16" s="77"/>
      <c r="MG16" s="77"/>
      <c r="MH16" s="77"/>
      <c r="MI16" s="77"/>
      <c r="MJ16" s="77"/>
      <c r="MK16" s="77"/>
      <c r="ML16" s="77"/>
      <c r="MM16" s="77"/>
      <c r="MN16" s="77"/>
      <c r="MO16" s="77"/>
      <c r="MP16" s="77"/>
      <c r="MQ16" s="77"/>
      <c r="MR16" s="77"/>
      <c r="MS16" s="77"/>
      <c r="MT16" s="77"/>
      <c r="MU16" s="77"/>
      <c r="MV16" s="77"/>
      <c r="MW16" s="77"/>
      <c r="MX16" s="77"/>
      <c r="MY16" s="77"/>
      <c r="MZ16" s="77"/>
      <c r="NA16" s="77"/>
      <c r="NB16" s="77"/>
      <c r="NC16" s="77"/>
      <c r="ND16" s="77"/>
      <c r="NE16" s="77"/>
      <c r="NF16" s="77"/>
      <c r="NG16" s="77"/>
      <c r="NH16" s="77"/>
      <c r="NI16" s="77"/>
      <c r="NJ16" s="77"/>
      <c r="NK16" s="77"/>
      <c r="NL16" s="77"/>
      <c r="NM16" s="77"/>
      <c r="NN16" s="77"/>
      <c r="NO16" s="77"/>
      <c r="NP16" s="77"/>
      <c r="NQ16" s="77"/>
      <c r="NR16" s="77"/>
      <c r="NS16" s="77"/>
      <c r="NT16" s="77"/>
      <c r="NU16" s="77"/>
      <c r="NV16" s="77"/>
      <c r="NW16" s="77"/>
      <c r="NX16" s="77"/>
      <c r="NY16" s="77"/>
      <c r="NZ16" s="77"/>
      <c r="OA16" s="77"/>
      <c r="OB16" s="77"/>
      <c r="OC16" s="77"/>
      <c r="OD16" s="77"/>
      <c r="OE16" s="77"/>
      <c r="OF16" s="77"/>
      <c r="OG16" s="77"/>
      <c r="OH16" s="77"/>
      <c r="OI16" s="77"/>
      <c r="OJ16" s="77"/>
      <c r="OK16" s="77"/>
      <c r="OL16" s="77"/>
      <c r="OM16" s="77"/>
      <c r="ON16" s="77"/>
      <c r="OO16" s="77"/>
      <c r="OP16" s="77"/>
      <c r="OQ16" s="77"/>
      <c r="OR16" s="77"/>
      <c r="OS16" s="77"/>
      <c r="OT16" s="77"/>
      <c r="OU16" s="77"/>
      <c r="OV16" s="77"/>
      <c r="OW16" s="77"/>
      <c r="OX16" s="77"/>
      <c r="OY16" s="77"/>
      <c r="OZ16" s="77"/>
      <c r="PA16" s="77"/>
      <c r="PB16" s="77"/>
      <c r="PC16" s="77"/>
      <c r="PD16" s="77"/>
      <c r="PE16" s="77"/>
      <c r="PF16" s="77"/>
      <c r="PG16" s="77"/>
      <c r="PH16" s="77"/>
      <c r="PI16" s="77"/>
      <c r="PJ16" s="77"/>
      <c r="PK16" s="77"/>
      <c r="PL16" s="77"/>
      <c r="PM16" s="77"/>
      <c r="PN16" s="77"/>
      <c r="PO16" s="77"/>
      <c r="PP16" s="77"/>
      <c r="PQ16" s="77"/>
      <c r="PR16" s="77"/>
      <c r="PS16" s="77"/>
      <c r="PT16" s="77"/>
      <c r="PU16" s="77"/>
      <c r="PV16" s="77"/>
      <c r="PW16" s="77"/>
      <c r="PX16" s="77"/>
      <c r="PY16" s="77"/>
      <c r="PZ16" s="77"/>
      <c r="QA16" s="77"/>
      <c r="QB16" s="77"/>
      <c r="QC16" s="77"/>
      <c r="QD16" s="77"/>
      <c r="QE16" s="77"/>
      <c r="QF16" s="77"/>
      <c r="QG16" s="77"/>
      <c r="QH16" s="77"/>
      <c r="QI16" s="77"/>
      <c r="QJ16" s="77"/>
      <c r="QK16" s="77"/>
      <c r="QL16" s="77"/>
      <c r="QM16" s="77"/>
      <c r="QN16" s="77"/>
      <c r="QO16" s="77"/>
      <c r="QP16" s="77"/>
      <c r="QQ16" s="77"/>
      <c r="QR16" s="77"/>
      <c r="QS16" s="77"/>
      <c r="QT16" s="77"/>
      <c r="QU16" s="77"/>
      <c r="QV16" s="77"/>
      <c r="QW16" s="77"/>
      <c r="QX16" s="77"/>
      <c r="QY16" s="77"/>
      <c r="QZ16" s="77"/>
      <c r="RA16" s="77"/>
      <c r="RB16" s="77"/>
      <c r="RC16" s="77"/>
      <c r="RD16" s="77"/>
      <c r="RE16" s="77"/>
      <c r="RF16" s="77"/>
      <c r="RG16" s="77"/>
      <c r="RH16" s="77"/>
      <c r="RI16" s="77"/>
      <c r="RJ16" s="77"/>
      <c r="RK16" s="77"/>
      <c r="RL16" s="77"/>
      <c r="RM16" s="77"/>
      <c r="RN16" s="77"/>
      <c r="RO16" s="77"/>
      <c r="RP16" s="77"/>
      <c r="RQ16" s="77"/>
      <c r="RR16" s="77"/>
      <c r="RS16" s="77"/>
      <c r="RT16" s="77"/>
      <c r="RU16" s="77"/>
      <c r="RV16" s="77"/>
      <c r="RW16" s="77"/>
      <c r="RX16" s="77"/>
      <c r="RY16" s="77"/>
      <c r="RZ16" s="77"/>
      <c r="SA16" s="77"/>
      <c r="SB16" s="77"/>
      <c r="SC16" s="77"/>
      <c r="SD16" s="77"/>
      <c r="SE16" s="77"/>
      <c r="SF16" s="77"/>
      <c r="SG16" s="77"/>
      <c r="SH16" s="77"/>
      <c r="SI16" s="77"/>
      <c r="SJ16" s="77"/>
      <c r="SK16" s="77"/>
      <c r="SL16" s="77"/>
      <c r="SM16" s="77"/>
      <c r="SN16" s="77"/>
      <c r="SO16" s="77"/>
      <c r="SP16" s="77"/>
      <c r="SQ16" s="77"/>
      <c r="SR16" s="77"/>
      <c r="SS16" s="77"/>
      <c r="ST16" s="77"/>
      <c r="SU16" s="77"/>
      <c r="SV16" s="77"/>
      <c r="SW16" s="77"/>
      <c r="SX16" s="77"/>
      <c r="SY16" s="77"/>
      <c r="SZ16" s="77"/>
      <c r="TA16" s="77"/>
      <c r="TB16" s="77"/>
      <c r="TC16" s="77"/>
      <c r="TD16" s="77"/>
      <c r="TE16" s="77"/>
      <c r="TF16" s="77"/>
      <c r="TG16" s="77"/>
      <c r="TH16" s="77"/>
      <c r="TI16" s="77"/>
      <c r="TJ16" s="77"/>
      <c r="TK16" s="77"/>
      <c r="TL16" s="77"/>
      <c r="TM16" s="77"/>
      <c r="TN16" s="77"/>
      <c r="TO16" s="77"/>
      <c r="TP16" s="77"/>
      <c r="TQ16" s="77"/>
      <c r="TR16" s="77"/>
      <c r="TS16" s="77"/>
      <c r="TT16" s="77"/>
      <c r="TU16" s="77"/>
      <c r="TV16" s="77"/>
      <c r="TW16" s="77"/>
      <c r="TX16" s="77"/>
      <c r="TY16" s="77"/>
      <c r="TZ16" s="77"/>
      <c r="UA16" s="77"/>
      <c r="UB16" s="77"/>
      <c r="UC16" s="77"/>
      <c r="UD16" s="77"/>
      <c r="UE16" s="77"/>
      <c r="UF16" s="77"/>
      <c r="UG16" s="77"/>
      <c r="UH16" s="77"/>
      <c r="UI16" s="77"/>
      <c r="UJ16" s="77"/>
      <c r="UK16" s="77"/>
      <c r="UL16" s="77"/>
      <c r="UM16" s="77"/>
      <c r="UN16" s="77"/>
      <c r="UO16" s="77"/>
      <c r="UP16" s="77"/>
      <c r="UQ16" s="77"/>
      <c r="UR16" s="77"/>
      <c r="US16" s="77"/>
      <c r="UT16" s="77"/>
      <c r="UU16" s="77"/>
      <c r="UV16" s="77"/>
      <c r="UW16" s="77"/>
      <c r="UX16" s="77"/>
      <c r="UY16" s="77"/>
      <c r="UZ16" s="77"/>
      <c r="VA16" s="77"/>
      <c r="VB16" s="77"/>
      <c r="VC16" s="77"/>
      <c r="VD16" s="77"/>
      <c r="VE16" s="77"/>
      <c r="VF16" s="77"/>
      <c r="VG16" s="77"/>
      <c r="VH16" s="77"/>
      <c r="VI16" s="77"/>
      <c r="VJ16" s="77"/>
      <c r="VK16" s="77"/>
      <c r="VL16" s="77"/>
      <c r="VM16" s="77"/>
      <c r="VN16" s="77"/>
      <c r="VO16" s="77"/>
      <c r="VP16" s="77"/>
      <c r="VQ16" s="77"/>
      <c r="VR16" s="77"/>
      <c r="VS16" s="77"/>
      <c r="VT16" s="77"/>
      <c r="VU16" s="77"/>
      <c r="VV16" s="77"/>
      <c r="VW16" s="77"/>
      <c r="VX16" s="77"/>
      <c r="VY16" s="77"/>
      <c r="VZ16" s="77"/>
      <c r="WA16" s="77"/>
      <c r="WB16" s="77"/>
      <c r="WC16" s="77"/>
      <c r="WD16" s="77"/>
      <c r="WE16" s="77"/>
      <c r="WF16" s="77"/>
      <c r="WG16" s="77"/>
      <c r="WH16" s="77"/>
      <c r="WI16" s="77"/>
      <c r="WJ16" s="77"/>
      <c r="WK16" s="77"/>
      <c r="WL16" s="77"/>
      <c r="WM16" s="77"/>
      <c r="WN16" s="77"/>
      <c r="WO16" s="77"/>
      <c r="WP16" s="77"/>
      <c r="WQ16" s="77"/>
      <c r="WR16" s="77"/>
      <c r="WS16" s="77"/>
      <c r="WT16" s="77"/>
      <c r="WU16" s="77"/>
      <c r="WV16" s="77"/>
      <c r="WW16" s="77"/>
      <c r="WX16" s="77"/>
      <c r="WY16" s="77"/>
      <c r="WZ16" s="77"/>
      <c r="XA16" s="77"/>
      <c r="XB16" s="77"/>
      <c r="XC16" s="77"/>
      <c r="XD16" s="77"/>
      <c r="XE16" s="77"/>
      <c r="XF16" s="77"/>
      <c r="XG16" s="77"/>
      <c r="XH16" s="77"/>
      <c r="XI16" s="77"/>
      <c r="XJ16" s="77"/>
      <c r="XK16" s="77"/>
      <c r="XL16" s="77"/>
      <c r="XM16" s="77"/>
      <c r="XN16" s="77"/>
      <c r="XO16" s="77"/>
      <c r="XP16" s="77"/>
      <c r="XQ16" s="77"/>
      <c r="XR16" s="77"/>
      <c r="XS16" s="77"/>
      <c r="XT16" s="77"/>
      <c r="XU16" s="77"/>
      <c r="XV16" s="77"/>
      <c r="XW16" s="77"/>
      <c r="XX16" s="77"/>
      <c r="XY16" s="77"/>
      <c r="XZ16" s="77"/>
      <c r="YA16" s="77"/>
      <c r="YB16" s="54"/>
      <c r="YC16" s="54"/>
      <c r="YD16" s="78"/>
      <c r="YE16" s="54"/>
      <c r="YF16" s="54"/>
      <c r="YG16" s="54"/>
      <c r="YH16" s="77"/>
      <c r="YI16" s="77"/>
      <c r="YJ16" s="77"/>
      <c r="YK16" s="77"/>
      <c r="YL16" s="77"/>
      <c r="YM16" s="77"/>
      <c r="YN16" s="77"/>
      <c r="YO16" s="77"/>
      <c r="YP16" s="77"/>
      <c r="YQ16" s="77"/>
      <c r="YR16" s="77"/>
      <c r="YS16" s="77"/>
      <c r="YT16" s="77"/>
      <c r="YU16" s="77"/>
      <c r="YV16" s="77"/>
      <c r="YW16" s="77"/>
      <c r="YX16" s="77"/>
      <c r="YY16" s="77"/>
      <c r="YZ16" s="77"/>
      <c r="ZA16" s="77"/>
      <c r="ZB16" s="77"/>
      <c r="ZC16" s="77"/>
      <c r="ZD16" s="77"/>
      <c r="ZE16" s="77"/>
      <c r="ZF16" s="77"/>
      <c r="ZG16" s="77"/>
      <c r="ZH16" s="77"/>
      <c r="ZI16" s="77"/>
      <c r="ZJ16" s="77"/>
      <c r="ZK16" s="77"/>
      <c r="ZL16" s="77"/>
      <c r="ZM16" s="77"/>
      <c r="ZN16" s="77"/>
      <c r="ZO16" s="77"/>
      <c r="ZP16" s="77"/>
      <c r="ZQ16" s="77"/>
      <c r="ZR16" s="77"/>
      <c r="ZS16" s="77"/>
      <c r="ZT16" s="77"/>
      <c r="ZU16" s="77"/>
      <c r="ZV16" s="77"/>
      <c r="ZW16" s="77"/>
      <c r="ZX16" s="77"/>
      <c r="ZY16" s="77"/>
      <c r="ZZ16" s="77"/>
      <c r="AAA16" s="77"/>
      <c r="AAB16" s="77"/>
      <c r="AAC16" s="77"/>
      <c r="AAD16" s="77"/>
      <c r="AAE16" s="77"/>
      <c r="AAF16" s="77"/>
      <c r="AAG16" s="77"/>
      <c r="AAH16" s="77"/>
      <c r="AAI16" s="77"/>
      <c r="AAJ16" s="77"/>
      <c r="AAK16" s="77"/>
      <c r="AAL16" s="77"/>
      <c r="AAM16" s="77"/>
      <c r="AAN16" s="77"/>
      <c r="AAO16" s="77"/>
      <c r="AAP16" s="77"/>
      <c r="AAQ16" s="77"/>
      <c r="AAR16" s="77"/>
      <c r="AAS16" s="77"/>
      <c r="AAT16" s="77"/>
      <c r="AAU16" s="77"/>
      <c r="AAV16" s="77"/>
      <c r="AAW16" s="77"/>
      <c r="AAX16" s="77"/>
      <c r="AAY16" s="77"/>
      <c r="AAZ16" s="77"/>
      <c r="ABA16" s="77"/>
      <c r="ABB16" s="77"/>
      <c r="ABC16" s="77"/>
      <c r="ABD16" s="77"/>
      <c r="ABE16" s="77"/>
      <c r="ABF16" s="77"/>
      <c r="ABG16" s="77"/>
      <c r="ABH16" s="77"/>
      <c r="ABI16" s="77"/>
      <c r="ABJ16" s="77"/>
      <c r="ABK16" s="77"/>
      <c r="ABL16" s="77"/>
      <c r="ABM16" s="77"/>
      <c r="ABN16" s="77"/>
      <c r="ABO16" s="77"/>
      <c r="ABP16" s="77"/>
      <c r="ABQ16" s="77"/>
      <c r="ABR16" s="77"/>
      <c r="ABS16" s="77"/>
      <c r="ABT16" s="77"/>
      <c r="ABU16" s="77"/>
      <c r="ABV16" s="77"/>
      <c r="ABW16" s="77"/>
      <c r="ABX16" s="77"/>
      <c r="ABY16" s="77"/>
      <c r="ABZ16" s="77"/>
      <c r="ACA16" s="77"/>
      <c r="ACB16" s="77"/>
      <c r="ACC16" s="77"/>
      <c r="ACD16" s="77"/>
      <c r="ACE16" s="77"/>
      <c r="ACF16" s="77"/>
      <c r="ACG16" s="77"/>
      <c r="ACH16" s="77"/>
      <c r="ACI16" s="77"/>
      <c r="ACJ16" s="77"/>
      <c r="ACK16" s="77"/>
      <c r="ACL16" s="77"/>
      <c r="ACM16" s="77"/>
      <c r="ACN16" s="77"/>
      <c r="ACO16" s="77"/>
      <c r="ACP16" s="77"/>
      <c r="ACQ16" s="77"/>
      <c r="ACR16" s="77"/>
      <c r="ACS16" s="77"/>
      <c r="ACT16" s="77"/>
      <c r="ACU16" s="77"/>
      <c r="ACV16" s="77"/>
      <c r="ACW16" s="77"/>
      <c r="ACX16" s="77"/>
      <c r="ACY16" s="77"/>
      <c r="ACZ16" s="77"/>
      <c r="ADA16" s="77"/>
      <c r="ADB16" s="77"/>
      <c r="ADC16" s="77"/>
      <c r="ADD16" s="77"/>
      <c r="ADE16" s="77"/>
      <c r="ADF16" s="77"/>
      <c r="ADG16" s="77"/>
      <c r="ADH16" s="77"/>
      <c r="ADI16" s="77"/>
      <c r="ADJ16" s="77"/>
      <c r="ADK16" s="77"/>
      <c r="ADL16" s="77"/>
      <c r="ADM16" s="77"/>
      <c r="ADN16" s="77"/>
      <c r="ADO16" s="77"/>
      <c r="ADP16" s="77"/>
      <c r="ADQ16" s="77"/>
      <c r="ADR16" s="77"/>
      <c r="ADS16" s="77"/>
      <c r="ADT16" s="77"/>
      <c r="ADU16" s="77"/>
      <c r="ADV16" s="77"/>
      <c r="ADW16" s="77"/>
      <c r="ADX16" s="77"/>
      <c r="ADY16" s="77"/>
      <c r="ADZ16" s="77"/>
      <c r="AEA16" s="77"/>
      <c r="AEB16" s="77"/>
      <c r="AEC16" s="77"/>
      <c r="AED16" s="77"/>
      <c r="AEE16" s="77"/>
      <c r="AEF16" s="77"/>
      <c r="AEG16" s="77"/>
      <c r="AEH16" s="77"/>
      <c r="AEI16" s="77"/>
      <c r="AEJ16" s="77"/>
      <c r="AEK16" s="77"/>
      <c r="AEL16" s="77"/>
      <c r="AEM16" s="77"/>
      <c r="AEN16" s="77"/>
      <c r="AEO16" s="77"/>
      <c r="AEP16" s="77"/>
      <c r="AEQ16" s="77"/>
      <c r="AER16" s="77"/>
      <c r="AES16" s="77"/>
      <c r="AET16" s="77"/>
      <c r="AEU16" s="77"/>
      <c r="AEV16" s="77"/>
      <c r="AEW16" s="77"/>
      <c r="AEX16" s="77"/>
      <c r="AEY16" s="77"/>
      <c r="AEZ16" s="77"/>
      <c r="AFA16" s="77"/>
      <c r="AFB16" s="77"/>
      <c r="AFC16" s="77"/>
      <c r="AFD16" s="77"/>
      <c r="AFE16" s="77"/>
      <c r="AFF16" s="77"/>
      <c r="AFG16" s="77"/>
      <c r="AFH16" s="77"/>
      <c r="AFI16" s="77"/>
      <c r="AFJ16" s="77"/>
      <c r="AFK16" s="77"/>
      <c r="AFL16" s="77"/>
      <c r="AFM16" s="77"/>
      <c r="AFN16" s="77"/>
      <c r="AFO16" s="77"/>
      <c r="AFP16" s="77"/>
      <c r="AFQ16" s="77"/>
      <c r="AFR16" s="77"/>
      <c r="AFS16" s="77"/>
      <c r="AFT16" s="77"/>
      <c r="AFU16" s="77"/>
      <c r="AFV16" s="77"/>
      <c r="AFW16" s="77"/>
      <c r="AFX16" s="77"/>
      <c r="AFY16" s="77"/>
      <c r="AFZ16" s="77"/>
      <c r="AGA16" s="77"/>
      <c r="AGB16" s="77"/>
      <c r="AGC16" s="77"/>
      <c r="AGD16" s="77"/>
      <c r="AGE16" s="77"/>
      <c r="AGF16" s="77"/>
      <c r="AGG16" s="77"/>
      <c r="AGH16" s="77"/>
      <c r="AGI16" s="77"/>
      <c r="AGJ16" s="77"/>
      <c r="AGK16" s="77"/>
      <c r="AGL16" s="77"/>
      <c r="AGM16" s="77"/>
      <c r="AGN16" s="54"/>
      <c r="AGO16" s="54"/>
      <c r="AGP16" s="78"/>
      <c r="AGQ16" s="54"/>
      <c r="AGR16" s="54"/>
      <c r="AGS16" s="54"/>
      <c r="AGT16" s="77"/>
      <c r="AGU16" s="77"/>
      <c r="AGV16" s="77"/>
      <c r="AGW16" s="77"/>
      <c r="AGX16" s="77"/>
      <c r="AGY16" s="77"/>
      <c r="AGZ16" s="77"/>
      <c r="AHA16" s="77"/>
      <c r="AHB16" s="77"/>
      <c r="AHC16" s="77"/>
      <c r="AHD16" s="77"/>
      <c r="AHE16" s="77"/>
      <c r="AHF16" s="77"/>
      <c r="AHG16" s="77"/>
      <c r="AHH16" s="77"/>
      <c r="AHI16" s="77"/>
      <c r="AHJ16" s="77"/>
      <c r="AHK16" s="77"/>
      <c r="AHL16" s="77"/>
      <c r="AHM16" s="77"/>
      <c r="AHN16" s="77"/>
      <c r="AHO16" s="77"/>
      <c r="AHP16" s="77"/>
      <c r="AHQ16" s="77"/>
      <c r="AHR16" s="77"/>
      <c r="AHS16" s="77"/>
      <c r="AHT16" s="77"/>
      <c r="AHU16" s="77"/>
      <c r="AHV16" s="77"/>
      <c r="AHW16" s="77"/>
      <c r="AHX16" s="77"/>
      <c r="AHY16" s="77"/>
      <c r="AHZ16" s="77"/>
      <c r="AIA16" s="77"/>
      <c r="AIB16" s="77"/>
      <c r="AIC16" s="77"/>
      <c r="AID16" s="77"/>
      <c r="AIE16" s="77"/>
      <c r="AIF16" s="77"/>
      <c r="AIG16" s="77"/>
      <c r="AIH16" s="77"/>
      <c r="AII16" s="77"/>
      <c r="AIJ16" s="77"/>
      <c r="AIK16" s="77"/>
      <c r="AIL16" s="77"/>
      <c r="AIM16" s="77"/>
      <c r="AIN16" s="77"/>
      <c r="AIO16" s="77"/>
      <c r="AIP16" s="77"/>
      <c r="AIQ16" s="77"/>
      <c r="AIR16" s="77"/>
      <c r="AIS16" s="77"/>
      <c r="AIT16" s="77"/>
      <c r="AIU16" s="77"/>
      <c r="AIV16" s="77"/>
      <c r="AIW16" s="77"/>
      <c r="AIX16" s="77"/>
      <c r="AIY16" s="77"/>
      <c r="AIZ16" s="77"/>
      <c r="AJA16" s="77"/>
      <c r="AJB16" s="77"/>
      <c r="AJC16" s="77"/>
      <c r="AJD16" s="77"/>
      <c r="AJE16" s="77"/>
      <c r="AJF16" s="77"/>
      <c r="AJG16" s="77"/>
      <c r="AJH16" s="77"/>
      <c r="AJI16" s="77"/>
      <c r="AJJ16" s="77"/>
      <c r="AJK16" s="77"/>
      <c r="AJL16" s="77"/>
      <c r="AJM16" s="77"/>
      <c r="AJN16" s="77"/>
      <c r="AJO16" s="77"/>
      <c r="AJP16" s="77"/>
      <c r="AJQ16" s="77"/>
      <c r="AJR16" s="77"/>
      <c r="AJS16" s="77"/>
      <c r="AJT16" s="77"/>
      <c r="AJU16" s="77"/>
      <c r="AJV16" s="77"/>
      <c r="AJW16" s="77"/>
      <c r="AJX16" s="77"/>
      <c r="AJY16" s="77"/>
      <c r="AJZ16" s="77"/>
      <c r="AKA16" s="77"/>
      <c r="AKB16" s="77"/>
      <c r="AKC16" s="77"/>
      <c r="AKD16" s="77"/>
      <c r="AKE16" s="77"/>
      <c r="AKF16" s="77"/>
      <c r="AKG16" s="77"/>
      <c r="AKH16" s="77"/>
      <c r="AKI16" s="77"/>
      <c r="AKJ16" s="77"/>
      <c r="AKK16" s="77"/>
      <c r="AKL16" s="77"/>
      <c r="AKM16" s="77"/>
      <c r="AKN16" s="77"/>
      <c r="AKO16" s="77"/>
      <c r="AKP16" s="77"/>
      <c r="AKQ16" s="77"/>
      <c r="AKR16" s="77"/>
      <c r="AKS16" s="77"/>
      <c r="AKT16" s="77"/>
      <c r="AKU16" s="77"/>
      <c r="AKV16" s="77"/>
      <c r="AKW16" s="77"/>
      <c r="AKX16" s="77"/>
      <c r="AKY16" s="77"/>
      <c r="AKZ16" s="77"/>
      <c r="ALA16" s="77"/>
      <c r="ALB16" s="77"/>
      <c r="ALC16" s="77"/>
      <c r="ALD16" s="77"/>
      <c r="ALE16" s="77"/>
      <c r="ALF16" s="77"/>
      <c r="ALG16" s="77"/>
      <c r="ALH16" s="77"/>
      <c r="ALI16" s="77"/>
      <c r="ALJ16" s="77"/>
      <c r="ALK16" s="77"/>
      <c r="ALL16" s="77"/>
      <c r="ALM16" s="77"/>
      <c r="ALN16" s="77"/>
      <c r="ALO16" s="77"/>
      <c r="ALP16" s="77"/>
      <c r="ALQ16" s="77"/>
      <c r="ALR16" s="77"/>
      <c r="ALS16" s="77"/>
      <c r="ALT16" s="77"/>
      <c r="ALU16" s="54"/>
      <c r="ALV16" s="54"/>
      <c r="ALW16" s="54"/>
      <c r="ALX16" s="54"/>
      <c r="ALY16" s="54"/>
      <c r="ALZ16" s="54"/>
      <c r="AMA16" s="54"/>
      <c r="AMB16" s="54"/>
      <c r="AMC16" s="54"/>
      <c r="AMD16" s="54"/>
      <c r="AME16" s="54"/>
      <c r="AMF16" s="54"/>
      <c r="AMG16" s="54"/>
      <c r="AMH16" s="54"/>
      <c r="AMI16" s="54"/>
      <c r="AMJ16" s="54"/>
      <c r="AMK16" s="54"/>
      <c r="AML16" s="54"/>
      <c r="AMM16" s="54"/>
      <c r="AMN16" s="54"/>
      <c r="AMO16" s="54"/>
      <c r="AMP16" s="54"/>
      <c r="AMQ16" s="54"/>
      <c r="AMR16" s="54"/>
      <c r="AMS16" s="54"/>
      <c r="AMT16" s="54"/>
      <c r="AMU16" s="54"/>
      <c r="AMV16" s="54"/>
      <c r="AMW16" s="54"/>
      <c r="AMX16" s="54"/>
      <c r="AMY16" s="54"/>
      <c r="AMZ16" s="54"/>
      <c r="ANA16" s="54"/>
      <c r="ANB16" s="54"/>
      <c r="ANC16" s="54"/>
      <c r="AND16" s="54"/>
      <c r="ANE16" s="54"/>
      <c r="ANF16" s="54"/>
      <c r="ANG16" s="54"/>
      <c r="ANH16" s="54"/>
      <c r="ANI16" s="54"/>
      <c r="ANJ16" s="54"/>
      <c r="ANK16" s="54"/>
      <c r="ANL16" s="54"/>
      <c r="ANM16" s="54"/>
      <c r="ANN16" s="54"/>
      <c r="ANO16" s="54"/>
      <c r="ANP16" s="54"/>
      <c r="ANQ16" s="54"/>
      <c r="ANR16" s="54"/>
      <c r="ANS16" s="54"/>
      <c r="ANT16" s="54"/>
      <c r="ANU16" s="54"/>
      <c r="ANV16" s="54"/>
      <c r="ANW16" s="54"/>
      <c r="ANX16" s="54"/>
      <c r="ANY16" s="54"/>
      <c r="ANZ16" s="54"/>
      <c r="AOA16" s="54"/>
      <c r="AOB16" s="54"/>
      <c r="AOC16" s="54"/>
      <c r="AOD16" s="54"/>
      <c r="AOE16" s="54"/>
      <c r="AOF16" s="54"/>
      <c r="AOG16" s="54"/>
      <c r="AOH16" s="54"/>
      <c r="AOI16" s="54"/>
      <c r="AOJ16" s="54"/>
      <c r="AOK16" s="54"/>
      <c r="AOL16" s="54"/>
      <c r="AOM16" s="54"/>
      <c r="AON16" s="54"/>
      <c r="AOO16" s="54"/>
      <c r="AOP16" s="54"/>
      <c r="AOQ16" s="54"/>
      <c r="AOR16" s="54"/>
      <c r="AOS16" s="54"/>
      <c r="AOT16" s="54"/>
      <c r="AOU16" s="54"/>
      <c r="AOV16" s="54"/>
      <c r="AOW16" s="54"/>
      <c r="AOX16" s="54"/>
      <c r="AOY16" s="54"/>
      <c r="AOZ16" s="54"/>
      <c r="APA16" s="54"/>
      <c r="APB16" s="54"/>
      <c r="APC16" s="54"/>
      <c r="APD16" s="54"/>
      <c r="APE16" s="54"/>
      <c r="APF16" s="54"/>
      <c r="APG16" s="54"/>
      <c r="APH16" s="54"/>
      <c r="API16" s="54"/>
      <c r="APJ16" s="54"/>
      <c r="APK16" s="54"/>
      <c r="APL16" s="54"/>
      <c r="APM16" s="54"/>
      <c r="APN16" s="54"/>
      <c r="APO16" s="54"/>
      <c r="APP16" s="54"/>
      <c r="APQ16" s="54"/>
      <c r="APR16" s="54"/>
      <c r="APS16" s="54"/>
      <c r="APT16" s="54"/>
      <c r="APU16" s="54"/>
      <c r="APV16" s="54"/>
      <c r="APW16" s="54"/>
      <c r="APX16" s="54"/>
      <c r="APY16" s="54"/>
      <c r="APZ16" s="54"/>
      <c r="AQA16" s="54"/>
      <c r="AQB16" s="54"/>
      <c r="AQC16" s="54"/>
      <c r="AQD16" s="54"/>
      <c r="AQE16" s="54"/>
      <c r="AQF16" s="54"/>
      <c r="AQG16" s="54"/>
      <c r="AQH16" s="54"/>
      <c r="AQI16" s="54"/>
      <c r="AQJ16" s="54"/>
      <c r="AQK16" s="54"/>
      <c r="AQL16" s="54"/>
      <c r="AQM16" s="54"/>
      <c r="AQN16" s="54"/>
      <c r="AQO16" s="54"/>
      <c r="AQP16" s="54"/>
      <c r="AQQ16" s="54"/>
      <c r="AQR16" s="54"/>
      <c r="AQS16" s="54"/>
      <c r="AQT16" s="54"/>
      <c r="AQU16" s="54"/>
      <c r="AQV16" s="54"/>
      <c r="AQW16" s="54"/>
      <c r="AQX16" s="54"/>
      <c r="AQY16" s="54"/>
      <c r="AQZ16" s="54"/>
      <c r="ARA16" s="54"/>
      <c r="ARB16" s="54"/>
      <c r="ARC16" s="54"/>
      <c r="ARD16" s="54"/>
      <c r="ARE16" s="54"/>
      <c r="ARF16" s="54"/>
      <c r="ARG16" s="54"/>
      <c r="ARH16" s="54"/>
      <c r="ARI16" s="54"/>
      <c r="ARJ16" s="54"/>
      <c r="ARK16" s="54"/>
      <c r="ARL16" s="54"/>
      <c r="ARM16" s="54"/>
      <c r="ARN16" s="54"/>
      <c r="ARO16" s="54"/>
      <c r="ARP16" s="54"/>
      <c r="ARQ16" s="54"/>
      <c r="ARR16" s="54"/>
      <c r="ARS16" s="54"/>
      <c r="ART16" s="54"/>
      <c r="ARU16" s="54"/>
      <c r="ARV16" s="54"/>
      <c r="ARW16" s="54"/>
      <c r="ARX16" s="54"/>
      <c r="ARY16" s="54"/>
      <c r="ARZ16" s="54"/>
      <c r="ASA16" s="54"/>
      <c r="ASB16" s="54"/>
      <c r="ASC16" s="54"/>
      <c r="ASD16" s="54"/>
      <c r="ASE16" s="54"/>
      <c r="ASF16" s="54"/>
      <c r="ASG16" s="54"/>
      <c r="ASH16" s="54"/>
      <c r="ASI16" s="54"/>
      <c r="ASJ16" s="54"/>
      <c r="ASK16" s="54"/>
      <c r="ASL16" s="54"/>
      <c r="ASM16" s="54"/>
      <c r="ASN16" s="54"/>
      <c r="ASO16" s="54"/>
      <c r="ASP16" s="54"/>
      <c r="ASQ16" s="54"/>
      <c r="ASR16" s="54"/>
      <c r="ASS16" s="54"/>
      <c r="AST16" s="54"/>
      <c r="ASU16" s="54"/>
      <c r="ASV16" s="54"/>
      <c r="ASW16" s="54"/>
      <c r="ASX16" s="54"/>
      <c r="ASY16" s="54"/>
      <c r="ASZ16" s="54"/>
      <c r="ATA16" s="54"/>
      <c r="ATB16" s="54"/>
      <c r="ATC16" s="54"/>
      <c r="ATD16" s="54"/>
      <c r="ATE16" s="54"/>
      <c r="ATF16" s="54"/>
      <c r="ATG16" s="54"/>
      <c r="ATH16" s="54"/>
      <c r="ATI16" s="54"/>
      <c r="ATJ16" s="54"/>
      <c r="ATK16" s="54"/>
      <c r="ATL16" s="54"/>
      <c r="ATM16" s="54"/>
      <c r="ATN16" s="54"/>
      <c r="ATO16" s="54"/>
      <c r="ATP16" s="54"/>
      <c r="ATQ16" s="54"/>
      <c r="ATR16" s="54"/>
      <c r="ATS16" s="54"/>
      <c r="ATT16" s="54"/>
      <c r="ATU16" s="54"/>
      <c r="ATV16" s="54"/>
      <c r="ATW16" s="54"/>
      <c r="ATX16" s="54"/>
      <c r="ATY16" s="54"/>
      <c r="ATZ16" s="54"/>
      <c r="AUA16" s="54"/>
      <c r="AUB16" s="54"/>
      <c r="AUC16" s="54"/>
      <c r="AUD16" s="54"/>
      <c r="AUE16" s="54"/>
      <c r="AUF16" s="54"/>
      <c r="AUG16" s="54"/>
      <c r="AUH16" s="54"/>
      <c r="AUI16" s="54"/>
      <c r="AUJ16" s="54"/>
      <c r="AUK16" s="54"/>
      <c r="AUL16" s="54"/>
      <c r="AUM16" s="54"/>
      <c r="AUN16" s="54"/>
      <c r="AUO16" s="54"/>
      <c r="AUP16" s="54"/>
      <c r="AUQ16" s="54"/>
      <c r="AUR16" s="54"/>
      <c r="AUS16" s="54"/>
      <c r="AUT16" s="54"/>
      <c r="AUU16" s="54"/>
      <c r="AUV16" s="54"/>
      <c r="AUW16" s="54"/>
      <c r="AUX16" s="54"/>
      <c r="AUY16" s="54"/>
      <c r="AUZ16" s="54"/>
      <c r="AVA16" s="54"/>
      <c r="AVB16" s="54"/>
      <c r="AVC16" s="54"/>
      <c r="AVD16" s="54"/>
      <c r="AVE16" s="54"/>
      <c r="AVF16" s="54"/>
      <c r="AVG16" s="54"/>
      <c r="AVH16" s="54"/>
      <c r="AVI16" s="54"/>
      <c r="AVJ16" s="54"/>
      <c r="AVK16" s="54"/>
      <c r="AVL16" s="54"/>
      <c r="AVM16" s="54"/>
      <c r="AVN16" s="54"/>
      <c r="AVO16" s="54"/>
      <c r="AVP16" s="54"/>
      <c r="AVQ16" s="54"/>
      <c r="AVR16" s="54"/>
      <c r="AVS16" s="54"/>
      <c r="AVT16" s="54"/>
      <c r="AVU16" s="54"/>
      <c r="AVV16" s="54"/>
      <c r="AVW16" s="54"/>
      <c r="AVX16" s="54"/>
      <c r="AVY16" s="54"/>
      <c r="AVZ16" s="54"/>
      <c r="AWA16" s="54"/>
      <c r="AWB16" s="54"/>
      <c r="AWC16" s="54"/>
      <c r="AWD16" s="54"/>
      <c r="AWE16" s="54"/>
      <c r="AWF16" s="54"/>
      <c r="AWG16" s="54"/>
      <c r="AWH16" s="54"/>
      <c r="AWI16" s="54"/>
      <c r="AWJ16" s="54"/>
      <c r="AWK16" s="54"/>
      <c r="AWL16" s="54"/>
      <c r="AWM16" s="54"/>
      <c r="AWN16" s="54"/>
      <c r="AWO16" s="54"/>
      <c r="AWP16" s="54"/>
      <c r="AWQ16" s="54"/>
      <c r="AWR16" s="54"/>
      <c r="AWS16" s="54"/>
      <c r="AWT16" s="54"/>
      <c r="AWU16" s="54"/>
      <c r="AWV16" s="54"/>
      <c r="AWW16" s="54"/>
      <c r="AWX16" s="54"/>
      <c r="AWY16" s="54"/>
      <c r="AWZ16" s="54"/>
      <c r="AXA16" s="54"/>
      <c r="AXB16" s="54"/>
      <c r="AXC16" s="54"/>
      <c r="AXD16" s="54"/>
      <c r="AXE16" s="54"/>
      <c r="AXF16" s="54"/>
      <c r="AXG16" s="54"/>
      <c r="AXH16" s="54"/>
      <c r="AXI16" s="54"/>
      <c r="AXJ16" s="54"/>
      <c r="AXK16" s="54"/>
      <c r="AXL16" s="54"/>
      <c r="AXM16" s="54"/>
      <c r="AXN16" s="54"/>
      <c r="AXO16" s="54"/>
      <c r="AXP16" s="54"/>
      <c r="AXQ16" s="54"/>
      <c r="AXR16" s="54"/>
      <c r="AXS16" s="54"/>
      <c r="AXT16" s="54"/>
      <c r="AXU16" s="54"/>
      <c r="AXV16" s="54"/>
      <c r="AXW16" s="54"/>
      <c r="AXX16" s="54"/>
      <c r="AXY16" s="54"/>
      <c r="AXZ16" s="54"/>
      <c r="AYA16" s="54"/>
      <c r="AYB16" s="54"/>
      <c r="AYC16" s="54"/>
      <c r="AYD16" s="54"/>
      <c r="AYE16" s="54"/>
      <c r="AYF16" s="54"/>
      <c r="AYG16" s="54"/>
      <c r="AYH16" s="54"/>
      <c r="AYI16" s="54"/>
      <c r="AYJ16" s="54"/>
      <c r="AYK16" s="54"/>
      <c r="AYL16" s="54"/>
      <c r="AYM16" s="54"/>
      <c r="AYN16" s="54"/>
      <c r="AYO16" s="54"/>
      <c r="AYP16" s="54"/>
      <c r="AYQ16" s="54"/>
      <c r="AYR16" s="54"/>
      <c r="AYS16" s="54"/>
      <c r="AYT16" s="54"/>
      <c r="AYU16" s="54"/>
      <c r="AYV16" s="54"/>
      <c r="AYW16" s="54"/>
      <c r="AYX16" s="54"/>
      <c r="AYY16" s="54"/>
      <c r="AYZ16" s="54"/>
      <c r="AZA16" s="54"/>
      <c r="AZB16" s="54"/>
      <c r="AZC16" s="54"/>
      <c r="AZD16" s="54"/>
      <c r="AZE16" s="54"/>
      <c r="AZF16" s="54"/>
      <c r="AZG16" s="54"/>
      <c r="AZH16" s="54"/>
      <c r="AZI16" s="54"/>
      <c r="AZJ16" s="54"/>
      <c r="AZK16" s="54"/>
      <c r="AZL16" s="54"/>
      <c r="AZM16" s="54"/>
      <c r="AZN16" s="54"/>
      <c r="AZO16" s="54"/>
      <c r="AZP16" s="54"/>
      <c r="AZQ16" s="54"/>
      <c r="AZR16" s="54"/>
      <c r="AZS16" s="54"/>
      <c r="AZT16" s="54"/>
      <c r="AZU16" s="54"/>
      <c r="AZV16" s="54"/>
      <c r="AZW16" s="54"/>
      <c r="AZX16" s="54"/>
      <c r="AZY16" s="54"/>
      <c r="AZZ16" s="54"/>
      <c r="BAA16" s="54"/>
      <c r="BAB16" s="54"/>
      <c r="BAC16" s="54"/>
      <c r="BAD16" s="54"/>
      <c r="BAE16" s="54"/>
      <c r="BAF16" s="54"/>
      <c r="BAG16" s="54"/>
      <c r="BAH16" s="54"/>
      <c r="BAI16" s="54"/>
      <c r="BAJ16" s="54"/>
      <c r="BAK16" s="54"/>
      <c r="BAL16" s="54"/>
      <c r="BAM16" s="54"/>
      <c r="BAN16" s="54"/>
      <c r="BAO16" s="54"/>
      <c r="BAP16" s="54"/>
      <c r="BAQ16" s="54"/>
      <c r="BAR16" s="54"/>
      <c r="BAS16" s="54"/>
      <c r="BAT16" s="54"/>
      <c r="BAU16" s="54"/>
      <c r="BAV16" s="54"/>
      <c r="BAW16" s="54"/>
      <c r="BAX16" s="54"/>
      <c r="BAY16" s="85"/>
      <c r="BAZ16" s="86"/>
      <c r="BBA16" s="86"/>
      <c r="BBB16" s="86"/>
      <c r="BBC16" s="86"/>
      <c r="BBD16" s="86"/>
      <c r="BBE16" s="86"/>
      <c r="BBF16" s="86"/>
      <c r="BBG16" s="86"/>
      <c r="BBH16" s="86"/>
      <c r="BBI16" s="86"/>
      <c r="BBJ16" s="86"/>
      <c r="BBK16" s="86"/>
      <c r="BBL16" s="86"/>
      <c r="BBM16" s="86"/>
      <c r="BBN16" s="86"/>
      <c r="BBO16" s="86"/>
      <c r="BBP16" s="86"/>
      <c r="BBQ16" s="86"/>
      <c r="BBR16" s="86"/>
      <c r="BBS16" s="86"/>
      <c r="BBT16" s="86"/>
      <c r="BBU16" s="86"/>
      <c r="BBV16" s="86"/>
      <c r="BBW16" s="86"/>
      <c r="BBX16" s="86"/>
      <c r="BBY16" s="86"/>
      <c r="BBZ16" s="86"/>
      <c r="BCA16" s="86"/>
      <c r="BCB16" s="86"/>
      <c r="BCC16" s="86"/>
      <c r="BCD16" s="86"/>
      <c r="BCE16" s="86"/>
      <c r="BCF16" s="86"/>
      <c r="BCG16" s="86"/>
      <c r="BCH16" s="86"/>
      <c r="BCI16" s="86"/>
      <c r="BCJ16" s="86"/>
      <c r="BCK16" s="86"/>
      <c r="BCL16" s="86"/>
      <c r="BCM16" s="86"/>
      <c r="BCN16" s="86"/>
      <c r="BCO16" s="86"/>
      <c r="BCP16" s="86"/>
      <c r="BCQ16" s="86"/>
      <c r="BCR16" s="86"/>
      <c r="BCS16" s="86"/>
      <c r="BCT16" s="86"/>
      <c r="BCU16" s="86"/>
      <c r="BCV16" s="86"/>
      <c r="BCW16" s="86"/>
      <c r="BCX16" s="86"/>
      <c r="BCY16" s="86"/>
      <c r="BCZ16" s="86"/>
      <c r="BDA16" s="86"/>
      <c r="BDB16" s="86"/>
      <c r="BDC16" s="86"/>
      <c r="BDD16" s="86"/>
      <c r="BDE16" s="86"/>
      <c r="BDF16" s="86"/>
      <c r="BDG16" s="86"/>
      <c r="BDH16" s="86"/>
      <c r="BDI16" s="86"/>
      <c r="BDJ16" s="86"/>
      <c r="BDK16" s="86"/>
      <c r="BDL16" s="86"/>
      <c r="BDM16" s="86"/>
      <c r="BDN16" s="86"/>
      <c r="BDO16" s="86"/>
      <c r="BDP16" s="86"/>
      <c r="BDQ16" s="86"/>
      <c r="BDR16" s="86"/>
      <c r="BDS16" s="86"/>
      <c r="BDT16" s="86"/>
      <c r="BDU16" s="86"/>
      <c r="BDV16" s="86"/>
      <c r="BDW16" s="86"/>
      <c r="BDX16" s="86"/>
      <c r="BDY16" s="86"/>
      <c r="BDZ16" s="86"/>
      <c r="BEA16" s="86"/>
      <c r="BEB16" s="86"/>
      <c r="BEC16" s="86"/>
      <c r="BED16" s="86"/>
      <c r="BEE16" s="86"/>
      <c r="BEF16" s="86"/>
      <c r="BEG16" s="86"/>
      <c r="BEH16" s="86"/>
      <c r="BEI16" s="86"/>
      <c r="BEJ16" s="86"/>
      <c r="BEK16" s="86"/>
      <c r="BEL16" s="86"/>
      <c r="BEM16" s="86"/>
      <c r="BEN16" s="86"/>
      <c r="BEO16" s="86"/>
      <c r="BEP16" s="86"/>
      <c r="BEQ16" s="86"/>
      <c r="BER16" s="86"/>
      <c r="BES16" s="86"/>
      <c r="BET16" s="86"/>
      <c r="BEU16" s="86"/>
      <c r="BEV16" s="86"/>
      <c r="BEW16" s="86"/>
      <c r="BEX16" s="86"/>
      <c r="BEY16" s="86"/>
      <c r="BEZ16" s="86"/>
      <c r="BFA16" s="86"/>
      <c r="BFB16" s="86"/>
      <c r="BFC16" s="86"/>
      <c r="BFD16" s="86"/>
      <c r="BFE16" s="86"/>
      <c r="BFF16" s="86"/>
      <c r="BFG16" s="86"/>
      <c r="BFH16" s="86"/>
      <c r="BFI16" s="86"/>
      <c r="BFJ16" s="86"/>
      <c r="BFK16" s="86"/>
      <c r="BFL16" s="86"/>
      <c r="BFM16" s="86"/>
      <c r="BFN16" s="86"/>
      <c r="BFO16" s="86"/>
      <c r="BFP16" s="86"/>
      <c r="BFQ16" s="86"/>
      <c r="BFR16" s="86"/>
      <c r="BFS16" s="86"/>
      <c r="BFT16" s="86"/>
      <c r="BFU16" s="86"/>
      <c r="BFV16" s="86"/>
      <c r="BFW16" s="86"/>
      <c r="BFX16" s="86"/>
      <c r="BFY16" s="86"/>
      <c r="BFZ16" s="86"/>
      <c r="BGA16" s="86"/>
      <c r="BGB16" s="86"/>
      <c r="BGC16" s="86"/>
      <c r="BGD16" s="86"/>
      <c r="BGE16" s="86"/>
      <c r="BGF16" s="86"/>
      <c r="BGG16" s="86"/>
      <c r="BGH16" s="86"/>
      <c r="BGI16" s="86"/>
      <c r="BGJ16" s="86"/>
      <c r="BGK16" s="86"/>
      <c r="BGL16" s="86"/>
      <c r="BGM16" s="86"/>
      <c r="BGN16" s="86"/>
      <c r="BGO16" s="86"/>
      <c r="BGP16" s="86"/>
      <c r="BGQ16" s="86"/>
      <c r="BGR16" s="86"/>
      <c r="BGS16" s="86"/>
      <c r="BGT16" s="86"/>
      <c r="BGU16" s="86"/>
      <c r="BGV16" s="86"/>
      <c r="BGW16" s="86"/>
      <c r="BGX16" s="86"/>
      <c r="BGY16" s="86"/>
      <c r="BGZ16" s="86"/>
      <c r="BHA16" s="86"/>
      <c r="BHB16" s="86"/>
      <c r="BHC16" s="86"/>
      <c r="BHD16" s="86"/>
      <c r="BHE16" s="86"/>
      <c r="BHF16" s="86"/>
      <c r="BHG16" s="86"/>
      <c r="BHH16" s="86"/>
      <c r="BHI16" s="86"/>
      <c r="BHJ16" s="86"/>
      <c r="BHK16" s="86"/>
      <c r="BHL16" s="86"/>
      <c r="BHM16" s="86"/>
      <c r="BHN16" s="86"/>
      <c r="BHO16" s="86"/>
      <c r="BHP16" s="86"/>
      <c r="BHQ16" s="86"/>
      <c r="BHR16" s="86"/>
      <c r="BHS16" s="86"/>
      <c r="BHT16" s="86"/>
      <c r="BHU16" s="86"/>
      <c r="BHV16" s="86"/>
      <c r="BHW16" s="86"/>
      <c r="BHX16" s="86"/>
      <c r="BHY16" s="86"/>
      <c r="BHZ16" s="86"/>
      <c r="BIA16" s="86"/>
      <c r="BIB16" s="86"/>
      <c r="BIC16" s="86"/>
      <c r="BID16" s="86"/>
      <c r="BIE16" s="86"/>
      <c r="BIF16" s="86"/>
      <c r="BIG16" s="86"/>
      <c r="BIH16" s="86"/>
      <c r="BII16" s="86"/>
      <c r="BIJ16" s="86"/>
      <c r="BIK16" s="86"/>
      <c r="BIL16" s="86"/>
      <c r="BIM16" s="86"/>
      <c r="BIN16" s="86"/>
      <c r="BIO16" s="86"/>
      <c r="BIP16" s="86"/>
      <c r="BIQ16" s="86"/>
      <c r="BIR16" s="86"/>
      <c r="BIS16" s="86"/>
      <c r="BIT16" s="86"/>
      <c r="BIU16" s="86"/>
      <c r="BIV16" s="86"/>
      <c r="BIW16" s="86"/>
      <c r="BIX16" s="86"/>
      <c r="BIY16" s="86"/>
      <c r="BIZ16" s="86"/>
      <c r="BJA16" s="86"/>
      <c r="BJB16" s="86"/>
      <c r="BJC16" s="86"/>
      <c r="BJD16" s="86"/>
      <c r="BJE16" s="86"/>
      <c r="BJF16" s="86"/>
      <c r="BJG16" s="86"/>
      <c r="BJH16" s="86"/>
      <c r="BJI16" s="86"/>
      <c r="BJJ16" s="86"/>
      <c r="BJK16" s="86"/>
      <c r="BJL16" s="86"/>
      <c r="BJM16" s="86"/>
      <c r="BJN16" s="86"/>
      <c r="BJO16" s="86"/>
      <c r="BJP16" s="86"/>
      <c r="BJQ16" s="86"/>
      <c r="BJR16" s="86"/>
      <c r="BJS16" s="86"/>
      <c r="BJT16" s="86"/>
      <c r="BJU16" s="86"/>
      <c r="BJV16" s="86"/>
      <c r="BJW16" s="86"/>
      <c r="BJX16" s="86"/>
      <c r="BJY16" s="86"/>
      <c r="BJZ16" s="86"/>
      <c r="BKA16" s="86"/>
      <c r="BKB16" s="86"/>
      <c r="BKC16" s="86"/>
      <c r="BKD16" s="86"/>
      <c r="BKE16" s="86"/>
      <c r="BKF16" s="86"/>
      <c r="BKG16" s="86"/>
      <c r="BKH16" s="86"/>
      <c r="BKI16" s="86"/>
      <c r="BKJ16" s="86"/>
      <c r="BKK16" s="86"/>
      <c r="BKL16" s="86"/>
      <c r="BKM16" s="86"/>
      <c r="BKN16" s="86"/>
      <c r="BKO16" s="86"/>
      <c r="BKP16" s="86"/>
      <c r="BKQ16" s="86"/>
      <c r="BKR16" s="86"/>
      <c r="BKS16" s="86"/>
      <c r="BKT16" s="86"/>
      <c r="BKU16" s="86"/>
      <c r="BKV16" s="86"/>
      <c r="BKW16" s="86"/>
      <c r="BKX16" s="86"/>
      <c r="BKY16" s="86"/>
      <c r="BKZ16" s="86"/>
      <c r="BLA16" s="86"/>
      <c r="BLB16" s="86"/>
      <c r="BLC16" s="86"/>
      <c r="BLD16" s="86"/>
      <c r="BLE16" s="86"/>
      <c r="BLF16" s="86"/>
      <c r="BLG16" s="86"/>
      <c r="BLH16" s="86"/>
      <c r="BLI16" s="86"/>
      <c r="BLJ16" s="86"/>
      <c r="BLK16" s="86"/>
      <c r="BLL16" s="86"/>
      <c r="BLM16" s="86"/>
      <c r="BLN16" s="86"/>
      <c r="BLO16" s="86"/>
      <c r="BLP16" s="86"/>
      <c r="BLQ16" s="86"/>
      <c r="BLR16" s="86"/>
      <c r="BLS16" s="86"/>
      <c r="BLT16" s="86"/>
      <c r="BLU16" s="86"/>
      <c r="BLV16" s="86"/>
      <c r="BLW16" s="86"/>
      <c r="BLX16" s="86"/>
      <c r="BLY16" s="86"/>
      <c r="BLZ16" s="86"/>
      <c r="BMA16" s="86"/>
      <c r="BMB16" s="86"/>
      <c r="BMC16" s="86"/>
      <c r="BMD16" s="86"/>
      <c r="BME16" s="86"/>
      <c r="BMF16" s="86"/>
      <c r="BMG16" s="86"/>
      <c r="BMH16" s="86"/>
      <c r="BMI16" s="86"/>
      <c r="BMJ16" s="86"/>
      <c r="BMK16" s="86"/>
      <c r="BML16" s="86"/>
      <c r="BMM16" s="86"/>
      <c r="BMN16" s="86"/>
      <c r="BMO16" s="86"/>
      <c r="BMP16" s="86"/>
      <c r="BMQ16" s="86"/>
      <c r="BMR16" s="86"/>
      <c r="BMS16" s="86"/>
      <c r="BMT16" s="86"/>
      <c r="BMU16" s="86"/>
      <c r="BMV16" s="86"/>
      <c r="BMW16" s="86"/>
      <c r="BMX16" s="86"/>
      <c r="BMY16" s="86"/>
      <c r="BMZ16" s="86"/>
      <c r="BNA16" s="86"/>
      <c r="BNB16" s="86"/>
      <c r="BNC16" s="86"/>
      <c r="BND16" s="86"/>
      <c r="BNE16" s="86"/>
      <c r="BNF16" s="86"/>
      <c r="BNG16" s="86"/>
      <c r="BNH16" s="86"/>
      <c r="BNI16" s="86"/>
      <c r="BNJ16" s="86"/>
      <c r="BNK16" s="86"/>
      <c r="BNL16" s="86"/>
      <c r="BNM16" s="86"/>
      <c r="BNN16" s="86"/>
      <c r="BNO16" s="86"/>
      <c r="BNP16" s="86"/>
      <c r="BNQ16" s="86"/>
      <c r="BNR16" s="86"/>
      <c r="BNS16" s="86"/>
      <c r="BNT16" s="86"/>
      <c r="BNU16" s="86"/>
      <c r="BNV16" s="86"/>
      <c r="BNW16" s="86"/>
      <c r="BNX16" s="86"/>
      <c r="BNY16" s="86"/>
      <c r="BNZ16" s="86"/>
      <c r="BOA16" s="86"/>
      <c r="BOB16" s="86"/>
      <c r="BOC16" s="86"/>
      <c r="BOD16" s="86"/>
      <c r="BOE16" s="86"/>
      <c r="BOF16" s="86"/>
      <c r="BOG16" s="86"/>
      <c r="BOH16" s="86"/>
      <c r="BOI16" s="86"/>
      <c r="BOJ16" s="86"/>
      <c r="BOK16" s="86"/>
      <c r="BOL16" s="86"/>
      <c r="BOM16" s="86"/>
      <c r="BON16" s="86"/>
      <c r="BOO16" s="86"/>
      <c r="BOP16" s="86"/>
      <c r="BOQ16" s="86"/>
      <c r="BOR16" s="86"/>
      <c r="BOS16" s="86"/>
      <c r="BOT16" s="86"/>
      <c r="BOU16" s="86"/>
      <c r="BOV16" s="86"/>
      <c r="BOW16" s="86"/>
      <c r="BOX16" s="86"/>
      <c r="BOY16" s="86"/>
      <c r="BOZ16" s="86"/>
      <c r="BPA16" s="86"/>
      <c r="BPB16" s="86"/>
      <c r="BPC16" s="86"/>
      <c r="BPD16" s="86"/>
      <c r="BPE16" s="86"/>
      <c r="BPF16" s="86"/>
      <c r="BPG16" s="86"/>
      <c r="BPH16" s="86"/>
      <c r="BPI16" s="86"/>
      <c r="BPJ16" s="86"/>
      <c r="BPK16" s="86"/>
      <c r="BPL16" s="86"/>
      <c r="BPM16" s="86"/>
      <c r="BPN16" s="86"/>
      <c r="BPO16" s="86"/>
      <c r="BPP16" s="86"/>
      <c r="BPQ16" s="86"/>
      <c r="BPR16" s="86"/>
      <c r="BPS16" s="86"/>
      <c r="BPT16" s="86"/>
      <c r="BPU16" s="86"/>
      <c r="BPV16" s="86"/>
      <c r="BPW16" s="86"/>
      <c r="BPX16" s="86"/>
      <c r="BPY16" s="86"/>
      <c r="BPZ16" s="86"/>
      <c r="BQA16" s="86"/>
      <c r="BQB16" s="86"/>
      <c r="BQC16" s="86"/>
      <c r="BQD16" s="86"/>
      <c r="BQE16" s="86"/>
      <c r="BQF16" s="86"/>
      <c r="BQG16" s="86"/>
      <c r="BQH16" s="86"/>
      <c r="BQI16" s="86"/>
      <c r="BQJ16" s="86"/>
      <c r="BQK16" s="86"/>
      <c r="BQL16" s="86"/>
      <c r="BQM16" s="86"/>
      <c r="BQN16" s="86"/>
      <c r="BQO16" s="86"/>
      <c r="BQP16" s="86"/>
      <c r="BQQ16" s="86"/>
      <c r="BQR16" s="86"/>
      <c r="BQS16" s="86"/>
      <c r="BQT16" s="86"/>
      <c r="BQU16" s="86"/>
      <c r="BQV16" s="86"/>
      <c r="BQW16" s="86"/>
      <c r="BQX16" s="86"/>
      <c r="BQY16" s="86"/>
      <c r="BQZ16" s="86"/>
      <c r="BRA16" s="86"/>
      <c r="BRB16" s="86"/>
    </row>
    <row r="17" spans="1:1822" s="75" customFormat="1" ht="14">
      <c r="A17" s="73">
        <f t="shared" si="0"/>
        <v>12</v>
      </c>
      <c r="B17" s="74" t="s">
        <v>159</v>
      </c>
      <c r="C17" s="75" t="s">
        <v>160</v>
      </c>
      <c r="D17" s="73"/>
      <c r="E17" s="75" t="s">
        <v>161</v>
      </c>
      <c r="F17" s="74" t="s">
        <v>132</v>
      </c>
      <c r="G17" s="74" t="s">
        <v>122</v>
      </c>
      <c r="H17" s="74" t="s">
        <v>123</v>
      </c>
      <c r="I17" s="74" t="s">
        <v>162</v>
      </c>
      <c r="J17" s="76"/>
      <c r="K17" s="76"/>
      <c r="L17" s="76"/>
      <c r="M17" s="76"/>
      <c r="N17" s="76"/>
      <c r="O17" s="76"/>
      <c r="P17" s="76"/>
      <c r="Q17" s="76"/>
      <c r="R17" s="76"/>
      <c r="S17" s="76"/>
      <c r="T17" s="76"/>
      <c r="U17" s="76"/>
      <c r="V17" s="77"/>
      <c r="W17" s="77"/>
      <c r="X17" s="77"/>
      <c r="Y17" s="77"/>
      <c r="Z17" s="77"/>
      <c r="AA17" s="77"/>
      <c r="AB17" s="77"/>
      <c r="AC17" s="77"/>
      <c r="AD17" s="77"/>
      <c r="AE17" s="77"/>
      <c r="AF17" s="77"/>
      <c r="AG17" s="77"/>
      <c r="AH17" s="77"/>
      <c r="AI17" s="77"/>
      <c r="AJ17" s="77"/>
      <c r="AK17" s="77"/>
      <c r="AL17" s="77"/>
      <c r="AM17" s="77"/>
      <c r="AN17" s="77"/>
      <c r="AO17" s="77"/>
      <c r="AP17" s="77"/>
      <c r="AQ17" s="77"/>
      <c r="AR17" s="77"/>
      <c r="AS17" s="77"/>
      <c r="AT17" s="77"/>
      <c r="AU17" s="77"/>
      <c r="AV17" s="77"/>
      <c r="AW17" s="77"/>
      <c r="AX17" s="77"/>
      <c r="AY17" s="77"/>
      <c r="AZ17" s="77"/>
      <c r="BA17" s="77"/>
      <c r="BB17" s="77"/>
      <c r="BC17" s="77"/>
      <c r="BD17" s="77"/>
      <c r="BE17" s="77"/>
      <c r="BF17" s="77"/>
      <c r="BG17" s="77"/>
      <c r="BH17" s="77"/>
      <c r="BI17" s="77"/>
      <c r="BJ17" s="77"/>
      <c r="BK17" s="77"/>
      <c r="BL17" s="77"/>
      <c r="BM17" s="77"/>
      <c r="BN17" s="77"/>
      <c r="BO17" s="77"/>
      <c r="BP17" s="77"/>
      <c r="BQ17" s="77"/>
      <c r="BR17" s="77"/>
      <c r="BS17" s="77"/>
      <c r="BT17" s="77"/>
      <c r="BU17" s="77"/>
      <c r="BV17" s="77"/>
      <c r="BW17" s="77"/>
      <c r="BX17" s="77"/>
      <c r="BY17" s="77"/>
      <c r="BZ17" s="77"/>
      <c r="CA17" s="77"/>
      <c r="CB17" s="77"/>
      <c r="CC17" s="77"/>
      <c r="CD17" s="77"/>
      <c r="CE17" s="77"/>
      <c r="CF17" s="77"/>
      <c r="CG17" s="77"/>
      <c r="CH17" s="77"/>
      <c r="CI17" s="77"/>
      <c r="CJ17" s="77"/>
      <c r="CK17" s="77"/>
      <c r="CL17" s="77"/>
      <c r="CM17" s="77"/>
      <c r="CN17" s="77"/>
      <c r="CO17" s="77"/>
      <c r="CP17" s="77"/>
      <c r="CQ17" s="77"/>
      <c r="CR17" s="77"/>
      <c r="CS17" s="77"/>
      <c r="CT17" s="77"/>
      <c r="CU17" s="77"/>
      <c r="CV17" s="77"/>
      <c r="CW17" s="77"/>
      <c r="CX17" s="77"/>
      <c r="CY17" s="77"/>
      <c r="CZ17" s="77"/>
      <c r="DA17" s="77"/>
      <c r="DB17" s="77"/>
      <c r="DC17" s="77"/>
      <c r="DD17" s="77"/>
      <c r="DE17" s="77"/>
      <c r="DF17" s="77"/>
      <c r="DG17" s="77"/>
      <c r="DH17" s="77"/>
      <c r="DI17" s="77"/>
      <c r="DJ17" s="77"/>
      <c r="DK17" s="77"/>
      <c r="DL17" s="77"/>
      <c r="DM17" s="77"/>
      <c r="DN17" s="77"/>
      <c r="DO17" s="77"/>
      <c r="DP17" s="77"/>
      <c r="DQ17" s="77"/>
      <c r="DR17" s="77"/>
      <c r="DS17" s="77"/>
      <c r="DT17" s="77"/>
      <c r="DU17" s="77"/>
      <c r="DV17" s="77"/>
      <c r="DW17" s="77"/>
      <c r="DX17" s="77"/>
      <c r="DY17" s="77"/>
      <c r="DZ17" s="77"/>
      <c r="EA17" s="77"/>
      <c r="EB17" s="77"/>
      <c r="EC17" s="77"/>
      <c r="ED17" s="77"/>
      <c r="EE17" s="77"/>
      <c r="EF17" s="77"/>
      <c r="EG17" s="77"/>
      <c r="EH17" s="77"/>
      <c r="EI17" s="77"/>
      <c r="EJ17" s="77"/>
      <c r="EK17" s="77"/>
      <c r="EL17" s="77"/>
      <c r="EM17" s="77"/>
      <c r="EN17" s="77"/>
      <c r="EO17" s="77"/>
      <c r="EP17" s="77"/>
      <c r="EQ17" s="77"/>
      <c r="ER17" s="77"/>
      <c r="ES17" s="77"/>
      <c r="ET17" s="77"/>
      <c r="EU17" s="77"/>
      <c r="EV17" s="77"/>
      <c r="EW17" s="77"/>
      <c r="EX17" s="77"/>
      <c r="EY17" s="77"/>
      <c r="EZ17" s="77"/>
      <c r="FA17" s="77"/>
      <c r="FB17" s="77"/>
      <c r="FC17" s="77"/>
      <c r="FD17" s="77"/>
      <c r="FE17" s="77"/>
      <c r="FF17" s="77"/>
      <c r="FG17" s="77"/>
      <c r="FH17" s="77"/>
      <c r="FI17" s="77"/>
      <c r="FJ17" s="77"/>
      <c r="FK17" s="77"/>
      <c r="FL17" s="77"/>
      <c r="FM17" s="77"/>
      <c r="FN17" s="77"/>
      <c r="FO17" s="77"/>
      <c r="FP17" s="77"/>
      <c r="FQ17" s="77"/>
      <c r="FR17" s="77"/>
      <c r="FS17" s="77"/>
      <c r="FT17" s="77"/>
      <c r="FU17" s="77"/>
      <c r="FV17" s="77"/>
      <c r="FW17" s="77"/>
      <c r="FX17" s="77"/>
      <c r="FY17" s="77"/>
      <c r="FZ17" s="77"/>
      <c r="GA17" s="77"/>
      <c r="GB17" s="77"/>
      <c r="GC17" s="77"/>
      <c r="GD17" s="77"/>
      <c r="GE17" s="77"/>
      <c r="GF17" s="77"/>
      <c r="GG17" s="77"/>
      <c r="GH17" s="77"/>
      <c r="GI17" s="77"/>
      <c r="GJ17" s="77"/>
      <c r="GK17" s="77"/>
      <c r="GL17" s="77"/>
      <c r="GM17" s="77"/>
      <c r="GN17" s="77"/>
      <c r="GO17" s="77"/>
      <c r="GP17" s="77"/>
      <c r="GQ17" s="77"/>
      <c r="GR17" s="77"/>
      <c r="GS17" s="77"/>
      <c r="GT17" s="77"/>
      <c r="GU17" s="77"/>
      <c r="GV17" s="77"/>
      <c r="GW17" s="77"/>
      <c r="GX17" s="77"/>
      <c r="GY17" s="77"/>
      <c r="GZ17" s="77"/>
      <c r="HA17" s="77"/>
      <c r="HB17" s="77"/>
      <c r="HC17" s="77"/>
      <c r="HD17" s="77"/>
      <c r="HE17" s="77"/>
      <c r="HF17" s="77"/>
      <c r="HG17" s="77"/>
      <c r="HH17" s="77"/>
      <c r="HI17" s="77"/>
      <c r="HJ17" s="77"/>
      <c r="HK17" s="77"/>
      <c r="HL17" s="77"/>
      <c r="HM17" s="77"/>
      <c r="HN17" s="77"/>
      <c r="HO17" s="77"/>
      <c r="HP17" s="77"/>
      <c r="HQ17" s="77"/>
      <c r="HR17" s="77"/>
      <c r="HS17" s="77"/>
      <c r="HT17" s="77"/>
      <c r="HU17" s="77"/>
      <c r="HV17" s="77"/>
      <c r="HW17" s="77"/>
      <c r="HX17" s="77"/>
      <c r="HY17" s="77"/>
      <c r="HZ17" s="77"/>
      <c r="IA17" s="77"/>
      <c r="IB17" s="77"/>
      <c r="IC17" s="77"/>
      <c r="ID17" s="77"/>
      <c r="IE17" s="77"/>
      <c r="IF17" s="77"/>
      <c r="IG17" s="77"/>
      <c r="IH17" s="77"/>
      <c r="II17" s="77"/>
      <c r="IJ17" s="77"/>
      <c r="IK17" s="77"/>
      <c r="IL17" s="77"/>
      <c r="IM17" s="77"/>
      <c r="IN17" s="77"/>
      <c r="IO17" s="77"/>
      <c r="IP17" s="77"/>
      <c r="IQ17" s="77"/>
      <c r="IR17" s="77"/>
      <c r="IS17" s="77"/>
      <c r="IT17" s="77"/>
      <c r="IU17" s="77"/>
      <c r="IV17" s="77"/>
      <c r="IW17" s="77"/>
      <c r="IX17" s="77"/>
      <c r="IY17" s="77"/>
      <c r="IZ17" s="77"/>
      <c r="JA17" s="77"/>
      <c r="JB17" s="77"/>
      <c r="JC17" s="77"/>
      <c r="JD17" s="77"/>
      <c r="JE17" s="77"/>
      <c r="JF17" s="77"/>
      <c r="JG17" s="77"/>
      <c r="JH17" s="77"/>
      <c r="JI17" s="77"/>
      <c r="JJ17" s="77"/>
      <c r="JK17" s="77"/>
      <c r="JL17" s="77"/>
      <c r="JM17" s="77"/>
      <c r="JN17" s="77"/>
      <c r="JO17" s="77"/>
      <c r="JP17" s="77"/>
      <c r="JQ17" s="77"/>
      <c r="JR17" s="77"/>
      <c r="JS17" s="77"/>
      <c r="JT17" s="77"/>
      <c r="JU17" s="77"/>
      <c r="JV17" s="77"/>
      <c r="JW17" s="77"/>
      <c r="JX17" s="77"/>
      <c r="JY17" s="77"/>
      <c r="JZ17" s="77"/>
      <c r="KA17" s="77"/>
      <c r="KB17" s="77"/>
      <c r="KC17" s="77"/>
      <c r="KD17" s="77"/>
      <c r="KE17" s="77"/>
      <c r="KF17" s="77"/>
      <c r="KG17" s="77"/>
      <c r="KH17" s="77"/>
      <c r="KI17" s="77"/>
      <c r="KJ17" s="77"/>
      <c r="KK17" s="77"/>
      <c r="KL17" s="77"/>
      <c r="KM17" s="77"/>
      <c r="KN17" s="77"/>
      <c r="KO17" s="77"/>
      <c r="KP17" s="77"/>
      <c r="KQ17" s="77"/>
      <c r="KR17" s="77"/>
      <c r="KS17" s="77"/>
      <c r="KT17" s="77"/>
      <c r="KU17" s="77"/>
      <c r="KV17" s="77"/>
      <c r="KW17" s="77"/>
      <c r="KX17" s="77"/>
      <c r="KY17" s="77"/>
      <c r="KZ17" s="77"/>
      <c r="LA17" s="77"/>
      <c r="LB17" s="77"/>
      <c r="LC17" s="77"/>
      <c r="LD17" s="77"/>
      <c r="LE17" s="77"/>
      <c r="LF17" s="77"/>
      <c r="LG17" s="77"/>
      <c r="LH17" s="77"/>
      <c r="LI17" s="77"/>
      <c r="LJ17" s="77"/>
      <c r="LK17" s="77"/>
      <c r="LL17" s="77"/>
      <c r="LM17" s="77"/>
      <c r="LN17" s="77"/>
      <c r="LO17" s="77"/>
      <c r="LP17" s="77"/>
      <c r="LQ17" s="77"/>
      <c r="LR17" s="77"/>
      <c r="LS17" s="77"/>
      <c r="LT17" s="77"/>
      <c r="LU17" s="77"/>
      <c r="LV17" s="77"/>
      <c r="LW17" s="77"/>
      <c r="LX17" s="77"/>
      <c r="LY17" s="77"/>
      <c r="LZ17" s="77"/>
      <c r="MA17" s="77"/>
      <c r="MB17" s="77"/>
      <c r="MC17" s="77"/>
      <c r="MD17" s="77"/>
      <c r="ME17" s="77"/>
      <c r="MF17" s="77"/>
      <c r="MG17" s="77"/>
      <c r="MH17" s="77"/>
      <c r="MI17" s="77"/>
      <c r="MJ17" s="77"/>
      <c r="MK17" s="77"/>
      <c r="ML17" s="77"/>
      <c r="MM17" s="77"/>
      <c r="MN17" s="77"/>
      <c r="MO17" s="77"/>
      <c r="MP17" s="77"/>
      <c r="MQ17" s="77"/>
      <c r="MR17" s="77"/>
      <c r="MS17" s="77"/>
      <c r="MT17" s="77"/>
      <c r="MU17" s="77"/>
      <c r="MV17" s="77"/>
      <c r="MW17" s="77"/>
      <c r="MX17" s="77"/>
      <c r="MY17" s="77"/>
      <c r="MZ17" s="77"/>
      <c r="NA17" s="77"/>
      <c r="NB17" s="77"/>
      <c r="NC17" s="77"/>
      <c r="ND17" s="77"/>
      <c r="NE17" s="77"/>
      <c r="NF17" s="77"/>
      <c r="NG17" s="77"/>
      <c r="NH17" s="77"/>
      <c r="NI17" s="77"/>
      <c r="NJ17" s="77"/>
      <c r="NK17" s="77"/>
      <c r="NL17" s="77"/>
      <c r="NM17" s="77"/>
      <c r="NN17" s="77"/>
      <c r="NO17" s="77"/>
      <c r="NP17" s="77"/>
      <c r="NQ17" s="77"/>
      <c r="NR17" s="77"/>
      <c r="NS17" s="77"/>
      <c r="NT17" s="77"/>
      <c r="NU17" s="77"/>
      <c r="NV17" s="77"/>
      <c r="NW17" s="77"/>
      <c r="NX17" s="77"/>
      <c r="NY17" s="77"/>
      <c r="NZ17" s="77"/>
      <c r="OA17" s="77"/>
      <c r="OB17" s="77"/>
      <c r="OC17" s="77"/>
      <c r="OD17" s="77"/>
      <c r="OE17" s="77"/>
      <c r="OF17" s="77"/>
      <c r="OG17" s="77"/>
      <c r="OH17" s="77"/>
      <c r="OI17" s="77"/>
      <c r="OJ17" s="77"/>
      <c r="OK17" s="77"/>
      <c r="OL17" s="77"/>
      <c r="OM17" s="77"/>
      <c r="ON17" s="77"/>
      <c r="OO17" s="77"/>
      <c r="OP17" s="77"/>
      <c r="OQ17" s="77"/>
      <c r="OR17" s="77"/>
      <c r="OS17" s="77"/>
      <c r="OT17" s="77"/>
      <c r="OU17" s="77"/>
      <c r="OV17" s="77"/>
      <c r="OW17" s="77"/>
      <c r="OX17" s="77"/>
      <c r="OY17" s="77"/>
      <c r="OZ17" s="77"/>
      <c r="PA17" s="77"/>
      <c r="PB17" s="77"/>
      <c r="PC17" s="77"/>
      <c r="PD17" s="77"/>
      <c r="PE17" s="77"/>
      <c r="PF17" s="77"/>
      <c r="PG17" s="77"/>
      <c r="PH17" s="77"/>
      <c r="PI17" s="77"/>
      <c r="PJ17" s="77"/>
      <c r="PK17" s="77"/>
      <c r="PL17" s="77"/>
      <c r="PM17" s="77"/>
      <c r="PN17" s="77"/>
      <c r="PO17" s="77"/>
      <c r="PP17" s="77"/>
      <c r="PQ17" s="77"/>
      <c r="PR17" s="77"/>
      <c r="PS17" s="77"/>
      <c r="PT17" s="77"/>
      <c r="PU17" s="77"/>
      <c r="PV17" s="77"/>
      <c r="PW17" s="77"/>
      <c r="PX17" s="77"/>
      <c r="PY17" s="77"/>
      <c r="PZ17" s="77"/>
      <c r="QA17" s="77"/>
      <c r="QB17" s="77"/>
      <c r="QC17" s="77"/>
      <c r="QD17" s="77"/>
      <c r="QE17" s="77"/>
      <c r="QF17" s="77"/>
      <c r="QG17" s="77"/>
      <c r="QH17" s="77"/>
      <c r="QI17" s="77"/>
      <c r="QJ17" s="77"/>
      <c r="QK17" s="77"/>
      <c r="QL17" s="77"/>
      <c r="QM17" s="77"/>
      <c r="QN17" s="77"/>
      <c r="QO17" s="77"/>
      <c r="QP17" s="77"/>
      <c r="QQ17" s="77"/>
      <c r="QR17" s="77"/>
      <c r="QS17" s="77"/>
      <c r="QT17" s="77"/>
      <c r="QU17" s="77"/>
      <c r="QV17" s="77"/>
      <c r="QW17" s="77"/>
      <c r="QX17" s="77"/>
      <c r="QY17" s="77"/>
      <c r="QZ17" s="77"/>
      <c r="RA17" s="77"/>
      <c r="RB17" s="77"/>
      <c r="RC17" s="77"/>
      <c r="RD17" s="77"/>
      <c r="RE17" s="77"/>
      <c r="RF17" s="77"/>
      <c r="RG17" s="77"/>
      <c r="RH17" s="77"/>
      <c r="RI17" s="77"/>
      <c r="RJ17" s="77"/>
      <c r="RK17" s="77"/>
      <c r="RL17" s="77"/>
      <c r="RM17" s="77"/>
      <c r="RN17" s="77"/>
      <c r="RO17" s="77"/>
      <c r="RP17" s="77"/>
      <c r="RQ17" s="77"/>
      <c r="RR17" s="77"/>
      <c r="RS17" s="77"/>
      <c r="RT17" s="77"/>
      <c r="RU17" s="77"/>
      <c r="RV17" s="77"/>
      <c r="RW17" s="77"/>
      <c r="RX17" s="77"/>
      <c r="RY17" s="77"/>
      <c r="RZ17" s="77"/>
      <c r="SA17" s="77"/>
      <c r="SB17" s="77"/>
      <c r="SC17" s="77"/>
      <c r="SD17" s="77"/>
      <c r="SE17" s="77"/>
      <c r="SF17" s="77"/>
      <c r="SG17" s="77"/>
      <c r="SH17" s="77"/>
      <c r="SI17" s="77"/>
      <c r="SJ17" s="77"/>
      <c r="SK17" s="77"/>
      <c r="SL17" s="77"/>
      <c r="SM17" s="77"/>
      <c r="SN17" s="77"/>
      <c r="SO17" s="77"/>
      <c r="SP17" s="77"/>
      <c r="SQ17" s="77"/>
      <c r="SR17" s="77"/>
      <c r="SS17" s="77"/>
      <c r="ST17" s="77"/>
      <c r="SU17" s="77"/>
      <c r="SV17" s="77"/>
      <c r="SW17" s="77"/>
      <c r="SX17" s="77"/>
      <c r="SY17" s="77"/>
      <c r="SZ17" s="77"/>
      <c r="TA17" s="77"/>
      <c r="TB17" s="77"/>
      <c r="TC17" s="77"/>
      <c r="TD17" s="77"/>
      <c r="TE17" s="77"/>
      <c r="TF17" s="77"/>
      <c r="TG17" s="77"/>
      <c r="TH17" s="77"/>
      <c r="TI17" s="77"/>
      <c r="TJ17" s="77"/>
      <c r="TK17" s="77"/>
      <c r="TL17" s="77"/>
      <c r="TM17" s="77"/>
      <c r="TN17" s="77"/>
      <c r="TO17" s="77"/>
      <c r="TP17" s="77"/>
      <c r="TQ17" s="77"/>
      <c r="TR17" s="77"/>
      <c r="TS17" s="77"/>
      <c r="TT17" s="77"/>
      <c r="TU17" s="77"/>
      <c r="TV17" s="77"/>
      <c r="TW17" s="77"/>
      <c r="TX17" s="77"/>
      <c r="TY17" s="77"/>
      <c r="TZ17" s="77"/>
      <c r="UA17" s="77"/>
      <c r="UB17" s="77"/>
      <c r="UC17" s="77"/>
      <c r="UD17" s="77"/>
      <c r="UE17" s="77"/>
      <c r="UF17" s="77"/>
      <c r="UG17" s="77"/>
      <c r="UH17" s="77"/>
      <c r="UI17" s="77"/>
      <c r="UJ17" s="77"/>
      <c r="UK17" s="77"/>
      <c r="UL17" s="77"/>
      <c r="UM17" s="77"/>
      <c r="UN17" s="77"/>
      <c r="UO17" s="77"/>
      <c r="UP17" s="77"/>
      <c r="UQ17" s="77"/>
      <c r="UR17" s="77"/>
      <c r="US17" s="77"/>
      <c r="UT17" s="77"/>
      <c r="UU17" s="77"/>
      <c r="UV17" s="77"/>
      <c r="UW17" s="77"/>
      <c r="UX17" s="77"/>
      <c r="UY17" s="77"/>
      <c r="UZ17" s="77"/>
      <c r="VA17" s="77"/>
      <c r="VB17" s="77"/>
      <c r="VC17" s="77"/>
      <c r="VD17" s="77"/>
      <c r="VE17" s="77"/>
      <c r="VF17" s="77"/>
      <c r="VG17" s="77"/>
      <c r="VH17" s="77"/>
      <c r="VI17" s="77"/>
      <c r="VJ17" s="77"/>
      <c r="VK17" s="77"/>
      <c r="VL17" s="77"/>
      <c r="VM17" s="77"/>
      <c r="VN17" s="77"/>
      <c r="VO17" s="77"/>
      <c r="VP17" s="77"/>
      <c r="VQ17" s="77"/>
      <c r="VR17" s="77"/>
      <c r="VS17" s="77"/>
      <c r="VT17" s="77"/>
      <c r="VU17" s="77"/>
      <c r="VV17" s="77"/>
      <c r="VW17" s="77"/>
      <c r="VX17" s="77"/>
      <c r="VY17" s="77"/>
      <c r="VZ17" s="77"/>
      <c r="WA17" s="77"/>
      <c r="WB17" s="77"/>
      <c r="WC17" s="77"/>
      <c r="WD17" s="77"/>
      <c r="WE17" s="77"/>
      <c r="WF17" s="77"/>
      <c r="WG17" s="77"/>
      <c r="WH17" s="77"/>
      <c r="WI17" s="77"/>
      <c r="WJ17" s="77"/>
      <c r="WK17" s="77"/>
      <c r="WL17" s="77"/>
      <c r="WM17" s="77"/>
      <c r="WN17" s="77"/>
      <c r="WO17" s="77"/>
      <c r="WP17" s="77"/>
      <c r="WQ17" s="77"/>
      <c r="WR17" s="77"/>
      <c r="WS17" s="77"/>
      <c r="WT17" s="77"/>
      <c r="WU17" s="77"/>
      <c r="WV17" s="77"/>
      <c r="WW17" s="77"/>
      <c r="WX17" s="77"/>
      <c r="WY17" s="77"/>
      <c r="WZ17" s="77"/>
      <c r="XA17" s="77"/>
      <c r="XB17" s="77"/>
      <c r="XC17" s="77"/>
      <c r="XD17" s="77"/>
      <c r="XE17" s="77"/>
      <c r="XF17" s="77"/>
      <c r="XG17" s="77"/>
      <c r="XH17" s="77"/>
      <c r="XI17" s="77"/>
      <c r="XJ17" s="77"/>
      <c r="XK17" s="77"/>
      <c r="XL17" s="77"/>
      <c r="XM17" s="77"/>
      <c r="XN17" s="77"/>
      <c r="XO17" s="77"/>
      <c r="XP17" s="77"/>
      <c r="XQ17" s="77"/>
      <c r="XR17" s="77"/>
      <c r="XS17" s="77"/>
      <c r="XT17" s="77"/>
      <c r="XU17" s="77"/>
      <c r="XV17" s="77"/>
      <c r="XW17" s="77"/>
      <c r="XX17" s="77"/>
      <c r="XY17" s="77"/>
      <c r="XZ17" s="77"/>
      <c r="YA17" s="77"/>
      <c r="YB17" s="54"/>
      <c r="YC17" s="54"/>
      <c r="YD17" s="78"/>
      <c r="YE17" s="54"/>
      <c r="YF17" s="54"/>
      <c r="YG17" s="54"/>
      <c r="YH17" s="77"/>
      <c r="YI17" s="77"/>
      <c r="YJ17" s="77"/>
      <c r="YK17" s="77"/>
      <c r="YL17" s="77"/>
      <c r="YM17" s="77"/>
      <c r="YN17" s="77"/>
      <c r="YO17" s="77"/>
      <c r="YP17" s="77"/>
      <c r="YQ17" s="77"/>
      <c r="YR17" s="77"/>
      <c r="YS17" s="77"/>
      <c r="YT17" s="77"/>
      <c r="YU17" s="77"/>
      <c r="YV17" s="77"/>
      <c r="YW17" s="77"/>
      <c r="YX17" s="77"/>
      <c r="YY17" s="77"/>
      <c r="YZ17" s="77"/>
      <c r="ZA17" s="77"/>
      <c r="ZB17" s="77"/>
      <c r="ZC17" s="77"/>
      <c r="ZD17" s="77"/>
      <c r="ZE17" s="77"/>
      <c r="ZF17" s="77"/>
      <c r="ZG17" s="77"/>
      <c r="ZH17" s="77"/>
      <c r="ZI17" s="77"/>
      <c r="ZJ17" s="77"/>
      <c r="ZK17" s="77"/>
      <c r="ZL17" s="77"/>
      <c r="ZM17" s="77"/>
      <c r="ZN17" s="77"/>
      <c r="ZO17" s="77"/>
      <c r="ZP17" s="77"/>
      <c r="ZQ17" s="77"/>
      <c r="ZR17" s="77"/>
      <c r="ZS17" s="77"/>
      <c r="ZT17" s="77"/>
      <c r="ZU17" s="77"/>
      <c r="ZV17" s="77"/>
      <c r="ZW17" s="77"/>
      <c r="ZX17" s="77"/>
      <c r="ZY17" s="77"/>
      <c r="ZZ17" s="77"/>
      <c r="AAA17" s="77"/>
      <c r="AAB17" s="77"/>
      <c r="AAC17" s="77"/>
      <c r="AAD17" s="77"/>
      <c r="AAE17" s="77"/>
      <c r="AAF17" s="77"/>
      <c r="AAG17" s="77"/>
      <c r="AAH17" s="77"/>
      <c r="AAI17" s="77"/>
      <c r="AAJ17" s="77"/>
      <c r="AAK17" s="77"/>
      <c r="AAL17" s="77"/>
      <c r="AAM17" s="77"/>
      <c r="AAN17" s="77"/>
      <c r="AAO17" s="77"/>
      <c r="AAP17" s="77"/>
      <c r="AAQ17" s="77"/>
      <c r="AAR17" s="77"/>
      <c r="AAS17" s="77"/>
      <c r="AAT17" s="77"/>
      <c r="AAU17" s="77"/>
      <c r="AAV17" s="77"/>
      <c r="AAW17" s="77"/>
      <c r="AAX17" s="77"/>
      <c r="AAY17" s="77"/>
      <c r="AAZ17" s="77"/>
      <c r="ABA17" s="77"/>
      <c r="ABB17" s="77"/>
      <c r="ABC17" s="77"/>
      <c r="ABD17" s="77"/>
      <c r="ABE17" s="77"/>
      <c r="ABF17" s="77"/>
      <c r="ABG17" s="77"/>
      <c r="ABH17" s="77"/>
      <c r="ABI17" s="77"/>
      <c r="ABJ17" s="77"/>
      <c r="ABK17" s="77"/>
      <c r="ABL17" s="77"/>
      <c r="ABM17" s="77"/>
      <c r="ABN17" s="77"/>
      <c r="ABO17" s="77"/>
      <c r="ABP17" s="77"/>
      <c r="ABQ17" s="77"/>
      <c r="ABR17" s="77"/>
      <c r="ABS17" s="77"/>
      <c r="ABT17" s="77"/>
      <c r="ABU17" s="77"/>
      <c r="ABV17" s="77"/>
      <c r="ABW17" s="77"/>
      <c r="ABX17" s="77"/>
      <c r="ABY17" s="77"/>
      <c r="ABZ17" s="77"/>
      <c r="ACA17" s="77"/>
      <c r="ACB17" s="77"/>
      <c r="ACC17" s="77"/>
      <c r="ACD17" s="77"/>
      <c r="ACE17" s="77"/>
      <c r="ACF17" s="77"/>
      <c r="ACG17" s="77"/>
      <c r="ACH17" s="77"/>
      <c r="ACI17" s="77"/>
      <c r="ACJ17" s="77"/>
      <c r="ACK17" s="77"/>
      <c r="ACL17" s="77"/>
      <c r="ACM17" s="77"/>
      <c r="ACN17" s="77"/>
      <c r="ACO17" s="77"/>
      <c r="ACP17" s="77"/>
      <c r="ACQ17" s="77"/>
      <c r="ACR17" s="77"/>
      <c r="ACS17" s="77"/>
      <c r="ACT17" s="77"/>
      <c r="ACU17" s="77"/>
      <c r="ACV17" s="77"/>
      <c r="ACW17" s="77"/>
      <c r="ACX17" s="77"/>
      <c r="ACY17" s="77"/>
      <c r="ACZ17" s="77"/>
      <c r="ADA17" s="77"/>
      <c r="ADB17" s="77"/>
      <c r="ADC17" s="77"/>
      <c r="ADD17" s="77"/>
      <c r="ADE17" s="77"/>
      <c r="ADF17" s="77"/>
      <c r="ADG17" s="77"/>
      <c r="ADH17" s="77"/>
      <c r="ADI17" s="77"/>
      <c r="ADJ17" s="77"/>
      <c r="ADK17" s="77"/>
      <c r="ADL17" s="77"/>
      <c r="ADM17" s="77"/>
      <c r="ADN17" s="77"/>
      <c r="ADO17" s="77"/>
      <c r="ADP17" s="77"/>
      <c r="ADQ17" s="77"/>
      <c r="ADR17" s="77"/>
      <c r="ADS17" s="77"/>
      <c r="ADT17" s="77"/>
      <c r="ADU17" s="77"/>
      <c r="ADV17" s="77"/>
      <c r="ADW17" s="77"/>
      <c r="ADX17" s="77"/>
      <c r="ADY17" s="77"/>
      <c r="ADZ17" s="77"/>
      <c r="AEA17" s="77"/>
      <c r="AEB17" s="77"/>
      <c r="AEC17" s="77"/>
      <c r="AED17" s="77"/>
      <c r="AEE17" s="77"/>
      <c r="AEF17" s="77"/>
      <c r="AEG17" s="77"/>
      <c r="AEH17" s="77"/>
      <c r="AEI17" s="77"/>
      <c r="AEJ17" s="77"/>
      <c r="AEK17" s="77"/>
      <c r="AEL17" s="77"/>
      <c r="AEM17" s="77"/>
      <c r="AEN17" s="77"/>
      <c r="AEO17" s="77"/>
      <c r="AEP17" s="77"/>
      <c r="AEQ17" s="77"/>
      <c r="AER17" s="77"/>
      <c r="AES17" s="77"/>
      <c r="AET17" s="77"/>
      <c r="AEU17" s="77"/>
      <c r="AEV17" s="77"/>
      <c r="AEW17" s="77"/>
      <c r="AEX17" s="77"/>
      <c r="AEY17" s="77"/>
      <c r="AEZ17" s="77"/>
      <c r="AFA17" s="77"/>
      <c r="AFB17" s="77"/>
      <c r="AFC17" s="77"/>
      <c r="AFD17" s="77"/>
      <c r="AFE17" s="77"/>
      <c r="AFF17" s="77"/>
      <c r="AFG17" s="77"/>
      <c r="AFH17" s="77"/>
      <c r="AFI17" s="77"/>
      <c r="AFJ17" s="77"/>
      <c r="AFK17" s="77"/>
      <c r="AFL17" s="77"/>
      <c r="AFM17" s="77"/>
      <c r="AFN17" s="77"/>
      <c r="AFO17" s="77"/>
      <c r="AFP17" s="77"/>
      <c r="AFQ17" s="77"/>
      <c r="AFR17" s="77"/>
      <c r="AFS17" s="77"/>
      <c r="AFT17" s="77"/>
      <c r="AFU17" s="77"/>
      <c r="AFV17" s="77"/>
      <c r="AFW17" s="77"/>
      <c r="AFX17" s="77"/>
      <c r="AFY17" s="77"/>
      <c r="AFZ17" s="77"/>
      <c r="AGA17" s="77"/>
      <c r="AGB17" s="77"/>
      <c r="AGC17" s="77"/>
      <c r="AGD17" s="77"/>
      <c r="AGE17" s="77"/>
      <c r="AGF17" s="77"/>
      <c r="AGG17" s="77"/>
      <c r="AGH17" s="77"/>
      <c r="AGI17" s="77"/>
      <c r="AGJ17" s="77"/>
      <c r="AGK17" s="77"/>
      <c r="AGL17" s="77"/>
      <c r="AGM17" s="77"/>
      <c r="AGN17" s="54"/>
      <c r="AGO17" s="54"/>
      <c r="AGP17" s="78"/>
      <c r="AGQ17" s="54"/>
      <c r="AGR17" s="54"/>
      <c r="AGS17" s="54"/>
      <c r="AGT17" s="77"/>
      <c r="AGU17" s="77"/>
      <c r="AGV17" s="77"/>
      <c r="AGW17" s="77"/>
      <c r="AGX17" s="77"/>
      <c r="AGY17" s="77"/>
      <c r="AGZ17" s="77"/>
      <c r="AHA17" s="77"/>
      <c r="AHB17" s="77"/>
      <c r="AHC17" s="77"/>
      <c r="AHD17" s="77"/>
      <c r="AHE17" s="77"/>
      <c r="AHF17" s="77"/>
      <c r="AHG17" s="77"/>
      <c r="AHH17" s="77"/>
      <c r="AHI17" s="77"/>
      <c r="AHJ17" s="77"/>
      <c r="AHK17" s="77"/>
      <c r="AHL17" s="77"/>
      <c r="AHM17" s="77"/>
      <c r="AHN17" s="77"/>
      <c r="AHO17" s="77"/>
      <c r="AHP17" s="77"/>
      <c r="AHQ17" s="77"/>
      <c r="AHR17" s="77"/>
      <c r="AHS17" s="77"/>
      <c r="AHT17" s="77"/>
      <c r="AHU17" s="77"/>
      <c r="AHV17" s="77"/>
      <c r="AHW17" s="77"/>
      <c r="AHX17" s="77"/>
      <c r="AHY17" s="77"/>
      <c r="AHZ17" s="77"/>
      <c r="AIA17" s="77"/>
      <c r="AIB17" s="77"/>
      <c r="AIC17" s="77"/>
      <c r="AID17" s="77"/>
      <c r="AIE17" s="77"/>
      <c r="AIF17" s="77"/>
      <c r="AIG17" s="77"/>
      <c r="AIH17" s="77"/>
      <c r="AII17" s="77"/>
      <c r="AIJ17" s="77"/>
      <c r="AIK17" s="77"/>
      <c r="AIL17" s="77"/>
      <c r="AIM17" s="77"/>
      <c r="AIN17" s="77"/>
      <c r="AIO17" s="77"/>
      <c r="AIP17" s="77"/>
      <c r="AIQ17" s="77"/>
      <c r="AIR17" s="77"/>
      <c r="AIS17" s="77"/>
      <c r="AIT17" s="77"/>
      <c r="AIU17" s="77"/>
      <c r="AIV17" s="77"/>
      <c r="AIW17" s="77"/>
      <c r="AIX17" s="77"/>
      <c r="AIY17" s="77"/>
      <c r="AIZ17" s="77"/>
      <c r="AJA17" s="77"/>
      <c r="AJB17" s="77"/>
      <c r="AJC17" s="77"/>
      <c r="AJD17" s="77"/>
      <c r="AJE17" s="77"/>
      <c r="AJF17" s="77"/>
      <c r="AJG17" s="77"/>
      <c r="AJH17" s="77"/>
      <c r="AJI17" s="77"/>
      <c r="AJJ17" s="77"/>
      <c r="AJK17" s="77"/>
      <c r="AJL17" s="77"/>
      <c r="AJM17" s="77"/>
      <c r="AJN17" s="77"/>
      <c r="AJO17" s="77"/>
      <c r="AJP17" s="77"/>
      <c r="AJQ17" s="77"/>
      <c r="AJR17" s="77"/>
      <c r="AJS17" s="77"/>
      <c r="AJT17" s="77"/>
      <c r="AJU17" s="77"/>
      <c r="AJV17" s="77"/>
      <c r="AJW17" s="77"/>
      <c r="AJX17" s="77"/>
      <c r="AJY17" s="77"/>
      <c r="AJZ17" s="77"/>
      <c r="AKA17" s="77"/>
      <c r="AKB17" s="77"/>
      <c r="AKC17" s="77"/>
      <c r="AKD17" s="77"/>
      <c r="AKE17" s="77"/>
      <c r="AKF17" s="77"/>
      <c r="AKG17" s="77"/>
      <c r="AKH17" s="77"/>
      <c r="AKI17" s="77"/>
      <c r="AKJ17" s="77"/>
      <c r="AKK17" s="77"/>
      <c r="AKL17" s="77"/>
      <c r="AKM17" s="77"/>
      <c r="AKN17" s="77"/>
      <c r="AKO17" s="77"/>
      <c r="AKP17" s="77"/>
      <c r="AKQ17" s="77"/>
      <c r="AKR17" s="77"/>
      <c r="AKS17" s="77"/>
      <c r="AKT17" s="77"/>
      <c r="AKU17" s="77"/>
      <c r="AKV17" s="77"/>
      <c r="AKW17" s="77"/>
      <c r="AKX17" s="77"/>
      <c r="AKY17" s="77"/>
      <c r="AKZ17" s="77"/>
      <c r="ALA17" s="77"/>
      <c r="ALB17" s="77"/>
      <c r="ALC17" s="77"/>
      <c r="ALD17" s="77"/>
      <c r="ALE17" s="77"/>
      <c r="ALF17" s="77"/>
      <c r="ALG17" s="77"/>
      <c r="ALH17" s="77"/>
      <c r="ALI17" s="77"/>
      <c r="ALJ17" s="77"/>
      <c r="ALK17" s="77"/>
      <c r="ALL17" s="77"/>
      <c r="ALM17" s="77"/>
      <c r="ALN17" s="77"/>
      <c r="ALO17" s="77"/>
      <c r="ALP17" s="77"/>
      <c r="ALQ17" s="77"/>
      <c r="ALR17" s="77"/>
      <c r="ALS17" s="77"/>
      <c r="ALT17" s="77"/>
      <c r="ALU17" s="54"/>
      <c r="ALV17" s="54"/>
      <c r="ALW17" s="54"/>
      <c r="ALX17" s="54"/>
      <c r="ALY17" s="54"/>
      <c r="ALZ17" s="54"/>
      <c r="AMA17" s="54"/>
      <c r="AMB17" s="54"/>
      <c r="AMC17" s="54"/>
      <c r="AMD17" s="54"/>
      <c r="AME17" s="54"/>
      <c r="AMF17" s="54"/>
      <c r="AMG17" s="54"/>
      <c r="AMH17" s="54"/>
      <c r="AMI17" s="54"/>
      <c r="AMJ17" s="54"/>
      <c r="AMK17" s="54"/>
      <c r="AML17" s="54"/>
      <c r="AMM17" s="54"/>
      <c r="AMN17" s="54"/>
      <c r="AMO17" s="54"/>
      <c r="AMP17" s="54"/>
      <c r="AMQ17" s="54"/>
      <c r="AMR17" s="54"/>
      <c r="AMS17" s="54"/>
      <c r="AMT17" s="54"/>
      <c r="AMU17" s="54"/>
      <c r="AMV17" s="54"/>
      <c r="AMW17" s="54"/>
      <c r="AMX17" s="54"/>
      <c r="AMY17" s="54"/>
      <c r="AMZ17" s="54"/>
      <c r="ANA17" s="54"/>
      <c r="ANB17" s="54"/>
      <c r="ANC17" s="54"/>
      <c r="AND17" s="54"/>
      <c r="ANE17" s="54"/>
      <c r="ANF17" s="54"/>
      <c r="ANG17" s="54"/>
      <c r="ANH17" s="54"/>
      <c r="ANI17" s="54"/>
      <c r="ANJ17" s="54"/>
      <c r="ANK17" s="54"/>
      <c r="ANL17" s="54"/>
      <c r="ANM17" s="54"/>
      <c r="ANN17" s="54"/>
      <c r="ANO17" s="54"/>
      <c r="ANP17" s="54"/>
      <c r="ANQ17" s="54"/>
      <c r="ANR17" s="54"/>
      <c r="ANS17" s="54"/>
      <c r="ANT17" s="54"/>
      <c r="ANU17" s="54"/>
      <c r="ANV17" s="54"/>
      <c r="ANW17" s="54"/>
      <c r="ANX17" s="54"/>
      <c r="ANY17" s="54"/>
      <c r="ANZ17" s="54"/>
      <c r="AOA17" s="54"/>
      <c r="AOB17" s="54"/>
      <c r="AOC17" s="54"/>
      <c r="AOD17" s="54"/>
      <c r="AOE17" s="54"/>
      <c r="AOF17" s="54"/>
      <c r="AOG17" s="54"/>
      <c r="AOH17" s="54"/>
      <c r="AOI17" s="54"/>
      <c r="AOJ17" s="54"/>
      <c r="AOK17" s="54"/>
      <c r="AOL17" s="54"/>
      <c r="AOM17" s="54"/>
      <c r="AON17" s="54"/>
      <c r="AOO17" s="54"/>
      <c r="AOP17" s="54"/>
      <c r="AOQ17" s="54"/>
      <c r="AOR17" s="54"/>
      <c r="AOS17" s="54"/>
      <c r="AOT17" s="54"/>
      <c r="AOU17" s="54"/>
      <c r="AOV17" s="54"/>
      <c r="AOW17" s="54"/>
      <c r="AOX17" s="54"/>
      <c r="AOY17" s="54"/>
      <c r="AOZ17" s="54"/>
      <c r="APA17" s="54"/>
      <c r="APB17" s="54"/>
      <c r="APC17" s="54"/>
      <c r="APD17" s="54"/>
      <c r="APE17" s="54"/>
      <c r="APF17" s="54"/>
      <c r="APG17" s="54"/>
      <c r="APH17" s="54"/>
      <c r="API17" s="54"/>
      <c r="APJ17" s="54"/>
      <c r="APK17" s="54"/>
      <c r="APL17" s="54"/>
      <c r="APM17" s="54"/>
      <c r="APN17" s="54"/>
      <c r="APO17" s="54"/>
      <c r="APP17" s="54"/>
      <c r="APQ17" s="54"/>
      <c r="APR17" s="54"/>
      <c r="APS17" s="54"/>
      <c r="APT17" s="54"/>
      <c r="APU17" s="54"/>
      <c r="APV17" s="54"/>
      <c r="APW17" s="54"/>
      <c r="APX17" s="54"/>
      <c r="APY17" s="54"/>
      <c r="APZ17" s="54"/>
      <c r="AQA17" s="54"/>
      <c r="AQB17" s="54"/>
      <c r="AQC17" s="54"/>
      <c r="AQD17" s="54"/>
      <c r="AQE17" s="54"/>
      <c r="AQF17" s="54"/>
      <c r="AQG17" s="54"/>
      <c r="AQH17" s="54"/>
      <c r="AQI17" s="54"/>
      <c r="AQJ17" s="54"/>
      <c r="AQK17" s="54"/>
      <c r="AQL17" s="54"/>
      <c r="AQM17" s="54"/>
      <c r="AQN17" s="54"/>
      <c r="AQO17" s="54"/>
      <c r="AQP17" s="54"/>
      <c r="AQQ17" s="54"/>
      <c r="AQR17" s="54"/>
      <c r="AQS17" s="54"/>
      <c r="AQT17" s="54"/>
      <c r="AQU17" s="54"/>
      <c r="AQV17" s="54"/>
      <c r="AQW17" s="54"/>
      <c r="AQX17" s="54"/>
      <c r="AQY17" s="54"/>
      <c r="AQZ17" s="54"/>
      <c r="ARA17" s="54"/>
      <c r="ARB17" s="54"/>
      <c r="ARC17" s="54"/>
      <c r="ARD17" s="54"/>
      <c r="ARE17" s="54"/>
      <c r="ARF17" s="54"/>
      <c r="ARG17" s="54"/>
      <c r="ARH17" s="54"/>
      <c r="ARI17" s="54"/>
      <c r="ARJ17" s="54"/>
      <c r="ARK17" s="54"/>
      <c r="ARL17" s="54"/>
      <c r="ARM17" s="54"/>
      <c r="ARN17" s="54"/>
      <c r="ARO17" s="54"/>
      <c r="ARP17" s="54"/>
      <c r="ARQ17" s="54"/>
      <c r="ARR17" s="54"/>
      <c r="ARS17" s="54"/>
      <c r="ART17" s="54"/>
      <c r="ARU17" s="54"/>
      <c r="ARV17" s="54"/>
      <c r="ARW17" s="54"/>
      <c r="ARX17" s="54"/>
      <c r="ARY17" s="54"/>
      <c r="ARZ17" s="54"/>
      <c r="ASA17" s="54"/>
      <c r="ASB17" s="54"/>
      <c r="ASC17" s="54"/>
      <c r="ASD17" s="54"/>
      <c r="ASE17" s="54"/>
      <c r="ASF17" s="54"/>
      <c r="ASG17" s="54"/>
      <c r="ASH17" s="54"/>
      <c r="ASI17" s="54"/>
      <c r="ASJ17" s="54"/>
      <c r="ASK17" s="54"/>
      <c r="ASL17" s="54"/>
      <c r="ASM17" s="54"/>
      <c r="ASN17" s="54"/>
      <c r="ASO17" s="54"/>
      <c r="ASP17" s="54"/>
      <c r="ASQ17" s="54"/>
      <c r="ASR17" s="54"/>
      <c r="ASS17" s="54"/>
      <c r="AST17" s="54"/>
      <c r="ASU17" s="54"/>
      <c r="ASV17" s="54"/>
      <c r="ASW17" s="54"/>
      <c r="ASX17" s="54"/>
      <c r="ASY17" s="54"/>
      <c r="ASZ17" s="54"/>
      <c r="ATA17" s="54"/>
      <c r="ATB17" s="54"/>
      <c r="ATC17" s="54"/>
      <c r="ATD17" s="54"/>
      <c r="ATE17" s="54"/>
      <c r="ATF17" s="54"/>
      <c r="ATG17" s="54"/>
      <c r="ATH17" s="54"/>
      <c r="ATI17" s="54"/>
      <c r="ATJ17" s="54"/>
      <c r="ATK17" s="54"/>
      <c r="ATL17" s="54"/>
      <c r="ATM17" s="54"/>
      <c r="ATN17" s="54"/>
      <c r="ATO17" s="54"/>
      <c r="ATP17" s="54"/>
      <c r="ATQ17" s="54"/>
      <c r="ATR17" s="54"/>
      <c r="ATS17" s="54"/>
      <c r="ATT17" s="54"/>
      <c r="ATU17" s="54"/>
      <c r="ATV17" s="54"/>
      <c r="ATW17" s="54"/>
      <c r="ATX17" s="54"/>
      <c r="ATY17" s="54"/>
      <c r="ATZ17" s="54"/>
      <c r="AUA17" s="54"/>
      <c r="AUB17" s="54"/>
      <c r="AUC17" s="54"/>
      <c r="AUD17" s="54"/>
      <c r="AUE17" s="54"/>
      <c r="AUF17" s="54"/>
      <c r="AUG17" s="54"/>
      <c r="AUH17" s="54"/>
      <c r="AUI17" s="54"/>
      <c r="AUJ17" s="54"/>
      <c r="AUK17" s="54"/>
      <c r="AUL17" s="54"/>
      <c r="AUM17" s="54"/>
      <c r="AUN17" s="54"/>
      <c r="AUO17" s="54"/>
      <c r="AUP17" s="54"/>
      <c r="AUQ17" s="54"/>
      <c r="AUR17" s="54"/>
      <c r="AUS17" s="54"/>
      <c r="AUT17" s="54"/>
      <c r="AUU17" s="54"/>
      <c r="AUV17" s="54"/>
      <c r="AUW17" s="54"/>
      <c r="AUX17" s="54"/>
      <c r="AUY17" s="54"/>
      <c r="AUZ17" s="54"/>
      <c r="AVA17" s="54"/>
      <c r="AVB17" s="54"/>
      <c r="AVC17" s="54"/>
      <c r="AVD17" s="54"/>
      <c r="AVE17" s="54"/>
      <c r="AVF17" s="54"/>
      <c r="AVG17" s="54"/>
      <c r="AVH17" s="54"/>
      <c r="AVI17" s="54"/>
      <c r="AVJ17" s="54"/>
      <c r="AVK17" s="54"/>
      <c r="AVL17" s="54"/>
      <c r="AVM17" s="54"/>
      <c r="AVN17" s="54"/>
      <c r="AVO17" s="54"/>
      <c r="AVP17" s="54"/>
      <c r="AVQ17" s="54"/>
      <c r="AVR17" s="54"/>
      <c r="AVS17" s="54"/>
      <c r="AVT17" s="54"/>
      <c r="AVU17" s="54"/>
      <c r="AVV17" s="54"/>
      <c r="AVW17" s="54"/>
      <c r="AVX17" s="54"/>
      <c r="AVY17" s="54"/>
      <c r="AVZ17" s="54"/>
      <c r="AWA17" s="54"/>
      <c r="AWB17" s="54"/>
      <c r="AWC17" s="54"/>
      <c r="AWD17" s="54"/>
      <c r="AWE17" s="54"/>
      <c r="AWF17" s="54"/>
      <c r="AWG17" s="54"/>
      <c r="AWH17" s="54"/>
      <c r="AWI17" s="54"/>
      <c r="AWJ17" s="54"/>
      <c r="AWK17" s="54"/>
      <c r="AWL17" s="54"/>
      <c r="AWM17" s="54"/>
      <c r="AWN17" s="54"/>
      <c r="AWO17" s="54"/>
      <c r="AWP17" s="54"/>
      <c r="AWQ17" s="54"/>
      <c r="AWR17" s="54"/>
      <c r="AWS17" s="54"/>
      <c r="AWT17" s="54"/>
      <c r="AWU17" s="54"/>
      <c r="AWV17" s="54"/>
      <c r="AWW17" s="54"/>
      <c r="AWX17" s="54"/>
      <c r="AWY17" s="54"/>
      <c r="AWZ17" s="54"/>
      <c r="AXA17" s="54"/>
      <c r="AXB17" s="54"/>
      <c r="AXC17" s="54"/>
      <c r="AXD17" s="54"/>
      <c r="AXE17" s="54"/>
      <c r="AXF17" s="54"/>
      <c r="AXG17" s="54"/>
      <c r="AXH17" s="54"/>
      <c r="AXI17" s="54"/>
      <c r="AXJ17" s="54"/>
      <c r="AXK17" s="54"/>
      <c r="AXL17" s="54"/>
      <c r="AXM17" s="54"/>
      <c r="AXN17" s="54"/>
      <c r="AXO17" s="54"/>
      <c r="AXP17" s="54"/>
      <c r="AXQ17" s="54"/>
      <c r="AXR17" s="54"/>
      <c r="AXS17" s="54"/>
      <c r="AXT17" s="54"/>
      <c r="AXU17" s="54"/>
      <c r="AXV17" s="54"/>
      <c r="AXW17" s="54"/>
      <c r="AXX17" s="54"/>
      <c r="AXY17" s="54"/>
      <c r="AXZ17" s="54"/>
      <c r="AYA17" s="54"/>
      <c r="AYB17" s="54"/>
      <c r="AYC17" s="54"/>
      <c r="AYD17" s="54"/>
      <c r="AYE17" s="54"/>
      <c r="AYF17" s="54"/>
      <c r="AYG17" s="54"/>
      <c r="AYH17" s="54"/>
      <c r="AYI17" s="54"/>
      <c r="AYJ17" s="54"/>
      <c r="AYK17" s="54"/>
      <c r="AYL17" s="54"/>
      <c r="AYM17" s="54"/>
      <c r="AYN17" s="54"/>
      <c r="AYO17" s="54"/>
      <c r="AYP17" s="54"/>
      <c r="AYQ17" s="54"/>
      <c r="AYR17" s="54"/>
      <c r="AYS17" s="54"/>
      <c r="AYT17" s="54"/>
      <c r="AYU17" s="54"/>
      <c r="AYV17" s="54"/>
      <c r="AYW17" s="54"/>
      <c r="AYX17" s="54"/>
      <c r="AYY17" s="54"/>
      <c r="AYZ17" s="54"/>
      <c r="AZA17" s="54"/>
      <c r="AZB17" s="54"/>
      <c r="AZC17" s="54"/>
      <c r="AZD17" s="54"/>
      <c r="AZE17" s="54"/>
      <c r="AZF17" s="54"/>
      <c r="AZG17" s="54"/>
      <c r="AZH17" s="54"/>
      <c r="AZI17" s="54"/>
      <c r="AZJ17" s="54"/>
      <c r="AZK17" s="54"/>
      <c r="AZL17" s="54"/>
      <c r="AZM17" s="54"/>
      <c r="AZN17" s="54"/>
      <c r="AZO17" s="54"/>
      <c r="AZP17" s="54"/>
      <c r="AZQ17" s="54"/>
      <c r="AZR17" s="54"/>
      <c r="AZS17" s="54"/>
      <c r="AZT17" s="54"/>
      <c r="AZU17" s="54"/>
      <c r="AZV17" s="54"/>
      <c r="AZW17" s="54"/>
      <c r="AZX17" s="54"/>
      <c r="AZY17" s="54"/>
      <c r="AZZ17" s="54"/>
      <c r="BAA17" s="54"/>
      <c r="BAB17" s="54"/>
      <c r="BAC17" s="54"/>
      <c r="BAD17" s="54"/>
      <c r="BAE17" s="54"/>
      <c r="BAF17" s="54"/>
      <c r="BAG17" s="54"/>
      <c r="BAH17" s="54"/>
      <c r="BAI17" s="54"/>
      <c r="BAJ17" s="54"/>
      <c r="BAK17" s="54"/>
      <c r="BAL17" s="54"/>
      <c r="BAM17" s="54"/>
      <c r="BAN17" s="54"/>
      <c r="BAO17" s="54"/>
      <c r="BAP17" s="54"/>
      <c r="BAQ17" s="54"/>
      <c r="BAR17" s="54"/>
      <c r="BAS17" s="54"/>
      <c r="BAT17" s="54"/>
      <c r="BAU17" s="54"/>
      <c r="BAV17" s="54"/>
      <c r="BAW17" s="54"/>
      <c r="BAX17" s="54"/>
      <c r="BAY17" s="85"/>
      <c r="BAZ17" s="86"/>
      <c r="BBA17" s="86"/>
      <c r="BBB17" s="86"/>
      <c r="BBC17" s="86"/>
      <c r="BBD17" s="86"/>
      <c r="BBE17" s="86"/>
      <c r="BBF17" s="86"/>
      <c r="BBG17" s="86"/>
      <c r="BBH17" s="86"/>
      <c r="BBI17" s="86"/>
      <c r="BBJ17" s="86"/>
      <c r="BBK17" s="86"/>
      <c r="BBL17" s="86"/>
      <c r="BBM17" s="86"/>
      <c r="BBN17" s="86"/>
      <c r="BBO17" s="86"/>
      <c r="BBP17" s="86"/>
      <c r="BBQ17" s="86"/>
      <c r="BBR17" s="86"/>
      <c r="BBS17" s="86"/>
      <c r="BBT17" s="86"/>
      <c r="BBU17" s="86"/>
      <c r="BBV17" s="86"/>
      <c r="BBW17" s="86"/>
      <c r="BBX17" s="86"/>
      <c r="BBY17" s="86"/>
      <c r="BBZ17" s="86"/>
      <c r="BCA17" s="86"/>
      <c r="BCB17" s="86"/>
      <c r="BCC17" s="86"/>
      <c r="BCD17" s="86"/>
      <c r="BCE17" s="86"/>
      <c r="BCF17" s="86"/>
      <c r="BCG17" s="86"/>
      <c r="BCH17" s="86"/>
      <c r="BCI17" s="86"/>
      <c r="BCJ17" s="86"/>
      <c r="BCK17" s="86"/>
      <c r="BCL17" s="86"/>
      <c r="BCM17" s="86"/>
      <c r="BCN17" s="86"/>
      <c r="BCO17" s="86"/>
      <c r="BCP17" s="86"/>
      <c r="BCQ17" s="86"/>
      <c r="BCR17" s="86"/>
      <c r="BCS17" s="86"/>
      <c r="BCT17" s="86"/>
      <c r="BCU17" s="86"/>
      <c r="BCV17" s="86"/>
      <c r="BCW17" s="86"/>
      <c r="BCX17" s="86"/>
      <c r="BCY17" s="86"/>
      <c r="BCZ17" s="86"/>
      <c r="BDA17" s="86"/>
      <c r="BDB17" s="86"/>
      <c r="BDC17" s="86"/>
      <c r="BDD17" s="86"/>
      <c r="BDE17" s="86"/>
      <c r="BDF17" s="86"/>
      <c r="BDG17" s="86"/>
      <c r="BDH17" s="86"/>
      <c r="BDI17" s="86"/>
      <c r="BDJ17" s="86"/>
      <c r="BDK17" s="86"/>
      <c r="BDL17" s="86"/>
      <c r="BDM17" s="86"/>
      <c r="BDN17" s="86"/>
      <c r="BDO17" s="86"/>
      <c r="BDP17" s="86"/>
      <c r="BDQ17" s="86"/>
      <c r="BDR17" s="86"/>
      <c r="BDS17" s="86"/>
      <c r="BDT17" s="86"/>
      <c r="BDU17" s="86"/>
      <c r="BDV17" s="86"/>
      <c r="BDW17" s="86"/>
      <c r="BDX17" s="86"/>
      <c r="BDY17" s="86"/>
      <c r="BDZ17" s="86"/>
      <c r="BEA17" s="86"/>
      <c r="BEB17" s="86"/>
      <c r="BEC17" s="86"/>
      <c r="BED17" s="86"/>
      <c r="BEE17" s="86"/>
      <c r="BEF17" s="86"/>
      <c r="BEG17" s="86"/>
      <c r="BEH17" s="86"/>
      <c r="BEI17" s="86"/>
      <c r="BEJ17" s="86"/>
      <c r="BEK17" s="86"/>
      <c r="BEL17" s="86"/>
      <c r="BEM17" s="86"/>
      <c r="BEN17" s="86"/>
      <c r="BEO17" s="86"/>
      <c r="BEP17" s="86"/>
      <c r="BEQ17" s="86"/>
      <c r="BER17" s="86"/>
      <c r="BES17" s="86"/>
      <c r="BET17" s="86"/>
      <c r="BEU17" s="86"/>
      <c r="BEV17" s="86"/>
      <c r="BEW17" s="86"/>
      <c r="BEX17" s="86"/>
      <c r="BEY17" s="86"/>
      <c r="BEZ17" s="86"/>
      <c r="BFA17" s="86"/>
      <c r="BFB17" s="86"/>
      <c r="BFC17" s="86"/>
      <c r="BFD17" s="86"/>
      <c r="BFE17" s="86"/>
      <c r="BFF17" s="86"/>
      <c r="BFG17" s="86"/>
      <c r="BFH17" s="86"/>
      <c r="BFI17" s="86"/>
      <c r="BFJ17" s="86"/>
      <c r="BFK17" s="86"/>
      <c r="BFL17" s="86"/>
      <c r="BFM17" s="86"/>
      <c r="BFN17" s="86"/>
      <c r="BFO17" s="86"/>
      <c r="BFP17" s="86"/>
      <c r="BFQ17" s="86"/>
      <c r="BFR17" s="86"/>
      <c r="BFS17" s="86"/>
      <c r="BFT17" s="86"/>
      <c r="BFU17" s="86"/>
      <c r="BFV17" s="86"/>
      <c r="BFW17" s="86"/>
      <c r="BFX17" s="86"/>
      <c r="BFY17" s="86"/>
      <c r="BFZ17" s="86"/>
      <c r="BGA17" s="86"/>
      <c r="BGB17" s="86"/>
      <c r="BGC17" s="86"/>
      <c r="BGD17" s="86"/>
      <c r="BGE17" s="86"/>
      <c r="BGF17" s="86"/>
      <c r="BGG17" s="86"/>
      <c r="BGH17" s="86"/>
      <c r="BGI17" s="86"/>
      <c r="BGJ17" s="86"/>
      <c r="BGK17" s="86"/>
      <c r="BGL17" s="86"/>
      <c r="BGM17" s="86"/>
      <c r="BGN17" s="86"/>
      <c r="BGO17" s="86"/>
      <c r="BGP17" s="86"/>
      <c r="BGQ17" s="86"/>
      <c r="BGR17" s="86"/>
      <c r="BGS17" s="86"/>
      <c r="BGT17" s="86"/>
      <c r="BGU17" s="86"/>
      <c r="BGV17" s="86"/>
      <c r="BGW17" s="86"/>
      <c r="BGX17" s="86"/>
      <c r="BGY17" s="86"/>
      <c r="BGZ17" s="86"/>
      <c r="BHA17" s="86"/>
      <c r="BHB17" s="86"/>
      <c r="BHC17" s="86"/>
      <c r="BHD17" s="86"/>
      <c r="BHE17" s="86"/>
      <c r="BHF17" s="86"/>
      <c r="BHG17" s="86"/>
      <c r="BHH17" s="86"/>
      <c r="BHI17" s="86"/>
      <c r="BHJ17" s="86"/>
      <c r="BHK17" s="86"/>
      <c r="BHL17" s="86"/>
      <c r="BHM17" s="86"/>
      <c r="BHN17" s="86"/>
      <c r="BHO17" s="86"/>
      <c r="BHP17" s="86"/>
      <c r="BHQ17" s="86"/>
      <c r="BHR17" s="86"/>
      <c r="BHS17" s="86"/>
      <c r="BHT17" s="86"/>
      <c r="BHU17" s="86"/>
      <c r="BHV17" s="86"/>
      <c r="BHW17" s="86"/>
      <c r="BHX17" s="86"/>
      <c r="BHY17" s="86"/>
      <c r="BHZ17" s="86"/>
      <c r="BIA17" s="86"/>
      <c r="BIB17" s="86"/>
      <c r="BIC17" s="86"/>
      <c r="BID17" s="86"/>
      <c r="BIE17" s="86"/>
      <c r="BIF17" s="86"/>
      <c r="BIG17" s="86"/>
      <c r="BIH17" s="86"/>
      <c r="BII17" s="86"/>
      <c r="BIJ17" s="86"/>
      <c r="BIK17" s="86"/>
      <c r="BIL17" s="86"/>
      <c r="BIM17" s="86"/>
      <c r="BIN17" s="86"/>
      <c r="BIO17" s="86"/>
      <c r="BIP17" s="86"/>
      <c r="BIQ17" s="86"/>
      <c r="BIR17" s="86"/>
      <c r="BIS17" s="86"/>
      <c r="BIT17" s="86"/>
      <c r="BIU17" s="86"/>
      <c r="BIV17" s="86"/>
      <c r="BIW17" s="86"/>
      <c r="BIX17" s="86"/>
      <c r="BIY17" s="86"/>
      <c r="BIZ17" s="86"/>
      <c r="BJA17" s="86"/>
      <c r="BJB17" s="86"/>
      <c r="BJC17" s="86"/>
      <c r="BJD17" s="86"/>
      <c r="BJE17" s="86"/>
      <c r="BJF17" s="86"/>
      <c r="BJG17" s="86"/>
      <c r="BJH17" s="86"/>
      <c r="BJI17" s="86"/>
      <c r="BJJ17" s="86"/>
      <c r="BJK17" s="86"/>
      <c r="BJL17" s="86"/>
      <c r="BJM17" s="86"/>
      <c r="BJN17" s="86"/>
      <c r="BJO17" s="86"/>
      <c r="BJP17" s="86"/>
      <c r="BJQ17" s="86"/>
      <c r="BJR17" s="86"/>
      <c r="BJS17" s="86"/>
      <c r="BJT17" s="86"/>
      <c r="BJU17" s="86"/>
      <c r="BJV17" s="86"/>
      <c r="BJW17" s="86"/>
      <c r="BJX17" s="86"/>
      <c r="BJY17" s="86"/>
      <c r="BJZ17" s="86"/>
      <c r="BKA17" s="86"/>
      <c r="BKB17" s="86"/>
      <c r="BKC17" s="86"/>
      <c r="BKD17" s="86"/>
      <c r="BKE17" s="86"/>
      <c r="BKF17" s="86"/>
      <c r="BKG17" s="86"/>
      <c r="BKH17" s="86"/>
      <c r="BKI17" s="86"/>
      <c r="BKJ17" s="86"/>
      <c r="BKK17" s="86"/>
      <c r="BKL17" s="86"/>
      <c r="BKM17" s="86"/>
      <c r="BKN17" s="86"/>
      <c r="BKO17" s="86"/>
      <c r="BKP17" s="86"/>
      <c r="BKQ17" s="86"/>
      <c r="BKR17" s="86"/>
      <c r="BKS17" s="86"/>
      <c r="BKT17" s="86"/>
      <c r="BKU17" s="86"/>
      <c r="BKV17" s="86"/>
      <c r="BKW17" s="86"/>
      <c r="BKX17" s="86"/>
      <c r="BKY17" s="86"/>
      <c r="BKZ17" s="86"/>
      <c r="BLA17" s="86"/>
      <c r="BLB17" s="86"/>
      <c r="BLC17" s="86"/>
      <c r="BLD17" s="86"/>
      <c r="BLE17" s="86"/>
      <c r="BLF17" s="86"/>
      <c r="BLG17" s="86"/>
      <c r="BLH17" s="86"/>
      <c r="BLI17" s="86"/>
      <c r="BLJ17" s="86"/>
      <c r="BLK17" s="86"/>
      <c r="BLL17" s="86"/>
      <c r="BLM17" s="86"/>
      <c r="BLN17" s="86"/>
      <c r="BLO17" s="86"/>
      <c r="BLP17" s="86"/>
      <c r="BLQ17" s="86"/>
      <c r="BLR17" s="86"/>
      <c r="BLS17" s="86"/>
      <c r="BLT17" s="86"/>
      <c r="BLU17" s="86"/>
      <c r="BLV17" s="86"/>
      <c r="BLW17" s="86"/>
      <c r="BLX17" s="86"/>
      <c r="BLY17" s="86"/>
      <c r="BLZ17" s="86"/>
      <c r="BMA17" s="86"/>
      <c r="BMB17" s="86"/>
      <c r="BMC17" s="86"/>
      <c r="BMD17" s="86"/>
      <c r="BME17" s="86"/>
      <c r="BMF17" s="86"/>
      <c r="BMG17" s="86"/>
      <c r="BMH17" s="86"/>
      <c r="BMI17" s="86"/>
      <c r="BMJ17" s="86"/>
      <c r="BMK17" s="86"/>
      <c r="BML17" s="86"/>
      <c r="BMM17" s="86"/>
      <c r="BMN17" s="86"/>
      <c r="BMO17" s="86"/>
      <c r="BMP17" s="86"/>
      <c r="BMQ17" s="86"/>
      <c r="BMR17" s="86"/>
      <c r="BMS17" s="86"/>
      <c r="BMT17" s="86"/>
      <c r="BMU17" s="86"/>
      <c r="BMV17" s="86"/>
      <c r="BMW17" s="86"/>
      <c r="BMX17" s="86"/>
      <c r="BMY17" s="86"/>
      <c r="BMZ17" s="86"/>
      <c r="BNA17" s="86"/>
      <c r="BNB17" s="86"/>
      <c r="BNC17" s="86"/>
      <c r="BND17" s="86"/>
      <c r="BNE17" s="86"/>
      <c r="BNF17" s="86"/>
      <c r="BNG17" s="86"/>
      <c r="BNH17" s="86"/>
      <c r="BNI17" s="86"/>
      <c r="BNJ17" s="86"/>
      <c r="BNK17" s="86"/>
      <c r="BNL17" s="86"/>
      <c r="BNM17" s="86"/>
      <c r="BNN17" s="86"/>
      <c r="BNO17" s="86"/>
      <c r="BNP17" s="86"/>
      <c r="BNQ17" s="86"/>
      <c r="BNR17" s="86"/>
      <c r="BNS17" s="86"/>
      <c r="BNT17" s="86"/>
      <c r="BNU17" s="86"/>
      <c r="BNV17" s="86"/>
      <c r="BNW17" s="86"/>
      <c r="BNX17" s="86"/>
      <c r="BNY17" s="86"/>
      <c r="BNZ17" s="86"/>
      <c r="BOA17" s="86"/>
      <c r="BOB17" s="86"/>
      <c r="BOC17" s="86"/>
      <c r="BOD17" s="86"/>
      <c r="BOE17" s="86"/>
      <c r="BOF17" s="86"/>
      <c r="BOG17" s="86"/>
      <c r="BOH17" s="86"/>
      <c r="BOI17" s="86"/>
      <c r="BOJ17" s="86"/>
      <c r="BOK17" s="86"/>
      <c r="BOL17" s="86"/>
      <c r="BOM17" s="86"/>
      <c r="BON17" s="86"/>
      <c r="BOO17" s="86"/>
      <c r="BOP17" s="86"/>
      <c r="BOQ17" s="86"/>
      <c r="BOR17" s="86"/>
      <c r="BOS17" s="86"/>
      <c r="BOT17" s="86"/>
      <c r="BOU17" s="86"/>
      <c r="BOV17" s="86"/>
      <c r="BOW17" s="86"/>
      <c r="BOX17" s="86"/>
      <c r="BOY17" s="86"/>
      <c r="BOZ17" s="86"/>
      <c r="BPA17" s="86"/>
      <c r="BPB17" s="86"/>
      <c r="BPC17" s="86"/>
      <c r="BPD17" s="86"/>
      <c r="BPE17" s="86"/>
      <c r="BPF17" s="86"/>
      <c r="BPG17" s="86"/>
      <c r="BPH17" s="86"/>
      <c r="BPI17" s="86"/>
      <c r="BPJ17" s="86"/>
      <c r="BPK17" s="86"/>
      <c r="BPL17" s="86"/>
      <c r="BPM17" s="86"/>
      <c r="BPN17" s="86"/>
      <c r="BPO17" s="86"/>
      <c r="BPP17" s="86"/>
      <c r="BPQ17" s="86"/>
      <c r="BPR17" s="86"/>
      <c r="BPS17" s="86"/>
      <c r="BPT17" s="86"/>
      <c r="BPU17" s="86"/>
      <c r="BPV17" s="86"/>
      <c r="BPW17" s="86"/>
      <c r="BPX17" s="86"/>
      <c r="BPY17" s="86"/>
      <c r="BPZ17" s="86"/>
      <c r="BQA17" s="86"/>
      <c r="BQB17" s="86"/>
      <c r="BQC17" s="86"/>
      <c r="BQD17" s="86"/>
      <c r="BQE17" s="86"/>
      <c r="BQF17" s="86"/>
      <c r="BQG17" s="86"/>
      <c r="BQH17" s="86"/>
      <c r="BQI17" s="86"/>
      <c r="BQJ17" s="86"/>
      <c r="BQK17" s="86"/>
      <c r="BQL17" s="86"/>
      <c r="BQM17" s="86"/>
      <c r="BQN17" s="86"/>
      <c r="BQO17" s="86"/>
      <c r="BQP17" s="86"/>
      <c r="BQQ17" s="86"/>
      <c r="BQR17" s="86"/>
      <c r="BQS17" s="86"/>
      <c r="BQT17" s="86"/>
      <c r="BQU17" s="86"/>
      <c r="BQV17" s="86"/>
      <c r="BQW17" s="86"/>
      <c r="BQX17" s="86"/>
      <c r="BQY17" s="86"/>
      <c r="BQZ17" s="86"/>
      <c r="BRA17" s="86"/>
      <c r="BRB17" s="86"/>
    </row>
    <row r="18" spans="1:1822" s="75" customFormat="1" ht="14">
      <c r="A18" s="73">
        <f t="shared" si="0"/>
        <v>13</v>
      </c>
      <c r="B18" s="74" t="s">
        <v>163</v>
      </c>
      <c r="C18" s="75" t="s">
        <v>160</v>
      </c>
      <c r="D18" s="73"/>
      <c r="E18" s="75" t="s">
        <v>158</v>
      </c>
      <c r="F18" s="74" t="s">
        <v>132</v>
      </c>
      <c r="G18" s="74" t="s">
        <v>122</v>
      </c>
      <c r="H18" s="74" t="s">
        <v>123</v>
      </c>
      <c r="I18" s="74" t="s">
        <v>164</v>
      </c>
      <c r="J18" s="76"/>
      <c r="K18" s="76"/>
      <c r="L18" s="76"/>
      <c r="M18" s="76"/>
      <c r="N18" s="76"/>
      <c r="O18" s="76"/>
      <c r="P18" s="76"/>
      <c r="Q18" s="76"/>
      <c r="R18" s="76"/>
      <c r="S18" s="76"/>
      <c r="T18" s="76"/>
      <c r="U18" s="76"/>
      <c r="V18" s="77"/>
      <c r="W18" s="77"/>
      <c r="X18" s="77"/>
      <c r="Y18" s="77"/>
      <c r="Z18" s="77"/>
      <c r="AA18" s="77"/>
      <c r="AB18" s="77"/>
      <c r="AC18" s="77"/>
      <c r="AD18" s="77"/>
      <c r="AE18" s="77"/>
      <c r="AF18" s="77"/>
      <c r="AG18" s="77"/>
      <c r="AH18" s="77"/>
      <c r="AI18" s="77"/>
      <c r="AJ18" s="77"/>
      <c r="AK18" s="77"/>
      <c r="AL18" s="77"/>
      <c r="AM18" s="77"/>
      <c r="AN18" s="77"/>
      <c r="AO18" s="77"/>
      <c r="AP18" s="77"/>
      <c r="AQ18" s="77"/>
      <c r="AR18" s="77"/>
      <c r="AS18" s="77"/>
      <c r="AT18" s="77"/>
      <c r="AU18" s="77"/>
      <c r="AV18" s="77"/>
      <c r="AW18" s="77"/>
      <c r="AX18" s="77"/>
      <c r="AY18" s="77"/>
      <c r="AZ18" s="77"/>
      <c r="BA18" s="77"/>
      <c r="BB18" s="77"/>
      <c r="BC18" s="77"/>
      <c r="BD18" s="77"/>
      <c r="BE18" s="77"/>
      <c r="BF18" s="77"/>
      <c r="BG18" s="77"/>
      <c r="BH18" s="77"/>
      <c r="BI18" s="77"/>
      <c r="BJ18" s="77"/>
      <c r="BK18" s="77"/>
      <c r="BL18" s="77"/>
      <c r="BM18" s="77"/>
      <c r="BN18" s="77"/>
      <c r="BO18" s="77"/>
      <c r="BP18" s="77"/>
      <c r="BQ18" s="77"/>
      <c r="BR18" s="77"/>
      <c r="BS18" s="77"/>
      <c r="BT18" s="77"/>
      <c r="BU18" s="77"/>
      <c r="BV18" s="77"/>
      <c r="BW18" s="77"/>
      <c r="BX18" s="77"/>
      <c r="BY18" s="77"/>
      <c r="BZ18" s="77"/>
      <c r="CA18" s="77"/>
      <c r="CB18" s="77"/>
      <c r="CC18" s="77"/>
      <c r="CD18" s="77"/>
      <c r="CE18" s="77"/>
      <c r="CF18" s="77"/>
      <c r="CG18" s="77"/>
      <c r="CH18" s="77"/>
      <c r="CI18" s="77"/>
      <c r="CJ18" s="77"/>
      <c r="CK18" s="77"/>
      <c r="CL18" s="77"/>
      <c r="CM18" s="77"/>
      <c r="CN18" s="77"/>
      <c r="CO18" s="77"/>
      <c r="CP18" s="77"/>
      <c r="CQ18" s="77"/>
      <c r="CR18" s="77"/>
      <c r="CS18" s="77"/>
      <c r="CT18" s="77"/>
      <c r="CU18" s="77"/>
      <c r="CV18" s="77"/>
      <c r="CW18" s="77"/>
      <c r="CX18" s="77"/>
      <c r="CY18" s="77"/>
      <c r="CZ18" s="77"/>
      <c r="DA18" s="77"/>
      <c r="DB18" s="77"/>
      <c r="DC18" s="77"/>
      <c r="DD18" s="77"/>
      <c r="DE18" s="77"/>
      <c r="DF18" s="77"/>
      <c r="DG18" s="77"/>
      <c r="DH18" s="77"/>
      <c r="DI18" s="77"/>
      <c r="DJ18" s="77"/>
      <c r="DK18" s="77"/>
      <c r="DL18" s="77"/>
      <c r="DM18" s="77"/>
      <c r="DN18" s="77"/>
      <c r="DO18" s="77"/>
      <c r="DP18" s="77"/>
      <c r="DQ18" s="77"/>
      <c r="DR18" s="77"/>
      <c r="DS18" s="77"/>
      <c r="DT18" s="77"/>
      <c r="DU18" s="77"/>
      <c r="DV18" s="77"/>
      <c r="DW18" s="77"/>
      <c r="DX18" s="77"/>
      <c r="DY18" s="77"/>
      <c r="DZ18" s="77"/>
      <c r="EA18" s="77"/>
      <c r="EB18" s="77"/>
      <c r="EC18" s="77"/>
      <c r="ED18" s="77"/>
      <c r="EE18" s="77"/>
      <c r="EF18" s="77"/>
      <c r="EG18" s="77"/>
      <c r="EH18" s="77"/>
      <c r="EI18" s="77"/>
      <c r="EJ18" s="77"/>
      <c r="EK18" s="77"/>
      <c r="EL18" s="77"/>
      <c r="EM18" s="77"/>
      <c r="EN18" s="77"/>
      <c r="EO18" s="77"/>
      <c r="EP18" s="77"/>
      <c r="EQ18" s="77"/>
      <c r="ER18" s="77"/>
      <c r="ES18" s="77"/>
      <c r="ET18" s="77"/>
      <c r="EU18" s="77"/>
      <c r="EV18" s="77"/>
      <c r="EW18" s="77"/>
      <c r="EX18" s="77"/>
      <c r="EY18" s="77"/>
      <c r="EZ18" s="77"/>
      <c r="FA18" s="77"/>
      <c r="FB18" s="77"/>
      <c r="FC18" s="77"/>
      <c r="FD18" s="77"/>
      <c r="FE18" s="77"/>
      <c r="FF18" s="77"/>
      <c r="FG18" s="77"/>
      <c r="FH18" s="77"/>
      <c r="FI18" s="77"/>
      <c r="FJ18" s="77"/>
      <c r="FK18" s="77"/>
      <c r="FL18" s="77"/>
      <c r="FM18" s="77"/>
      <c r="FN18" s="77"/>
      <c r="FO18" s="77"/>
      <c r="FP18" s="77"/>
      <c r="FQ18" s="77"/>
      <c r="FR18" s="77"/>
      <c r="FS18" s="77"/>
      <c r="FT18" s="77"/>
      <c r="FU18" s="77"/>
      <c r="FV18" s="77"/>
      <c r="FW18" s="77"/>
      <c r="FX18" s="77"/>
      <c r="FY18" s="77"/>
      <c r="FZ18" s="77"/>
      <c r="GA18" s="77"/>
      <c r="GB18" s="77"/>
      <c r="GC18" s="77"/>
      <c r="GD18" s="77"/>
      <c r="GE18" s="77"/>
      <c r="GF18" s="77"/>
      <c r="GG18" s="77"/>
      <c r="GH18" s="77"/>
      <c r="GI18" s="77"/>
      <c r="GJ18" s="77"/>
      <c r="GK18" s="77"/>
      <c r="GL18" s="77"/>
      <c r="GM18" s="77"/>
      <c r="GN18" s="77"/>
      <c r="GO18" s="77"/>
      <c r="GP18" s="77"/>
      <c r="GQ18" s="77"/>
      <c r="GR18" s="77"/>
      <c r="GS18" s="77"/>
      <c r="GT18" s="77"/>
      <c r="GU18" s="77"/>
      <c r="GV18" s="77"/>
      <c r="GW18" s="77"/>
      <c r="GX18" s="77"/>
      <c r="GY18" s="77"/>
      <c r="GZ18" s="77"/>
      <c r="HA18" s="77"/>
      <c r="HB18" s="77"/>
      <c r="HC18" s="77"/>
      <c r="HD18" s="77"/>
      <c r="HE18" s="77"/>
      <c r="HF18" s="77"/>
      <c r="HG18" s="77"/>
      <c r="HH18" s="77"/>
      <c r="HI18" s="77"/>
      <c r="HJ18" s="77"/>
      <c r="HK18" s="77"/>
      <c r="HL18" s="77"/>
      <c r="HM18" s="77"/>
      <c r="HN18" s="77"/>
      <c r="HO18" s="77"/>
      <c r="HP18" s="77"/>
      <c r="HQ18" s="77"/>
      <c r="HR18" s="77"/>
      <c r="HS18" s="77"/>
      <c r="HT18" s="77"/>
      <c r="HU18" s="77"/>
      <c r="HV18" s="77"/>
      <c r="HW18" s="77"/>
      <c r="HX18" s="77"/>
      <c r="HY18" s="77"/>
      <c r="HZ18" s="77"/>
      <c r="IA18" s="77"/>
      <c r="IB18" s="77"/>
      <c r="IC18" s="77"/>
      <c r="ID18" s="77"/>
      <c r="IE18" s="77"/>
      <c r="IF18" s="77"/>
      <c r="IG18" s="77"/>
      <c r="IH18" s="77"/>
      <c r="II18" s="77"/>
      <c r="IJ18" s="77"/>
      <c r="IK18" s="77"/>
      <c r="IL18" s="77"/>
      <c r="IM18" s="77"/>
      <c r="IN18" s="77"/>
      <c r="IO18" s="77"/>
      <c r="IP18" s="77"/>
      <c r="IQ18" s="77"/>
      <c r="IR18" s="77"/>
      <c r="IS18" s="77"/>
      <c r="IT18" s="77"/>
      <c r="IU18" s="77"/>
      <c r="IV18" s="77"/>
      <c r="IW18" s="77"/>
      <c r="IX18" s="77"/>
      <c r="IY18" s="77"/>
      <c r="IZ18" s="77"/>
      <c r="JA18" s="77"/>
      <c r="JB18" s="77"/>
      <c r="JC18" s="77"/>
      <c r="JD18" s="77"/>
      <c r="JE18" s="77"/>
      <c r="JF18" s="77"/>
      <c r="JG18" s="77"/>
      <c r="JH18" s="77"/>
      <c r="JI18" s="77"/>
      <c r="JJ18" s="77"/>
      <c r="JK18" s="77"/>
      <c r="JL18" s="77"/>
      <c r="JM18" s="77"/>
      <c r="JN18" s="77"/>
      <c r="JO18" s="77"/>
      <c r="JP18" s="77"/>
      <c r="JQ18" s="77"/>
      <c r="JR18" s="77"/>
      <c r="JS18" s="77"/>
      <c r="JT18" s="77"/>
      <c r="JU18" s="77"/>
      <c r="JV18" s="77"/>
      <c r="JW18" s="77"/>
      <c r="JX18" s="77"/>
      <c r="JY18" s="77"/>
      <c r="JZ18" s="77"/>
      <c r="KA18" s="77"/>
      <c r="KB18" s="77"/>
      <c r="KC18" s="77"/>
      <c r="KD18" s="77"/>
      <c r="KE18" s="77"/>
      <c r="KF18" s="77"/>
      <c r="KG18" s="77"/>
      <c r="KH18" s="77"/>
      <c r="KI18" s="77"/>
      <c r="KJ18" s="77"/>
      <c r="KK18" s="77"/>
      <c r="KL18" s="77"/>
      <c r="KM18" s="77"/>
      <c r="KN18" s="77"/>
      <c r="KO18" s="77"/>
      <c r="KP18" s="77"/>
      <c r="KQ18" s="77"/>
      <c r="KR18" s="77"/>
      <c r="KS18" s="77"/>
      <c r="KT18" s="77"/>
      <c r="KU18" s="77"/>
      <c r="KV18" s="77"/>
      <c r="KW18" s="77"/>
      <c r="KX18" s="77"/>
      <c r="KY18" s="77"/>
      <c r="KZ18" s="77"/>
      <c r="LA18" s="77"/>
      <c r="LB18" s="77"/>
      <c r="LC18" s="77"/>
      <c r="LD18" s="77"/>
      <c r="LE18" s="77"/>
      <c r="LF18" s="77"/>
      <c r="LG18" s="77"/>
      <c r="LH18" s="77"/>
      <c r="LI18" s="77"/>
      <c r="LJ18" s="77"/>
      <c r="LK18" s="77"/>
      <c r="LL18" s="77"/>
      <c r="LM18" s="77"/>
      <c r="LN18" s="77"/>
      <c r="LO18" s="77"/>
      <c r="LP18" s="77"/>
      <c r="LQ18" s="77"/>
      <c r="LR18" s="77"/>
      <c r="LS18" s="77"/>
      <c r="LT18" s="77"/>
      <c r="LU18" s="77"/>
      <c r="LV18" s="77"/>
      <c r="LW18" s="77"/>
      <c r="LX18" s="77"/>
      <c r="LY18" s="77"/>
      <c r="LZ18" s="77"/>
      <c r="MA18" s="77"/>
      <c r="MB18" s="77"/>
      <c r="MC18" s="77"/>
      <c r="MD18" s="77"/>
      <c r="ME18" s="77"/>
      <c r="MF18" s="77"/>
      <c r="MG18" s="77"/>
      <c r="MH18" s="77"/>
      <c r="MI18" s="77"/>
      <c r="MJ18" s="77"/>
      <c r="MK18" s="77"/>
      <c r="ML18" s="77"/>
      <c r="MM18" s="77"/>
      <c r="MN18" s="77"/>
      <c r="MO18" s="77"/>
      <c r="MP18" s="77"/>
      <c r="MQ18" s="77"/>
      <c r="MR18" s="77"/>
      <c r="MS18" s="77"/>
      <c r="MT18" s="77"/>
      <c r="MU18" s="77"/>
      <c r="MV18" s="77"/>
      <c r="MW18" s="77"/>
      <c r="MX18" s="77"/>
      <c r="MY18" s="77"/>
      <c r="MZ18" s="77"/>
      <c r="NA18" s="77"/>
      <c r="NB18" s="77"/>
      <c r="NC18" s="77"/>
      <c r="ND18" s="77"/>
      <c r="NE18" s="77"/>
      <c r="NF18" s="77"/>
      <c r="NG18" s="77"/>
      <c r="NH18" s="77"/>
      <c r="NI18" s="77"/>
      <c r="NJ18" s="77"/>
      <c r="NK18" s="77"/>
      <c r="NL18" s="77"/>
      <c r="NM18" s="77"/>
      <c r="NN18" s="77"/>
      <c r="NO18" s="77"/>
      <c r="NP18" s="77"/>
      <c r="NQ18" s="77"/>
      <c r="NR18" s="77"/>
      <c r="NS18" s="77"/>
      <c r="NT18" s="77"/>
      <c r="NU18" s="77"/>
      <c r="NV18" s="77"/>
      <c r="NW18" s="77"/>
      <c r="NX18" s="77"/>
      <c r="NY18" s="77"/>
      <c r="NZ18" s="77"/>
      <c r="OA18" s="77"/>
      <c r="OB18" s="77"/>
      <c r="OC18" s="77"/>
      <c r="OD18" s="77"/>
      <c r="OE18" s="77"/>
      <c r="OF18" s="77"/>
      <c r="OG18" s="77"/>
      <c r="OH18" s="77"/>
      <c r="OI18" s="77"/>
      <c r="OJ18" s="77"/>
      <c r="OK18" s="77"/>
      <c r="OL18" s="77"/>
      <c r="OM18" s="77"/>
      <c r="ON18" s="77"/>
      <c r="OO18" s="77"/>
      <c r="OP18" s="77"/>
      <c r="OQ18" s="77"/>
      <c r="OR18" s="77"/>
      <c r="OS18" s="77"/>
      <c r="OT18" s="77"/>
      <c r="OU18" s="77"/>
      <c r="OV18" s="77"/>
      <c r="OW18" s="77"/>
      <c r="OX18" s="77"/>
      <c r="OY18" s="77"/>
      <c r="OZ18" s="77"/>
      <c r="PA18" s="77"/>
      <c r="PB18" s="77"/>
      <c r="PC18" s="77"/>
      <c r="PD18" s="77"/>
      <c r="PE18" s="77"/>
      <c r="PF18" s="77"/>
      <c r="PG18" s="77"/>
      <c r="PH18" s="77"/>
      <c r="PI18" s="77"/>
      <c r="PJ18" s="77"/>
      <c r="PK18" s="77"/>
      <c r="PL18" s="77"/>
      <c r="PM18" s="77"/>
      <c r="PN18" s="77"/>
      <c r="PO18" s="77"/>
      <c r="PP18" s="77"/>
      <c r="PQ18" s="77"/>
      <c r="PR18" s="77"/>
      <c r="PS18" s="77"/>
      <c r="PT18" s="77"/>
      <c r="PU18" s="77"/>
      <c r="PV18" s="77"/>
      <c r="PW18" s="77"/>
      <c r="PX18" s="77"/>
      <c r="PY18" s="77"/>
      <c r="PZ18" s="77"/>
      <c r="QA18" s="77"/>
      <c r="QB18" s="77"/>
      <c r="QC18" s="77"/>
      <c r="QD18" s="77"/>
      <c r="QE18" s="77"/>
      <c r="QF18" s="77"/>
      <c r="QG18" s="77"/>
      <c r="QH18" s="77"/>
      <c r="QI18" s="77"/>
      <c r="QJ18" s="77"/>
      <c r="QK18" s="77"/>
      <c r="QL18" s="77"/>
      <c r="QM18" s="77"/>
      <c r="QN18" s="77"/>
      <c r="QO18" s="77"/>
      <c r="QP18" s="77"/>
      <c r="QQ18" s="77"/>
      <c r="QR18" s="77"/>
      <c r="QS18" s="77"/>
      <c r="QT18" s="77"/>
      <c r="QU18" s="77"/>
      <c r="QV18" s="77"/>
      <c r="QW18" s="77"/>
      <c r="QX18" s="77"/>
      <c r="QY18" s="77"/>
      <c r="QZ18" s="77"/>
      <c r="RA18" s="77"/>
      <c r="RB18" s="77"/>
      <c r="RC18" s="77"/>
      <c r="RD18" s="77"/>
      <c r="RE18" s="77"/>
      <c r="RF18" s="77"/>
      <c r="RG18" s="77"/>
      <c r="RH18" s="77"/>
      <c r="RI18" s="77"/>
      <c r="RJ18" s="77"/>
      <c r="RK18" s="77"/>
      <c r="RL18" s="77"/>
      <c r="RM18" s="77"/>
      <c r="RN18" s="77"/>
      <c r="RO18" s="77"/>
      <c r="RP18" s="77"/>
      <c r="RQ18" s="77"/>
      <c r="RR18" s="77"/>
      <c r="RS18" s="77"/>
      <c r="RT18" s="77"/>
      <c r="RU18" s="77"/>
      <c r="RV18" s="77"/>
      <c r="RW18" s="77"/>
      <c r="RX18" s="77"/>
      <c r="RY18" s="77"/>
      <c r="RZ18" s="77"/>
      <c r="SA18" s="77"/>
      <c r="SB18" s="77"/>
      <c r="SC18" s="77"/>
      <c r="SD18" s="77"/>
      <c r="SE18" s="77"/>
      <c r="SF18" s="77"/>
      <c r="SG18" s="77"/>
      <c r="SH18" s="77"/>
      <c r="SI18" s="77"/>
      <c r="SJ18" s="77"/>
      <c r="SK18" s="77"/>
      <c r="SL18" s="77"/>
      <c r="SM18" s="77"/>
      <c r="SN18" s="77"/>
      <c r="SO18" s="77"/>
      <c r="SP18" s="77"/>
      <c r="SQ18" s="77"/>
      <c r="SR18" s="77"/>
      <c r="SS18" s="77"/>
      <c r="ST18" s="77"/>
      <c r="SU18" s="77"/>
      <c r="SV18" s="77"/>
      <c r="SW18" s="77"/>
      <c r="SX18" s="77"/>
      <c r="SY18" s="77"/>
      <c r="SZ18" s="77"/>
      <c r="TA18" s="77"/>
      <c r="TB18" s="77"/>
      <c r="TC18" s="77"/>
      <c r="TD18" s="77"/>
      <c r="TE18" s="77"/>
      <c r="TF18" s="77"/>
      <c r="TG18" s="77"/>
      <c r="TH18" s="77"/>
      <c r="TI18" s="77"/>
      <c r="TJ18" s="77"/>
      <c r="TK18" s="77"/>
      <c r="TL18" s="77"/>
      <c r="TM18" s="77"/>
      <c r="TN18" s="77"/>
      <c r="TO18" s="77"/>
      <c r="TP18" s="77"/>
      <c r="TQ18" s="77"/>
      <c r="TR18" s="77"/>
      <c r="TS18" s="77"/>
      <c r="TT18" s="77"/>
      <c r="TU18" s="77"/>
      <c r="TV18" s="77"/>
      <c r="TW18" s="77"/>
      <c r="TX18" s="77"/>
      <c r="TY18" s="77"/>
      <c r="TZ18" s="77"/>
      <c r="UA18" s="77"/>
      <c r="UB18" s="77"/>
      <c r="UC18" s="77"/>
      <c r="UD18" s="77"/>
      <c r="UE18" s="77"/>
      <c r="UF18" s="77"/>
      <c r="UG18" s="77"/>
      <c r="UH18" s="77"/>
      <c r="UI18" s="77"/>
      <c r="UJ18" s="77"/>
      <c r="UK18" s="77"/>
      <c r="UL18" s="77"/>
      <c r="UM18" s="77"/>
      <c r="UN18" s="77"/>
      <c r="UO18" s="77"/>
      <c r="UP18" s="77"/>
      <c r="UQ18" s="77"/>
      <c r="UR18" s="77"/>
      <c r="US18" s="77"/>
      <c r="UT18" s="77"/>
      <c r="UU18" s="77"/>
      <c r="UV18" s="77"/>
      <c r="UW18" s="77"/>
      <c r="UX18" s="77"/>
      <c r="UY18" s="77"/>
      <c r="UZ18" s="77"/>
      <c r="VA18" s="77"/>
      <c r="VB18" s="77"/>
      <c r="VC18" s="77"/>
      <c r="VD18" s="77"/>
      <c r="VE18" s="77"/>
      <c r="VF18" s="77"/>
      <c r="VG18" s="77"/>
      <c r="VH18" s="77"/>
      <c r="VI18" s="77"/>
      <c r="VJ18" s="77"/>
      <c r="VK18" s="77"/>
      <c r="VL18" s="77"/>
      <c r="VM18" s="77"/>
      <c r="VN18" s="77"/>
      <c r="VO18" s="77"/>
      <c r="VP18" s="77"/>
      <c r="VQ18" s="77"/>
      <c r="VR18" s="77"/>
      <c r="VS18" s="77"/>
      <c r="VT18" s="77"/>
      <c r="VU18" s="77"/>
      <c r="VV18" s="77"/>
      <c r="VW18" s="77"/>
      <c r="VX18" s="77"/>
      <c r="VY18" s="77"/>
      <c r="VZ18" s="77"/>
      <c r="WA18" s="77"/>
      <c r="WB18" s="77"/>
      <c r="WC18" s="77"/>
      <c r="WD18" s="77"/>
      <c r="WE18" s="77"/>
      <c r="WF18" s="77"/>
      <c r="WG18" s="77"/>
      <c r="WH18" s="77"/>
      <c r="WI18" s="77"/>
      <c r="WJ18" s="77"/>
      <c r="WK18" s="77"/>
      <c r="WL18" s="77"/>
      <c r="WM18" s="77"/>
      <c r="WN18" s="77"/>
      <c r="WO18" s="77"/>
      <c r="WP18" s="77"/>
      <c r="WQ18" s="77"/>
      <c r="WR18" s="77"/>
      <c r="WS18" s="77"/>
      <c r="WT18" s="77"/>
      <c r="WU18" s="77"/>
      <c r="WV18" s="77"/>
      <c r="WW18" s="77"/>
      <c r="WX18" s="77"/>
      <c r="WY18" s="77"/>
      <c r="WZ18" s="77"/>
      <c r="XA18" s="77"/>
      <c r="XB18" s="77"/>
      <c r="XC18" s="77"/>
      <c r="XD18" s="77"/>
      <c r="XE18" s="77"/>
      <c r="XF18" s="77"/>
      <c r="XG18" s="77"/>
      <c r="XH18" s="77"/>
      <c r="XI18" s="77"/>
      <c r="XJ18" s="77"/>
      <c r="XK18" s="77"/>
      <c r="XL18" s="77"/>
      <c r="XM18" s="77"/>
      <c r="XN18" s="77"/>
      <c r="XO18" s="77"/>
      <c r="XP18" s="77"/>
      <c r="XQ18" s="77"/>
      <c r="XR18" s="77"/>
      <c r="XS18" s="77"/>
      <c r="XT18" s="77"/>
      <c r="XU18" s="77"/>
      <c r="XV18" s="77"/>
      <c r="XW18" s="77"/>
      <c r="XX18" s="77"/>
      <c r="XY18" s="77"/>
      <c r="XZ18" s="77"/>
      <c r="YA18" s="77"/>
      <c r="YB18" s="54"/>
      <c r="YC18" s="54"/>
      <c r="YD18" s="78"/>
      <c r="YE18" s="54"/>
      <c r="YF18" s="54"/>
      <c r="YG18" s="54"/>
      <c r="YH18" s="77"/>
      <c r="YI18" s="77"/>
      <c r="YJ18" s="77"/>
      <c r="YK18" s="77"/>
      <c r="YL18" s="77"/>
      <c r="YM18" s="77"/>
      <c r="YN18" s="77"/>
      <c r="YO18" s="77"/>
      <c r="YP18" s="77"/>
      <c r="YQ18" s="77"/>
      <c r="YR18" s="77"/>
      <c r="YS18" s="77"/>
      <c r="YT18" s="77"/>
      <c r="YU18" s="77"/>
      <c r="YV18" s="77"/>
      <c r="YW18" s="77"/>
      <c r="YX18" s="77"/>
      <c r="YY18" s="77"/>
      <c r="YZ18" s="77"/>
      <c r="ZA18" s="77"/>
      <c r="ZB18" s="77"/>
      <c r="ZC18" s="77"/>
      <c r="ZD18" s="77"/>
      <c r="ZE18" s="77"/>
      <c r="ZF18" s="77"/>
      <c r="ZG18" s="77"/>
      <c r="ZH18" s="77"/>
      <c r="ZI18" s="77"/>
      <c r="ZJ18" s="77"/>
      <c r="ZK18" s="77"/>
      <c r="ZL18" s="77"/>
      <c r="ZM18" s="77"/>
      <c r="ZN18" s="77"/>
      <c r="ZO18" s="77"/>
      <c r="ZP18" s="77"/>
      <c r="ZQ18" s="77"/>
      <c r="ZR18" s="77"/>
      <c r="ZS18" s="77"/>
      <c r="ZT18" s="77"/>
      <c r="ZU18" s="77"/>
      <c r="ZV18" s="77"/>
      <c r="ZW18" s="77"/>
      <c r="ZX18" s="77"/>
      <c r="ZY18" s="77"/>
      <c r="ZZ18" s="77"/>
      <c r="AAA18" s="77"/>
      <c r="AAB18" s="77"/>
      <c r="AAC18" s="77"/>
      <c r="AAD18" s="77"/>
      <c r="AAE18" s="77"/>
      <c r="AAF18" s="77"/>
      <c r="AAG18" s="77"/>
      <c r="AAH18" s="77"/>
      <c r="AAI18" s="77"/>
      <c r="AAJ18" s="77"/>
      <c r="AAK18" s="77"/>
      <c r="AAL18" s="77"/>
      <c r="AAM18" s="77"/>
      <c r="AAN18" s="77"/>
      <c r="AAO18" s="77"/>
      <c r="AAP18" s="77"/>
      <c r="AAQ18" s="77"/>
      <c r="AAR18" s="77"/>
      <c r="AAS18" s="77"/>
      <c r="AAT18" s="77"/>
      <c r="AAU18" s="77"/>
      <c r="AAV18" s="77"/>
      <c r="AAW18" s="77"/>
      <c r="AAX18" s="77"/>
      <c r="AAY18" s="77"/>
      <c r="AAZ18" s="77"/>
      <c r="ABA18" s="77"/>
      <c r="ABB18" s="77"/>
      <c r="ABC18" s="77"/>
      <c r="ABD18" s="77"/>
      <c r="ABE18" s="77"/>
      <c r="ABF18" s="77"/>
      <c r="ABG18" s="77"/>
      <c r="ABH18" s="77"/>
      <c r="ABI18" s="77"/>
      <c r="ABJ18" s="77"/>
      <c r="ABK18" s="77"/>
      <c r="ABL18" s="77"/>
      <c r="ABM18" s="77"/>
      <c r="ABN18" s="77"/>
      <c r="ABO18" s="77"/>
      <c r="ABP18" s="77"/>
      <c r="ABQ18" s="77"/>
      <c r="ABR18" s="77"/>
      <c r="ABS18" s="77"/>
      <c r="ABT18" s="77"/>
      <c r="ABU18" s="77"/>
      <c r="ABV18" s="77"/>
      <c r="ABW18" s="77"/>
      <c r="ABX18" s="77"/>
      <c r="ABY18" s="77"/>
      <c r="ABZ18" s="77"/>
      <c r="ACA18" s="77"/>
      <c r="ACB18" s="77"/>
      <c r="ACC18" s="77"/>
      <c r="ACD18" s="77"/>
      <c r="ACE18" s="77"/>
      <c r="ACF18" s="77"/>
      <c r="ACG18" s="77"/>
      <c r="ACH18" s="77"/>
      <c r="ACI18" s="77"/>
      <c r="ACJ18" s="77"/>
      <c r="ACK18" s="77"/>
      <c r="ACL18" s="77"/>
      <c r="ACM18" s="77"/>
      <c r="ACN18" s="77"/>
      <c r="ACO18" s="77"/>
      <c r="ACP18" s="77"/>
      <c r="ACQ18" s="77"/>
      <c r="ACR18" s="77"/>
      <c r="ACS18" s="77"/>
      <c r="ACT18" s="77"/>
      <c r="ACU18" s="77"/>
      <c r="ACV18" s="77"/>
      <c r="ACW18" s="77"/>
      <c r="ACX18" s="77"/>
      <c r="ACY18" s="77"/>
      <c r="ACZ18" s="77"/>
      <c r="ADA18" s="77"/>
      <c r="ADB18" s="77"/>
      <c r="ADC18" s="77"/>
      <c r="ADD18" s="77"/>
      <c r="ADE18" s="77"/>
      <c r="ADF18" s="77"/>
      <c r="ADG18" s="77"/>
      <c r="ADH18" s="77"/>
      <c r="ADI18" s="77"/>
      <c r="ADJ18" s="77"/>
      <c r="ADK18" s="77"/>
      <c r="ADL18" s="77"/>
      <c r="ADM18" s="77"/>
      <c r="ADN18" s="77"/>
      <c r="ADO18" s="77"/>
      <c r="ADP18" s="77"/>
      <c r="ADQ18" s="77"/>
      <c r="ADR18" s="77"/>
      <c r="ADS18" s="77"/>
      <c r="ADT18" s="77"/>
      <c r="ADU18" s="77"/>
      <c r="ADV18" s="77"/>
      <c r="ADW18" s="77"/>
      <c r="ADX18" s="77"/>
      <c r="ADY18" s="77"/>
      <c r="ADZ18" s="77"/>
      <c r="AEA18" s="77"/>
      <c r="AEB18" s="77"/>
      <c r="AEC18" s="77"/>
      <c r="AED18" s="77"/>
      <c r="AEE18" s="77"/>
      <c r="AEF18" s="77"/>
      <c r="AEG18" s="77"/>
      <c r="AEH18" s="77"/>
      <c r="AEI18" s="77"/>
      <c r="AEJ18" s="77"/>
      <c r="AEK18" s="77"/>
      <c r="AEL18" s="77"/>
      <c r="AEM18" s="77"/>
      <c r="AEN18" s="77"/>
      <c r="AEO18" s="77"/>
      <c r="AEP18" s="77"/>
      <c r="AEQ18" s="77"/>
      <c r="AER18" s="77"/>
      <c r="AES18" s="77"/>
      <c r="AET18" s="77"/>
      <c r="AEU18" s="77"/>
      <c r="AEV18" s="77"/>
      <c r="AEW18" s="77"/>
      <c r="AEX18" s="77"/>
      <c r="AEY18" s="77"/>
      <c r="AEZ18" s="77"/>
      <c r="AFA18" s="77"/>
      <c r="AFB18" s="77"/>
      <c r="AFC18" s="77"/>
      <c r="AFD18" s="77"/>
      <c r="AFE18" s="77"/>
      <c r="AFF18" s="77"/>
      <c r="AFG18" s="77"/>
      <c r="AFH18" s="77"/>
      <c r="AFI18" s="77"/>
      <c r="AFJ18" s="77"/>
      <c r="AFK18" s="77"/>
      <c r="AFL18" s="77"/>
      <c r="AFM18" s="77"/>
      <c r="AFN18" s="77"/>
      <c r="AFO18" s="77"/>
      <c r="AFP18" s="77"/>
      <c r="AFQ18" s="77"/>
      <c r="AFR18" s="77"/>
      <c r="AFS18" s="77"/>
      <c r="AFT18" s="77"/>
      <c r="AFU18" s="77"/>
      <c r="AFV18" s="77"/>
      <c r="AFW18" s="77"/>
      <c r="AFX18" s="77"/>
      <c r="AFY18" s="77"/>
      <c r="AFZ18" s="77"/>
      <c r="AGA18" s="77"/>
      <c r="AGB18" s="77"/>
      <c r="AGC18" s="77"/>
      <c r="AGD18" s="77"/>
      <c r="AGE18" s="77"/>
      <c r="AGF18" s="77"/>
      <c r="AGG18" s="77"/>
      <c r="AGH18" s="77"/>
      <c r="AGI18" s="77"/>
      <c r="AGJ18" s="77"/>
      <c r="AGK18" s="77"/>
      <c r="AGL18" s="77"/>
      <c r="AGM18" s="77"/>
      <c r="AGN18" s="54"/>
      <c r="AGO18" s="54"/>
      <c r="AGP18" s="78"/>
      <c r="AGQ18" s="54"/>
      <c r="AGR18" s="54"/>
      <c r="AGS18" s="54"/>
      <c r="AGT18" s="77"/>
      <c r="AGU18" s="77"/>
      <c r="AGV18" s="77"/>
      <c r="AGW18" s="77"/>
      <c r="AGX18" s="77"/>
      <c r="AGY18" s="77"/>
      <c r="AGZ18" s="77"/>
      <c r="AHA18" s="77"/>
      <c r="AHB18" s="77"/>
      <c r="AHC18" s="77"/>
      <c r="AHD18" s="77"/>
      <c r="AHE18" s="77"/>
      <c r="AHF18" s="77"/>
      <c r="AHG18" s="77"/>
      <c r="AHH18" s="77"/>
      <c r="AHI18" s="77"/>
      <c r="AHJ18" s="77"/>
      <c r="AHK18" s="77"/>
      <c r="AHL18" s="77"/>
      <c r="AHM18" s="77"/>
      <c r="AHN18" s="77"/>
      <c r="AHO18" s="77"/>
      <c r="AHP18" s="77"/>
      <c r="AHQ18" s="77"/>
      <c r="AHR18" s="77"/>
      <c r="AHS18" s="77"/>
      <c r="AHT18" s="77"/>
      <c r="AHU18" s="77"/>
      <c r="AHV18" s="77"/>
      <c r="AHW18" s="77"/>
      <c r="AHX18" s="77"/>
      <c r="AHY18" s="77"/>
      <c r="AHZ18" s="77"/>
      <c r="AIA18" s="77"/>
      <c r="AIB18" s="77"/>
      <c r="AIC18" s="77"/>
      <c r="AID18" s="77"/>
      <c r="AIE18" s="77"/>
      <c r="AIF18" s="77"/>
      <c r="AIG18" s="77"/>
      <c r="AIH18" s="77"/>
      <c r="AII18" s="77"/>
      <c r="AIJ18" s="77"/>
      <c r="AIK18" s="77"/>
      <c r="AIL18" s="77"/>
      <c r="AIM18" s="77"/>
      <c r="AIN18" s="77"/>
      <c r="AIO18" s="77"/>
      <c r="AIP18" s="77"/>
      <c r="AIQ18" s="77"/>
      <c r="AIR18" s="77"/>
      <c r="AIS18" s="77"/>
      <c r="AIT18" s="77"/>
      <c r="AIU18" s="77"/>
      <c r="AIV18" s="77"/>
      <c r="AIW18" s="77"/>
      <c r="AIX18" s="77"/>
      <c r="AIY18" s="77"/>
      <c r="AIZ18" s="77"/>
      <c r="AJA18" s="77"/>
      <c r="AJB18" s="77"/>
      <c r="AJC18" s="77"/>
      <c r="AJD18" s="77"/>
      <c r="AJE18" s="77"/>
      <c r="AJF18" s="77"/>
      <c r="AJG18" s="77"/>
      <c r="AJH18" s="77"/>
      <c r="AJI18" s="77"/>
      <c r="AJJ18" s="77"/>
      <c r="AJK18" s="77"/>
      <c r="AJL18" s="77"/>
      <c r="AJM18" s="77"/>
      <c r="AJN18" s="77"/>
      <c r="AJO18" s="77"/>
      <c r="AJP18" s="77"/>
      <c r="AJQ18" s="77"/>
      <c r="AJR18" s="77"/>
      <c r="AJS18" s="77"/>
      <c r="AJT18" s="77"/>
      <c r="AJU18" s="77"/>
      <c r="AJV18" s="77"/>
      <c r="AJW18" s="77"/>
      <c r="AJX18" s="77"/>
      <c r="AJY18" s="77"/>
      <c r="AJZ18" s="77"/>
      <c r="AKA18" s="77"/>
      <c r="AKB18" s="77"/>
      <c r="AKC18" s="77"/>
      <c r="AKD18" s="77"/>
      <c r="AKE18" s="77"/>
      <c r="AKF18" s="77"/>
      <c r="AKG18" s="77"/>
      <c r="AKH18" s="77"/>
      <c r="AKI18" s="77"/>
      <c r="AKJ18" s="77"/>
      <c r="AKK18" s="77"/>
      <c r="AKL18" s="77"/>
      <c r="AKM18" s="77"/>
      <c r="AKN18" s="77"/>
      <c r="AKO18" s="77"/>
      <c r="AKP18" s="77"/>
      <c r="AKQ18" s="77"/>
      <c r="AKR18" s="77"/>
      <c r="AKS18" s="77"/>
      <c r="AKT18" s="77"/>
      <c r="AKU18" s="77"/>
      <c r="AKV18" s="77"/>
      <c r="AKW18" s="77"/>
      <c r="AKX18" s="77"/>
      <c r="AKY18" s="77"/>
      <c r="AKZ18" s="77"/>
      <c r="ALA18" s="77"/>
      <c r="ALB18" s="77"/>
      <c r="ALC18" s="77"/>
      <c r="ALD18" s="77"/>
      <c r="ALE18" s="77"/>
      <c r="ALF18" s="77"/>
      <c r="ALG18" s="77"/>
      <c r="ALH18" s="77"/>
      <c r="ALI18" s="77"/>
      <c r="ALJ18" s="77"/>
      <c r="ALK18" s="77"/>
      <c r="ALL18" s="77"/>
      <c r="ALM18" s="77"/>
      <c r="ALN18" s="77"/>
      <c r="ALO18" s="77"/>
      <c r="ALP18" s="77"/>
      <c r="ALQ18" s="77"/>
      <c r="ALR18" s="77"/>
      <c r="ALS18" s="77"/>
      <c r="ALT18" s="77"/>
      <c r="ALU18" s="54"/>
      <c r="ALV18" s="54"/>
      <c r="ALW18" s="54"/>
      <c r="ALX18" s="54"/>
      <c r="ALY18" s="54"/>
      <c r="ALZ18" s="54"/>
      <c r="AMA18" s="54"/>
      <c r="AMB18" s="54"/>
      <c r="AMC18" s="54"/>
      <c r="AMD18" s="54"/>
      <c r="AME18" s="54"/>
      <c r="AMF18" s="54"/>
      <c r="AMG18" s="54"/>
      <c r="AMH18" s="54"/>
      <c r="AMI18" s="54"/>
      <c r="AMJ18" s="54"/>
      <c r="AMK18" s="54"/>
      <c r="AML18" s="54"/>
      <c r="AMM18" s="54"/>
      <c r="AMN18" s="54"/>
      <c r="AMO18" s="54"/>
      <c r="AMP18" s="54"/>
      <c r="AMQ18" s="54"/>
      <c r="AMR18" s="54"/>
      <c r="AMS18" s="54"/>
      <c r="AMT18" s="54"/>
      <c r="AMU18" s="54"/>
      <c r="AMV18" s="54"/>
      <c r="AMW18" s="54"/>
      <c r="AMX18" s="54"/>
      <c r="AMY18" s="54"/>
      <c r="AMZ18" s="54"/>
      <c r="ANA18" s="54"/>
      <c r="ANB18" s="54"/>
      <c r="ANC18" s="54"/>
      <c r="AND18" s="54"/>
      <c r="ANE18" s="54"/>
      <c r="ANF18" s="54"/>
      <c r="ANG18" s="54"/>
      <c r="ANH18" s="54"/>
      <c r="ANI18" s="54"/>
      <c r="ANJ18" s="54"/>
      <c r="ANK18" s="54"/>
      <c r="ANL18" s="54"/>
      <c r="ANM18" s="54"/>
      <c r="ANN18" s="54"/>
      <c r="ANO18" s="54"/>
      <c r="ANP18" s="54"/>
      <c r="ANQ18" s="54"/>
      <c r="ANR18" s="54"/>
      <c r="ANS18" s="54"/>
      <c r="ANT18" s="54"/>
      <c r="ANU18" s="54"/>
      <c r="ANV18" s="54"/>
      <c r="ANW18" s="54"/>
      <c r="ANX18" s="54"/>
      <c r="ANY18" s="54"/>
      <c r="ANZ18" s="54"/>
      <c r="AOA18" s="54"/>
      <c r="AOB18" s="54"/>
      <c r="AOC18" s="54"/>
      <c r="AOD18" s="54"/>
      <c r="AOE18" s="54"/>
      <c r="AOF18" s="54"/>
      <c r="AOG18" s="54"/>
      <c r="AOH18" s="54"/>
      <c r="AOI18" s="54"/>
      <c r="AOJ18" s="54"/>
      <c r="AOK18" s="54"/>
      <c r="AOL18" s="54"/>
      <c r="AOM18" s="54"/>
      <c r="AON18" s="54"/>
      <c r="AOO18" s="54"/>
      <c r="AOP18" s="54"/>
      <c r="AOQ18" s="54"/>
      <c r="AOR18" s="54"/>
      <c r="AOS18" s="54"/>
      <c r="AOT18" s="54"/>
      <c r="AOU18" s="54"/>
      <c r="AOV18" s="54"/>
      <c r="AOW18" s="54"/>
      <c r="AOX18" s="54"/>
      <c r="AOY18" s="54"/>
      <c r="AOZ18" s="54"/>
      <c r="APA18" s="54"/>
      <c r="APB18" s="54"/>
      <c r="APC18" s="54"/>
      <c r="APD18" s="54"/>
      <c r="APE18" s="54"/>
      <c r="APF18" s="54"/>
      <c r="APG18" s="54"/>
      <c r="APH18" s="54"/>
      <c r="API18" s="54"/>
      <c r="APJ18" s="54"/>
      <c r="APK18" s="54"/>
      <c r="APL18" s="54"/>
      <c r="APM18" s="54"/>
      <c r="APN18" s="54"/>
      <c r="APO18" s="54"/>
      <c r="APP18" s="54"/>
      <c r="APQ18" s="54"/>
      <c r="APR18" s="54"/>
      <c r="APS18" s="54"/>
      <c r="APT18" s="54"/>
      <c r="APU18" s="54"/>
      <c r="APV18" s="54"/>
      <c r="APW18" s="54"/>
      <c r="APX18" s="54"/>
      <c r="APY18" s="54"/>
      <c r="APZ18" s="54"/>
      <c r="AQA18" s="54"/>
      <c r="AQB18" s="54"/>
      <c r="AQC18" s="54"/>
      <c r="AQD18" s="54"/>
      <c r="AQE18" s="54"/>
      <c r="AQF18" s="54"/>
      <c r="AQG18" s="54"/>
      <c r="AQH18" s="54"/>
      <c r="AQI18" s="54"/>
      <c r="AQJ18" s="54"/>
      <c r="AQK18" s="54"/>
      <c r="AQL18" s="54"/>
      <c r="AQM18" s="54"/>
      <c r="AQN18" s="54"/>
      <c r="AQO18" s="54"/>
      <c r="AQP18" s="54"/>
      <c r="AQQ18" s="54"/>
      <c r="AQR18" s="54"/>
      <c r="AQS18" s="54"/>
      <c r="AQT18" s="54"/>
      <c r="AQU18" s="54"/>
      <c r="AQV18" s="54"/>
      <c r="AQW18" s="54"/>
      <c r="AQX18" s="54"/>
      <c r="AQY18" s="54"/>
      <c r="AQZ18" s="54"/>
      <c r="ARA18" s="54"/>
      <c r="ARB18" s="54"/>
      <c r="ARC18" s="54"/>
      <c r="ARD18" s="54"/>
      <c r="ARE18" s="54"/>
      <c r="ARF18" s="54"/>
      <c r="ARG18" s="54"/>
      <c r="ARH18" s="54"/>
      <c r="ARI18" s="54"/>
      <c r="ARJ18" s="54"/>
      <c r="ARK18" s="54"/>
      <c r="ARL18" s="54"/>
      <c r="ARM18" s="54"/>
      <c r="ARN18" s="54"/>
      <c r="ARO18" s="54"/>
      <c r="ARP18" s="54"/>
      <c r="ARQ18" s="54"/>
      <c r="ARR18" s="54"/>
      <c r="ARS18" s="54"/>
      <c r="ART18" s="54"/>
      <c r="ARU18" s="54"/>
      <c r="ARV18" s="54"/>
      <c r="ARW18" s="54"/>
      <c r="ARX18" s="54"/>
      <c r="ARY18" s="54"/>
      <c r="ARZ18" s="54"/>
      <c r="ASA18" s="54"/>
      <c r="ASB18" s="54"/>
      <c r="ASC18" s="54"/>
      <c r="ASD18" s="54"/>
      <c r="ASE18" s="54"/>
      <c r="ASF18" s="54"/>
      <c r="ASG18" s="54"/>
      <c r="ASH18" s="54"/>
      <c r="ASI18" s="54"/>
      <c r="ASJ18" s="54"/>
      <c r="ASK18" s="54"/>
      <c r="ASL18" s="54"/>
      <c r="ASM18" s="54"/>
      <c r="ASN18" s="54"/>
      <c r="ASO18" s="54"/>
      <c r="ASP18" s="54"/>
      <c r="ASQ18" s="54"/>
      <c r="ASR18" s="54"/>
      <c r="ASS18" s="54"/>
      <c r="AST18" s="54"/>
      <c r="ASU18" s="54"/>
      <c r="ASV18" s="54"/>
      <c r="ASW18" s="54"/>
      <c r="ASX18" s="54"/>
      <c r="ASY18" s="54"/>
      <c r="ASZ18" s="54"/>
      <c r="ATA18" s="54"/>
      <c r="ATB18" s="54"/>
      <c r="ATC18" s="54"/>
      <c r="ATD18" s="54"/>
      <c r="ATE18" s="54"/>
      <c r="ATF18" s="54"/>
      <c r="ATG18" s="54"/>
      <c r="ATH18" s="54"/>
      <c r="ATI18" s="54"/>
      <c r="ATJ18" s="54"/>
      <c r="ATK18" s="54"/>
      <c r="ATL18" s="54"/>
      <c r="ATM18" s="54"/>
      <c r="ATN18" s="54"/>
      <c r="ATO18" s="54"/>
      <c r="ATP18" s="54"/>
      <c r="ATQ18" s="54"/>
      <c r="ATR18" s="54"/>
      <c r="ATS18" s="54"/>
      <c r="ATT18" s="54"/>
      <c r="ATU18" s="54"/>
      <c r="ATV18" s="54"/>
      <c r="ATW18" s="54"/>
      <c r="ATX18" s="54"/>
      <c r="ATY18" s="54"/>
      <c r="ATZ18" s="54"/>
      <c r="AUA18" s="54"/>
      <c r="AUB18" s="54"/>
      <c r="AUC18" s="54"/>
      <c r="AUD18" s="54"/>
      <c r="AUE18" s="54"/>
      <c r="AUF18" s="54"/>
      <c r="AUG18" s="54"/>
      <c r="AUH18" s="54"/>
      <c r="AUI18" s="54"/>
      <c r="AUJ18" s="54"/>
      <c r="AUK18" s="54"/>
      <c r="AUL18" s="54"/>
      <c r="AUM18" s="54"/>
      <c r="AUN18" s="54"/>
      <c r="AUO18" s="54"/>
      <c r="AUP18" s="54"/>
      <c r="AUQ18" s="54"/>
      <c r="AUR18" s="54"/>
      <c r="AUS18" s="54"/>
      <c r="AUT18" s="54"/>
      <c r="AUU18" s="54"/>
      <c r="AUV18" s="54"/>
      <c r="AUW18" s="54"/>
      <c r="AUX18" s="54"/>
      <c r="AUY18" s="54"/>
      <c r="AUZ18" s="54"/>
      <c r="AVA18" s="54"/>
      <c r="AVB18" s="54"/>
      <c r="AVC18" s="54"/>
      <c r="AVD18" s="54"/>
      <c r="AVE18" s="54"/>
      <c r="AVF18" s="54"/>
      <c r="AVG18" s="54"/>
      <c r="AVH18" s="54"/>
      <c r="AVI18" s="54"/>
      <c r="AVJ18" s="54"/>
      <c r="AVK18" s="54"/>
      <c r="AVL18" s="54"/>
      <c r="AVM18" s="54"/>
      <c r="AVN18" s="54"/>
      <c r="AVO18" s="54"/>
      <c r="AVP18" s="54"/>
      <c r="AVQ18" s="54"/>
      <c r="AVR18" s="54"/>
      <c r="AVS18" s="54"/>
      <c r="AVT18" s="54"/>
      <c r="AVU18" s="54"/>
      <c r="AVV18" s="54"/>
      <c r="AVW18" s="54"/>
      <c r="AVX18" s="54"/>
      <c r="AVY18" s="54"/>
      <c r="AVZ18" s="54"/>
      <c r="AWA18" s="54"/>
      <c r="AWB18" s="54"/>
      <c r="AWC18" s="54"/>
      <c r="AWD18" s="54"/>
      <c r="AWE18" s="54"/>
      <c r="AWF18" s="54"/>
      <c r="AWG18" s="54"/>
      <c r="AWH18" s="54"/>
      <c r="AWI18" s="54"/>
      <c r="AWJ18" s="54"/>
      <c r="AWK18" s="54"/>
      <c r="AWL18" s="54"/>
      <c r="AWM18" s="54"/>
      <c r="AWN18" s="54"/>
      <c r="AWO18" s="54"/>
      <c r="AWP18" s="54"/>
      <c r="AWQ18" s="54"/>
      <c r="AWR18" s="54"/>
      <c r="AWS18" s="54"/>
      <c r="AWT18" s="54"/>
      <c r="AWU18" s="54"/>
      <c r="AWV18" s="54"/>
      <c r="AWW18" s="54"/>
      <c r="AWX18" s="54"/>
      <c r="AWY18" s="54"/>
      <c r="AWZ18" s="54"/>
      <c r="AXA18" s="54"/>
      <c r="AXB18" s="54"/>
      <c r="AXC18" s="54"/>
      <c r="AXD18" s="54"/>
      <c r="AXE18" s="54"/>
      <c r="AXF18" s="54"/>
      <c r="AXG18" s="54"/>
      <c r="AXH18" s="54"/>
      <c r="AXI18" s="54"/>
      <c r="AXJ18" s="54"/>
      <c r="AXK18" s="54"/>
      <c r="AXL18" s="54"/>
      <c r="AXM18" s="54"/>
      <c r="AXN18" s="54"/>
      <c r="AXO18" s="54"/>
      <c r="AXP18" s="54"/>
      <c r="AXQ18" s="54"/>
      <c r="AXR18" s="54"/>
      <c r="AXS18" s="54"/>
      <c r="AXT18" s="54"/>
      <c r="AXU18" s="54"/>
      <c r="AXV18" s="54"/>
      <c r="AXW18" s="54"/>
      <c r="AXX18" s="54"/>
      <c r="AXY18" s="54"/>
      <c r="AXZ18" s="54"/>
      <c r="AYA18" s="54"/>
      <c r="AYB18" s="54"/>
      <c r="AYC18" s="54"/>
      <c r="AYD18" s="54"/>
      <c r="AYE18" s="54"/>
      <c r="AYF18" s="54"/>
      <c r="AYG18" s="54"/>
      <c r="AYH18" s="54"/>
      <c r="AYI18" s="54"/>
      <c r="AYJ18" s="54"/>
      <c r="AYK18" s="54"/>
      <c r="AYL18" s="54"/>
      <c r="AYM18" s="54"/>
      <c r="AYN18" s="54"/>
      <c r="AYO18" s="54"/>
      <c r="AYP18" s="54"/>
      <c r="AYQ18" s="54"/>
      <c r="AYR18" s="54"/>
      <c r="AYS18" s="54"/>
      <c r="AYT18" s="54"/>
      <c r="AYU18" s="54"/>
      <c r="AYV18" s="54"/>
      <c r="AYW18" s="54"/>
      <c r="AYX18" s="54"/>
      <c r="AYY18" s="54"/>
      <c r="AYZ18" s="54"/>
      <c r="AZA18" s="54"/>
      <c r="AZB18" s="54"/>
      <c r="AZC18" s="54"/>
      <c r="AZD18" s="54"/>
      <c r="AZE18" s="54"/>
      <c r="AZF18" s="54"/>
      <c r="AZG18" s="54"/>
      <c r="AZH18" s="54"/>
      <c r="AZI18" s="54"/>
      <c r="AZJ18" s="54"/>
      <c r="AZK18" s="54"/>
      <c r="AZL18" s="54"/>
      <c r="AZM18" s="54"/>
      <c r="AZN18" s="54"/>
      <c r="AZO18" s="54"/>
      <c r="AZP18" s="54"/>
      <c r="AZQ18" s="54"/>
      <c r="AZR18" s="54"/>
      <c r="AZS18" s="54"/>
      <c r="AZT18" s="54"/>
      <c r="AZU18" s="54"/>
      <c r="AZV18" s="54"/>
      <c r="AZW18" s="54"/>
      <c r="AZX18" s="54"/>
      <c r="AZY18" s="54"/>
      <c r="AZZ18" s="54"/>
      <c r="BAA18" s="54"/>
      <c r="BAB18" s="54"/>
      <c r="BAC18" s="54"/>
      <c r="BAD18" s="54"/>
      <c r="BAE18" s="54"/>
      <c r="BAF18" s="54"/>
      <c r="BAG18" s="54"/>
      <c r="BAH18" s="54"/>
      <c r="BAI18" s="54"/>
      <c r="BAJ18" s="54"/>
      <c r="BAK18" s="54"/>
      <c r="BAL18" s="54"/>
      <c r="BAM18" s="54"/>
      <c r="BAN18" s="54"/>
      <c r="BAO18" s="54"/>
      <c r="BAP18" s="54"/>
      <c r="BAQ18" s="54"/>
      <c r="BAR18" s="54"/>
      <c r="BAS18" s="54"/>
      <c r="BAT18" s="54"/>
      <c r="BAU18" s="54"/>
      <c r="BAV18" s="54"/>
      <c r="BAW18" s="54"/>
      <c r="BAX18" s="54"/>
      <c r="BAY18" s="85"/>
      <c r="BAZ18" s="86"/>
      <c r="BBA18" s="86"/>
      <c r="BBB18" s="86"/>
      <c r="BBC18" s="86"/>
      <c r="BBD18" s="86"/>
      <c r="BBE18" s="86"/>
      <c r="BBF18" s="86"/>
      <c r="BBG18" s="86"/>
      <c r="BBH18" s="86"/>
      <c r="BBI18" s="86"/>
      <c r="BBJ18" s="86"/>
      <c r="BBK18" s="86"/>
      <c r="BBL18" s="86"/>
      <c r="BBM18" s="86"/>
      <c r="BBN18" s="86"/>
      <c r="BBO18" s="86"/>
      <c r="BBP18" s="86"/>
      <c r="BBQ18" s="86"/>
      <c r="BBR18" s="86"/>
      <c r="BBS18" s="86"/>
      <c r="BBT18" s="86"/>
      <c r="BBU18" s="86"/>
      <c r="BBV18" s="86"/>
      <c r="BBW18" s="86"/>
      <c r="BBX18" s="86"/>
      <c r="BBY18" s="86"/>
      <c r="BBZ18" s="86"/>
      <c r="BCA18" s="86"/>
      <c r="BCB18" s="86"/>
      <c r="BCC18" s="86"/>
      <c r="BCD18" s="86"/>
      <c r="BCE18" s="86"/>
      <c r="BCF18" s="86"/>
      <c r="BCG18" s="86"/>
      <c r="BCH18" s="86"/>
      <c r="BCI18" s="86"/>
      <c r="BCJ18" s="86"/>
      <c r="BCK18" s="86"/>
      <c r="BCL18" s="86"/>
      <c r="BCM18" s="86"/>
      <c r="BCN18" s="86"/>
      <c r="BCO18" s="86"/>
      <c r="BCP18" s="86"/>
      <c r="BCQ18" s="86"/>
      <c r="BCR18" s="86"/>
      <c r="BCS18" s="86"/>
      <c r="BCT18" s="86"/>
      <c r="BCU18" s="86"/>
      <c r="BCV18" s="86"/>
      <c r="BCW18" s="86"/>
      <c r="BCX18" s="86"/>
      <c r="BCY18" s="86"/>
      <c r="BCZ18" s="86"/>
      <c r="BDA18" s="86"/>
      <c r="BDB18" s="86"/>
      <c r="BDC18" s="86"/>
      <c r="BDD18" s="86"/>
      <c r="BDE18" s="86"/>
      <c r="BDF18" s="86"/>
      <c r="BDG18" s="86"/>
      <c r="BDH18" s="86"/>
      <c r="BDI18" s="86"/>
      <c r="BDJ18" s="86"/>
      <c r="BDK18" s="86"/>
      <c r="BDL18" s="86"/>
      <c r="BDM18" s="86"/>
      <c r="BDN18" s="86"/>
      <c r="BDO18" s="86"/>
      <c r="BDP18" s="86"/>
      <c r="BDQ18" s="86"/>
      <c r="BDR18" s="86"/>
      <c r="BDS18" s="86"/>
      <c r="BDT18" s="86"/>
      <c r="BDU18" s="86"/>
      <c r="BDV18" s="86"/>
      <c r="BDW18" s="86"/>
      <c r="BDX18" s="86"/>
      <c r="BDY18" s="86"/>
      <c r="BDZ18" s="86"/>
      <c r="BEA18" s="86"/>
      <c r="BEB18" s="86"/>
      <c r="BEC18" s="86"/>
      <c r="BED18" s="86"/>
      <c r="BEE18" s="86"/>
      <c r="BEF18" s="86"/>
      <c r="BEG18" s="86"/>
      <c r="BEH18" s="86"/>
      <c r="BEI18" s="86"/>
      <c r="BEJ18" s="86"/>
      <c r="BEK18" s="86"/>
      <c r="BEL18" s="86"/>
      <c r="BEM18" s="86"/>
      <c r="BEN18" s="86"/>
      <c r="BEO18" s="86"/>
      <c r="BEP18" s="86"/>
      <c r="BEQ18" s="86"/>
      <c r="BER18" s="86"/>
      <c r="BES18" s="86"/>
      <c r="BET18" s="86"/>
      <c r="BEU18" s="86"/>
      <c r="BEV18" s="86"/>
      <c r="BEW18" s="86"/>
      <c r="BEX18" s="86"/>
      <c r="BEY18" s="86"/>
      <c r="BEZ18" s="86"/>
      <c r="BFA18" s="86"/>
      <c r="BFB18" s="86"/>
      <c r="BFC18" s="86"/>
      <c r="BFD18" s="86"/>
      <c r="BFE18" s="86"/>
      <c r="BFF18" s="86"/>
      <c r="BFG18" s="86"/>
      <c r="BFH18" s="86"/>
      <c r="BFI18" s="86"/>
      <c r="BFJ18" s="86"/>
      <c r="BFK18" s="86"/>
      <c r="BFL18" s="86"/>
      <c r="BFM18" s="86"/>
      <c r="BFN18" s="86"/>
      <c r="BFO18" s="86"/>
      <c r="BFP18" s="86"/>
      <c r="BFQ18" s="86"/>
      <c r="BFR18" s="86"/>
      <c r="BFS18" s="86"/>
      <c r="BFT18" s="86"/>
      <c r="BFU18" s="86"/>
      <c r="BFV18" s="86"/>
      <c r="BFW18" s="86"/>
      <c r="BFX18" s="86"/>
      <c r="BFY18" s="86"/>
      <c r="BFZ18" s="86"/>
      <c r="BGA18" s="86"/>
      <c r="BGB18" s="86"/>
      <c r="BGC18" s="86"/>
      <c r="BGD18" s="86"/>
      <c r="BGE18" s="86"/>
      <c r="BGF18" s="86"/>
      <c r="BGG18" s="86"/>
      <c r="BGH18" s="86"/>
      <c r="BGI18" s="86"/>
      <c r="BGJ18" s="86"/>
      <c r="BGK18" s="86"/>
      <c r="BGL18" s="86"/>
      <c r="BGM18" s="86"/>
      <c r="BGN18" s="86"/>
      <c r="BGO18" s="86"/>
      <c r="BGP18" s="86"/>
      <c r="BGQ18" s="86"/>
      <c r="BGR18" s="86"/>
      <c r="BGS18" s="86"/>
      <c r="BGT18" s="86"/>
      <c r="BGU18" s="86"/>
      <c r="BGV18" s="86"/>
      <c r="BGW18" s="86"/>
      <c r="BGX18" s="86"/>
      <c r="BGY18" s="86"/>
      <c r="BGZ18" s="86"/>
      <c r="BHA18" s="86"/>
      <c r="BHB18" s="86"/>
      <c r="BHC18" s="86"/>
      <c r="BHD18" s="86"/>
      <c r="BHE18" s="86"/>
      <c r="BHF18" s="86"/>
      <c r="BHG18" s="86"/>
      <c r="BHH18" s="86"/>
      <c r="BHI18" s="86"/>
      <c r="BHJ18" s="86"/>
      <c r="BHK18" s="86"/>
      <c r="BHL18" s="86"/>
      <c r="BHM18" s="86"/>
      <c r="BHN18" s="86"/>
      <c r="BHO18" s="86"/>
      <c r="BHP18" s="86"/>
      <c r="BHQ18" s="86"/>
      <c r="BHR18" s="86"/>
      <c r="BHS18" s="86"/>
      <c r="BHT18" s="86"/>
      <c r="BHU18" s="86"/>
      <c r="BHV18" s="86"/>
      <c r="BHW18" s="86"/>
      <c r="BHX18" s="86"/>
      <c r="BHY18" s="86"/>
      <c r="BHZ18" s="86"/>
      <c r="BIA18" s="86"/>
      <c r="BIB18" s="86"/>
      <c r="BIC18" s="86"/>
      <c r="BID18" s="86"/>
      <c r="BIE18" s="86"/>
      <c r="BIF18" s="86"/>
      <c r="BIG18" s="86"/>
      <c r="BIH18" s="86"/>
      <c r="BII18" s="86"/>
      <c r="BIJ18" s="86"/>
      <c r="BIK18" s="86"/>
      <c r="BIL18" s="86"/>
      <c r="BIM18" s="86"/>
      <c r="BIN18" s="86"/>
      <c r="BIO18" s="86"/>
      <c r="BIP18" s="86"/>
      <c r="BIQ18" s="86"/>
      <c r="BIR18" s="86"/>
      <c r="BIS18" s="86"/>
      <c r="BIT18" s="86"/>
      <c r="BIU18" s="86"/>
      <c r="BIV18" s="86"/>
      <c r="BIW18" s="86"/>
      <c r="BIX18" s="86"/>
      <c r="BIY18" s="86"/>
      <c r="BIZ18" s="86"/>
      <c r="BJA18" s="86"/>
      <c r="BJB18" s="86"/>
      <c r="BJC18" s="86"/>
      <c r="BJD18" s="86"/>
      <c r="BJE18" s="86"/>
      <c r="BJF18" s="86"/>
      <c r="BJG18" s="86"/>
      <c r="BJH18" s="86"/>
      <c r="BJI18" s="86"/>
      <c r="BJJ18" s="86"/>
      <c r="BJK18" s="86"/>
      <c r="BJL18" s="86"/>
      <c r="BJM18" s="86"/>
      <c r="BJN18" s="86"/>
      <c r="BJO18" s="86"/>
      <c r="BJP18" s="86"/>
      <c r="BJQ18" s="86"/>
      <c r="BJR18" s="86"/>
      <c r="BJS18" s="86"/>
      <c r="BJT18" s="86"/>
      <c r="BJU18" s="86"/>
      <c r="BJV18" s="86"/>
      <c r="BJW18" s="86"/>
      <c r="BJX18" s="86"/>
      <c r="BJY18" s="86"/>
      <c r="BJZ18" s="86"/>
      <c r="BKA18" s="86"/>
      <c r="BKB18" s="86"/>
      <c r="BKC18" s="86"/>
      <c r="BKD18" s="86"/>
      <c r="BKE18" s="86"/>
      <c r="BKF18" s="86"/>
      <c r="BKG18" s="86"/>
      <c r="BKH18" s="86"/>
      <c r="BKI18" s="86"/>
      <c r="BKJ18" s="86"/>
      <c r="BKK18" s="86"/>
      <c r="BKL18" s="86"/>
      <c r="BKM18" s="86"/>
      <c r="BKN18" s="86"/>
      <c r="BKO18" s="86"/>
      <c r="BKP18" s="86"/>
      <c r="BKQ18" s="86"/>
      <c r="BKR18" s="86"/>
      <c r="BKS18" s="86"/>
      <c r="BKT18" s="86"/>
      <c r="BKU18" s="86"/>
      <c r="BKV18" s="86"/>
      <c r="BKW18" s="86"/>
      <c r="BKX18" s="86"/>
      <c r="BKY18" s="86"/>
      <c r="BKZ18" s="86"/>
      <c r="BLA18" s="86"/>
      <c r="BLB18" s="86"/>
      <c r="BLC18" s="86"/>
      <c r="BLD18" s="86"/>
      <c r="BLE18" s="86"/>
      <c r="BLF18" s="86"/>
      <c r="BLG18" s="86"/>
      <c r="BLH18" s="86"/>
      <c r="BLI18" s="86"/>
      <c r="BLJ18" s="86"/>
      <c r="BLK18" s="86"/>
      <c r="BLL18" s="86"/>
      <c r="BLM18" s="86"/>
      <c r="BLN18" s="86"/>
      <c r="BLO18" s="86"/>
      <c r="BLP18" s="86"/>
      <c r="BLQ18" s="86"/>
      <c r="BLR18" s="86"/>
      <c r="BLS18" s="86"/>
      <c r="BLT18" s="86"/>
      <c r="BLU18" s="86"/>
      <c r="BLV18" s="86"/>
      <c r="BLW18" s="86"/>
      <c r="BLX18" s="86"/>
      <c r="BLY18" s="86"/>
      <c r="BLZ18" s="86"/>
      <c r="BMA18" s="86"/>
      <c r="BMB18" s="86"/>
      <c r="BMC18" s="86"/>
      <c r="BMD18" s="86"/>
      <c r="BME18" s="86"/>
      <c r="BMF18" s="86"/>
      <c r="BMG18" s="86"/>
      <c r="BMH18" s="86"/>
      <c r="BMI18" s="86"/>
      <c r="BMJ18" s="86"/>
      <c r="BMK18" s="86"/>
      <c r="BML18" s="86"/>
      <c r="BMM18" s="86"/>
      <c r="BMN18" s="86"/>
      <c r="BMO18" s="86"/>
      <c r="BMP18" s="86"/>
      <c r="BMQ18" s="86"/>
      <c r="BMR18" s="86"/>
      <c r="BMS18" s="86"/>
      <c r="BMT18" s="86"/>
      <c r="BMU18" s="86"/>
      <c r="BMV18" s="86"/>
      <c r="BMW18" s="86"/>
      <c r="BMX18" s="86"/>
      <c r="BMY18" s="86"/>
      <c r="BMZ18" s="86"/>
      <c r="BNA18" s="86"/>
      <c r="BNB18" s="86"/>
      <c r="BNC18" s="86"/>
      <c r="BND18" s="86"/>
      <c r="BNE18" s="86"/>
      <c r="BNF18" s="86"/>
      <c r="BNG18" s="86"/>
      <c r="BNH18" s="86"/>
      <c r="BNI18" s="86"/>
      <c r="BNJ18" s="86"/>
      <c r="BNK18" s="86"/>
      <c r="BNL18" s="86"/>
      <c r="BNM18" s="86"/>
      <c r="BNN18" s="86"/>
      <c r="BNO18" s="86"/>
      <c r="BNP18" s="86"/>
      <c r="BNQ18" s="86"/>
      <c r="BNR18" s="86"/>
      <c r="BNS18" s="86"/>
      <c r="BNT18" s="86"/>
      <c r="BNU18" s="86"/>
      <c r="BNV18" s="86"/>
      <c r="BNW18" s="86"/>
      <c r="BNX18" s="86"/>
      <c r="BNY18" s="86"/>
      <c r="BNZ18" s="86"/>
      <c r="BOA18" s="86"/>
      <c r="BOB18" s="86"/>
      <c r="BOC18" s="86"/>
      <c r="BOD18" s="86"/>
      <c r="BOE18" s="86"/>
      <c r="BOF18" s="86"/>
      <c r="BOG18" s="86"/>
      <c r="BOH18" s="86"/>
      <c r="BOI18" s="86"/>
      <c r="BOJ18" s="86"/>
      <c r="BOK18" s="86"/>
      <c r="BOL18" s="86"/>
      <c r="BOM18" s="86"/>
      <c r="BON18" s="86"/>
      <c r="BOO18" s="86"/>
      <c r="BOP18" s="86"/>
      <c r="BOQ18" s="86"/>
      <c r="BOR18" s="86"/>
      <c r="BOS18" s="86"/>
      <c r="BOT18" s="86"/>
      <c r="BOU18" s="86"/>
      <c r="BOV18" s="86"/>
      <c r="BOW18" s="86"/>
      <c r="BOX18" s="86"/>
      <c r="BOY18" s="86"/>
      <c r="BOZ18" s="86"/>
      <c r="BPA18" s="86"/>
      <c r="BPB18" s="86"/>
      <c r="BPC18" s="86"/>
      <c r="BPD18" s="86"/>
      <c r="BPE18" s="86"/>
      <c r="BPF18" s="86"/>
      <c r="BPG18" s="86"/>
      <c r="BPH18" s="86"/>
      <c r="BPI18" s="86"/>
      <c r="BPJ18" s="86"/>
      <c r="BPK18" s="86"/>
      <c r="BPL18" s="86"/>
      <c r="BPM18" s="86"/>
      <c r="BPN18" s="86"/>
      <c r="BPO18" s="86"/>
      <c r="BPP18" s="86"/>
      <c r="BPQ18" s="86"/>
      <c r="BPR18" s="86"/>
      <c r="BPS18" s="86"/>
      <c r="BPT18" s="86"/>
      <c r="BPU18" s="86"/>
      <c r="BPV18" s="86"/>
      <c r="BPW18" s="86"/>
      <c r="BPX18" s="86"/>
      <c r="BPY18" s="86"/>
      <c r="BPZ18" s="86"/>
      <c r="BQA18" s="86"/>
      <c r="BQB18" s="86"/>
      <c r="BQC18" s="86"/>
      <c r="BQD18" s="86"/>
      <c r="BQE18" s="86"/>
      <c r="BQF18" s="86"/>
      <c r="BQG18" s="86"/>
      <c r="BQH18" s="86"/>
      <c r="BQI18" s="86"/>
      <c r="BQJ18" s="86"/>
      <c r="BQK18" s="86"/>
      <c r="BQL18" s="86"/>
      <c r="BQM18" s="86"/>
      <c r="BQN18" s="86"/>
      <c r="BQO18" s="86"/>
      <c r="BQP18" s="86"/>
      <c r="BQQ18" s="86"/>
      <c r="BQR18" s="86"/>
      <c r="BQS18" s="86"/>
      <c r="BQT18" s="86"/>
      <c r="BQU18" s="86"/>
      <c r="BQV18" s="86"/>
      <c r="BQW18" s="86"/>
      <c r="BQX18" s="86"/>
      <c r="BQY18" s="86"/>
      <c r="BQZ18" s="86"/>
      <c r="BRA18" s="86"/>
      <c r="BRB18" s="86"/>
    </row>
    <row r="19" spans="1:1822" s="92" customFormat="1" ht="14">
      <c r="A19" s="73">
        <f t="shared" si="0"/>
        <v>14</v>
      </c>
      <c r="B19" s="91" t="s">
        <v>165</v>
      </c>
      <c r="C19" s="75" t="s">
        <v>157</v>
      </c>
      <c r="D19" s="73"/>
      <c r="E19" s="75" t="s">
        <v>158</v>
      </c>
      <c r="F19" s="74" t="s">
        <v>166</v>
      </c>
      <c r="G19" s="74" t="s">
        <v>133</v>
      </c>
      <c r="H19" s="74" t="s">
        <v>133</v>
      </c>
      <c r="I19" s="74" t="s">
        <v>147</v>
      </c>
      <c r="J19" s="76"/>
      <c r="K19" s="76"/>
      <c r="L19" s="76"/>
      <c r="M19" s="76"/>
      <c r="N19" s="76"/>
      <c r="O19" s="76"/>
      <c r="P19" s="76"/>
      <c r="Q19" s="76"/>
      <c r="R19" s="76"/>
      <c r="S19" s="76"/>
      <c r="T19" s="76"/>
      <c r="U19" s="76"/>
      <c r="V19" s="77"/>
      <c r="W19" s="77"/>
      <c r="X19" s="77"/>
      <c r="Y19" s="77"/>
      <c r="Z19" s="77"/>
      <c r="AA19" s="77"/>
      <c r="AB19" s="77"/>
      <c r="AC19" s="77"/>
      <c r="AD19" s="77"/>
      <c r="AE19" s="77"/>
      <c r="AF19" s="77"/>
      <c r="AG19" s="77"/>
      <c r="AH19" s="77"/>
      <c r="AI19" s="77"/>
      <c r="AJ19" s="77"/>
      <c r="AK19" s="77"/>
      <c r="AL19" s="77"/>
      <c r="AM19" s="77"/>
      <c r="AN19" s="77"/>
      <c r="AO19" s="77"/>
      <c r="AP19" s="77"/>
      <c r="AQ19" s="77"/>
      <c r="AR19" s="77"/>
      <c r="AS19" s="77"/>
      <c r="AT19" s="77"/>
      <c r="AU19" s="77"/>
      <c r="AV19" s="77"/>
      <c r="AW19" s="77"/>
      <c r="AX19" s="77"/>
      <c r="AY19" s="77"/>
      <c r="AZ19" s="77"/>
      <c r="BA19" s="77"/>
      <c r="BB19" s="77"/>
      <c r="BC19" s="77"/>
      <c r="BD19" s="77"/>
      <c r="BE19" s="77"/>
      <c r="BF19" s="77"/>
      <c r="BG19" s="77"/>
      <c r="BH19" s="77"/>
      <c r="BI19" s="77"/>
      <c r="BJ19" s="77"/>
      <c r="BK19" s="77"/>
      <c r="BL19" s="77"/>
      <c r="BM19" s="77"/>
      <c r="BN19" s="77"/>
      <c r="BO19" s="77"/>
      <c r="BP19" s="77"/>
      <c r="BQ19" s="77"/>
      <c r="BR19" s="77"/>
      <c r="BS19" s="77"/>
      <c r="BT19" s="77"/>
      <c r="BU19" s="77"/>
      <c r="BV19" s="77"/>
      <c r="BW19" s="77"/>
      <c r="BX19" s="77"/>
      <c r="BY19" s="77"/>
      <c r="BZ19" s="77"/>
      <c r="CA19" s="77"/>
      <c r="CB19" s="77"/>
      <c r="CC19" s="77"/>
      <c r="CD19" s="77"/>
      <c r="CE19" s="77"/>
      <c r="CF19" s="77"/>
      <c r="CG19" s="77"/>
      <c r="CH19" s="77"/>
      <c r="CI19" s="77"/>
      <c r="CJ19" s="77"/>
      <c r="CK19" s="77"/>
      <c r="CL19" s="77"/>
      <c r="CM19" s="77"/>
      <c r="CN19" s="77"/>
      <c r="CO19" s="77"/>
      <c r="CP19" s="77"/>
      <c r="CQ19" s="77"/>
      <c r="CR19" s="77"/>
      <c r="CS19" s="77"/>
      <c r="CT19" s="77"/>
      <c r="CU19" s="77"/>
      <c r="CV19" s="77"/>
      <c r="CW19" s="77"/>
      <c r="CX19" s="77"/>
      <c r="CY19" s="77"/>
      <c r="CZ19" s="77"/>
      <c r="DA19" s="77"/>
      <c r="DB19" s="77"/>
      <c r="DC19" s="77"/>
      <c r="DD19" s="77"/>
      <c r="DE19" s="77"/>
      <c r="DF19" s="77"/>
      <c r="DG19" s="77"/>
      <c r="DH19" s="77"/>
      <c r="DI19" s="77"/>
      <c r="DJ19" s="77"/>
      <c r="DK19" s="77"/>
      <c r="DL19" s="77"/>
      <c r="DM19" s="77"/>
      <c r="DN19" s="77"/>
      <c r="DO19" s="77"/>
      <c r="DP19" s="77"/>
      <c r="DQ19" s="77"/>
      <c r="DR19" s="77"/>
      <c r="DS19" s="77"/>
      <c r="DT19" s="77"/>
      <c r="DU19" s="77"/>
      <c r="DV19" s="77"/>
      <c r="DW19" s="77"/>
      <c r="DX19" s="77"/>
      <c r="DY19" s="77"/>
      <c r="DZ19" s="77"/>
      <c r="EA19" s="77"/>
      <c r="EB19" s="77"/>
      <c r="EC19" s="77"/>
      <c r="ED19" s="77"/>
      <c r="EE19" s="77"/>
      <c r="EF19" s="77"/>
      <c r="EG19" s="77"/>
      <c r="EH19" s="77"/>
      <c r="EI19" s="77"/>
      <c r="EJ19" s="77"/>
      <c r="EK19" s="77"/>
      <c r="EL19" s="77"/>
      <c r="EM19" s="77"/>
      <c r="EN19" s="77"/>
      <c r="EO19" s="77"/>
      <c r="EP19" s="77"/>
      <c r="EQ19" s="77"/>
      <c r="ER19" s="77"/>
      <c r="ES19" s="77"/>
      <c r="ET19" s="77"/>
      <c r="EU19" s="77"/>
      <c r="EV19" s="77"/>
      <c r="EW19" s="77"/>
      <c r="EX19" s="77"/>
      <c r="EY19" s="77"/>
      <c r="EZ19" s="77"/>
      <c r="FA19" s="77"/>
      <c r="FB19" s="77"/>
      <c r="FC19" s="77"/>
      <c r="FD19" s="77"/>
      <c r="FE19" s="77"/>
      <c r="FF19" s="77"/>
      <c r="FG19" s="77"/>
      <c r="FH19" s="77"/>
      <c r="FI19" s="77"/>
      <c r="FJ19" s="77"/>
      <c r="FK19" s="77"/>
      <c r="FL19" s="77"/>
      <c r="FM19" s="77"/>
      <c r="FN19" s="77"/>
      <c r="FO19" s="77"/>
      <c r="FP19" s="77"/>
      <c r="FQ19" s="77"/>
      <c r="FR19" s="77"/>
      <c r="FS19" s="77"/>
      <c r="FT19" s="77"/>
      <c r="FU19" s="77"/>
      <c r="FV19" s="77"/>
      <c r="FW19" s="77"/>
      <c r="FX19" s="77"/>
      <c r="FY19" s="77"/>
      <c r="FZ19" s="77"/>
      <c r="GA19" s="77"/>
      <c r="GB19" s="77"/>
      <c r="GC19" s="77"/>
      <c r="GD19" s="77"/>
      <c r="GE19" s="77"/>
      <c r="GF19" s="77"/>
      <c r="GG19" s="77"/>
      <c r="GH19" s="77"/>
      <c r="GI19" s="77"/>
      <c r="GJ19" s="77"/>
      <c r="GK19" s="77"/>
      <c r="GL19" s="77"/>
      <c r="GM19" s="77"/>
      <c r="GN19" s="77"/>
      <c r="GO19" s="77"/>
      <c r="GP19" s="77"/>
      <c r="GQ19" s="77"/>
      <c r="GR19" s="77"/>
      <c r="GS19" s="77"/>
      <c r="GT19" s="77"/>
      <c r="GU19" s="77"/>
      <c r="GV19" s="77"/>
      <c r="GW19" s="77"/>
      <c r="GX19" s="77"/>
      <c r="GY19" s="77"/>
      <c r="GZ19" s="77"/>
      <c r="HA19" s="77"/>
      <c r="HB19" s="77"/>
      <c r="HC19" s="77"/>
      <c r="HD19" s="77"/>
      <c r="HE19" s="77"/>
      <c r="HF19" s="77"/>
      <c r="HG19" s="77"/>
      <c r="HH19" s="77"/>
      <c r="HI19" s="77"/>
      <c r="HJ19" s="77"/>
      <c r="HK19" s="77"/>
      <c r="HL19" s="77"/>
      <c r="HM19" s="77"/>
      <c r="HN19" s="77"/>
      <c r="HO19" s="77"/>
      <c r="HP19" s="77"/>
      <c r="HQ19" s="77"/>
      <c r="HR19" s="77"/>
      <c r="HS19" s="77"/>
      <c r="HT19" s="77"/>
      <c r="HU19" s="77"/>
      <c r="HV19" s="77"/>
      <c r="HW19" s="77"/>
      <c r="HX19" s="77"/>
      <c r="HY19" s="77"/>
      <c r="HZ19" s="77"/>
      <c r="IA19" s="77"/>
      <c r="IB19" s="77"/>
      <c r="IC19" s="77"/>
      <c r="ID19" s="77"/>
      <c r="IE19" s="77"/>
      <c r="IF19" s="77"/>
      <c r="IG19" s="77"/>
      <c r="IH19" s="77"/>
      <c r="II19" s="77"/>
      <c r="IJ19" s="77"/>
      <c r="IK19" s="77"/>
      <c r="IL19" s="77"/>
      <c r="IM19" s="77"/>
      <c r="IN19" s="77"/>
      <c r="IO19" s="77"/>
      <c r="IP19" s="77"/>
      <c r="IQ19" s="77"/>
      <c r="IR19" s="77"/>
      <c r="IS19" s="77"/>
      <c r="IT19" s="77"/>
      <c r="IU19" s="77"/>
      <c r="IV19" s="77"/>
      <c r="IW19" s="77"/>
      <c r="IX19" s="77"/>
      <c r="IY19" s="77"/>
      <c r="IZ19" s="77"/>
      <c r="JA19" s="77"/>
      <c r="JB19" s="77"/>
      <c r="JC19" s="77"/>
      <c r="JD19" s="77"/>
      <c r="JE19" s="77"/>
      <c r="JF19" s="77"/>
      <c r="JG19" s="77"/>
      <c r="JH19" s="77"/>
      <c r="JI19" s="77"/>
      <c r="JJ19" s="77"/>
      <c r="JK19" s="77"/>
      <c r="JL19" s="77"/>
      <c r="JM19" s="77"/>
      <c r="JN19" s="77"/>
      <c r="JO19" s="77"/>
      <c r="JP19" s="77"/>
      <c r="JQ19" s="77"/>
      <c r="JR19" s="77"/>
      <c r="JS19" s="77"/>
      <c r="JT19" s="77"/>
      <c r="JU19" s="77"/>
      <c r="JV19" s="77"/>
      <c r="JW19" s="77"/>
      <c r="JX19" s="77"/>
      <c r="JY19" s="77"/>
      <c r="JZ19" s="77"/>
      <c r="KA19" s="77"/>
      <c r="KB19" s="77"/>
      <c r="KC19" s="77"/>
      <c r="KD19" s="77"/>
      <c r="KE19" s="77"/>
      <c r="KF19" s="77"/>
      <c r="KG19" s="77"/>
      <c r="KH19" s="77"/>
      <c r="KI19" s="77"/>
      <c r="KJ19" s="77"/>
      <c r="KK19" s="77"/>
      <c r="KL19" s="77"/>
      <c r="KM19" s="77"/>
      <c r="KN19" s="77"/>
      <c r="KO19" s="77"/>
      <c r="KP19" s="77"/>
      <c r="KQ19" s="77"/>
      <c r="KR19" s="77"/>
      <c r="KS19" s="77"/>
      <c r="KT19" s="77"/>
      <c r="KU19" s="77"/>
      <c r="KV19" s="77"/>
      <c r="KW19" s="77"/>
      <c r="KX19" s="77"/>
      <c r="KY19" s="77"/>
      <c r="KZ19" s="77"/>
      <c r="LA19" s="77"/>
      <c r="LB19" s="77"/>
      <c r="LC19" s="77"/>
      <c r="LD19" s="77"/>
      <c r="LE19" s="77"/>
      <c r="LF19" s="77"/>
      <c r="LG19" s="77"/>
      <c r="LH19" s="77"/>
      <c r="LI19" s="77"/>
      <c r="LJ19" s="77"/>
      <c r="LK19" s="77"/>
      <c r="LL19" s="77"/>
      <c r="LM19" s="77"/>
      <c r="LN19" s="77"/>
      <c r="LO19" s="77"/>
      <c r="LP19" s="77"/>
      <c r="LQ19" s="77"/>
      <c r="LR19" s="77"/>
      <c r="LS19" s="77"/>
      <c r="LT19" s="77"/>
      <c r="LU19" s="77"/>
      <c r="LV19" s="77"/>
      <c r="LW19" s="77"/>
      <c r="LX19" s="77"/>
      <c r="LY19" s="77"/>
      <c r="LZ19" s="77"/>
      <c r="MA19" s="77"/>
      <c r="MB19" s="77"/>
      <c r="MC19" s="77"/>
      <c r="MD19" s="77"/>
      <c r="ME19" s="77"/>
      <c r="MF19" s="77"/>
      <c r="MG19" s="77"/>
      <c r="MH19" s="77"/>
      <c r="MI19" s="77"/>
      <c r="MJ19" s="77"/>
      <c r="MK19" s="77"/>
      <c r="ML19" s="77"/>
      <c r="MM19" s="77"/>
      <c r="MN19" s="77"/>
      <c r="MO19" s="77"/>
      <c r="MP19" s="77"/>
      <c r="MQ19" s="77"/>
      <c r="MR19" s="77"/>
      <c r="MS19" s="77"/>
      <c r="MT19" s="77"/>
      <c r="MU19" s="77"/>
      <c r="MV19" s="77"/>
      <c r="MW19" s="77"/>
      <c r="MX19" s="77"/>
      <c r="MY19" s="77"/>
      <c r="MZ19" s="77"/>
      <c r="NA19" s="77"/>
      <c r="NB19" s="77"/>
      <c r="NC19" s="77"/>
      <c r="ND19" s="77"/>
      <c r="NE19" s="77"/>
      <c r="NF19" s="77"/>
      <c r="NG19" s="77"/>
      <c r="NH19" s="77"/>
      <c r="NI19" s="77"/>
      <c r="NJ19" s="77"/>
      <c r="NK19" s="77"/>
      <c r="NL19" s="77"/>
      <c r="NM19" s="77"/>
      <c r="NN19" s="77"/>
      <c r="NO19" s="77"/>
      <c r="NP19" s="77"/>
      <c r="NQ19" s="77"/>
      <c r="NR19" s="77"/>
      <c r="NS19" s="77"/>
      <c r="NT19" s="77"/>
      <c r="NU19" s="77"/>
      <c r="NV19" s="77"/>
      <c r="NW19" s="77"/>
      <c r="NX19" s="77"/>
      <c r="NY19" s="77"/>
      <c r="NZ19" s="77"/>
      <c r="OA19" s="77"/>
      <c r="OB19" s="77"/>
      <c r="OC19" s="77"/>
      <c r="OD19" s="77"/>
      <c r="OE19" s="77"/>
      <c r="OF19" s="77"/>
      <c r="OG19" s="77"/>
      <c r="OH19" s="77"/>
      <c r="OI19" s="77"/>
      <c r="OJ19" s="77"/>
      <c r="OK19" s="77"/>
      <c r="OL19" s="77"/>
      <c r="OM19" s="77"/>
      <c r="ON19" s="77"/>
      <c r="OO19" s="77"/>
      <c r="OP19" s="77"/>
      <c r="OQ19" s="77"/>
      <c r="OR19" s="77"/>
      <c r="OS19" s="77"/>
      <c r="OT19" s="77"/>
      <c r="OU19" s="77"/>
      <c r="OV19" s="77"/>
      <c r="OW19" s="77"/>
      <c r="OX19" s="77"/>
      <c r="OY19" s="77"/>
      <c r="OZ19" s="77"/>
      <c r="PA19" s="77"/>
      <c r="PB19" s="77"/>
      <c r="PC19" s="77"/>
      <c r="PD19" s="77"/>
      <c r="PE19" s="77"/>
      <c r="PF19" s="77"/>
      <c r="PG19" s="77"/>
      <c r="PH19" s="77"/>
      <c r="PI19" s="77"/>
      <c r="PJ19" s="77"/>
      <c r="PK19" s="77"/>
      <c r="PL19" s="77"/>
      <c r="PM19" s="77"/>
      <c r="PN19" s="77"/>
      <c r="PO19" s="77"/>
      <c r="PP19" s="77"/>
      <c r="PQ19" s="77"/>
      <c r="PR19" s="77"/>
      <c r="PS19" s="77"/>
      <c r="PT19" s="77"/>
      <c r="PU19" s="77"/>
      <c r="PV19" s="77"/>
      <c r="PW19" s="77"/>
      <c r="PX19" s="77"/>
      <c r="PY19" s="77"/>
      <c r="PZ19" s="77"/>
      <c r="QA19" s="77"/>
      <c r="QB19" s="77"/>
      <c r="QC19" s="77"/>
      <c r="QD19" s="77"/>
      <c r="QE19" s="77"/>
      <c r="QF19" s="77"/>
      <c r="QG19" s="77"/>
      <c r="QH19" s="77"/>
      <c r="QI19" s="77"/>
      <c r="QJ19" s="77"/>
      <c r="QK19" s="77"/>
      <c r="QL19" s="77"/>
      <c r="QM19" s="77"/>
      <c r="QN19" s="77"/>
      <c r="QO19" s="77"/>
      <c r="QP19" s="77"/>
      <c r="QQ19" s="77"/>
      <c r="QR19" s="77"/>
      <c r="QS19" s="77"/>
      <c r="QT19" s="77"/>
      <c r="QU19" s="77"/>
      <c r="QV19" s="77"/>
      <c r="QW19" s="77"/>
      <c r="QX19" s="77"/>
      <c r="QY19" s="77"/>
      <c r="QZ19" s="77"/>
      <c r="RA19" s="77"/>
      <c r="RB19" s="77"/>
      <c r="RC19" s="77"/>
      <c r="RD19" s="77"/>
      <c r="RE19" s="77"/>
      <c r="RF19" s="77"/>
      <c r="RG19" s="77"/>
      <c r="RH19" s="77"/>
      <c r="RI19" s="77"/>
      <c r="RJ19" s="77"/>
      <c r="RK19" s="77"/>
      <c r="RL19" s="77"/>
      <c r="RM19" s="77"/>
      <c r="RN19" s="77"/>
      <c r="RO19" s="77"/>
      <c r="RP19" s="77"/>
      <c r="RQ19" s="77"/>
      <c r="RR19" s="77"/>
      <c r="RS19" s="77"/>
      <c r="RT19" s="77"/>
      <c r="RU19" s="77"/>
      <c r="RV19" s="77"/>
      <c r="RW19" s="77"/>
      <c r="RX19" s="77"/>
      <c r="RY19" s="77"/>
      <c r="RZ19" s="77"/>
      <c r="SA19" s="77"/>
      <c r="SB19" s="77"/>
      <c r="SC19" s="77"/>
      <c r="SD19" s="77"/>
      <c r="SE19" s="77"/>
      <c r="SF19" s="77"/>
      <c r="SG19" s="77"/>
      <c r="SH19" s="77"/>
      <c r="SI19" s="77"/>
      <c r="SJ19" s="77"/>
      <c r="SK19" s="77"/>
      <c r="SL19" s="77"/>
      <c r="SM19" s="77"/>
      <c r="SN19" s="77"/>
      <c r="SO19" s="77"/>
      <c r="SP19" s="77"/>
      <c r="SQ19" s="77"/>
      <c r="SR19" s="77"/>
      <c r="SS19" s="77"/>
      <c r="ST19" s="77"/>
      <c r="SU19" s="77"/>
      <c r="SV19" s="77"/>
      <c r="SW19" s="77"/>
      <c r="SX19" s="77"/>
      <c r="SY19" s="77"/>
      <c r="SZ19" s="77"/>
      <c r="TA19" s="77"/>
      <c r="TB19" s="77"/>
      <c r="TC19" s="77"/>
      <c r="TD19" s="77"/>
      <c r="TE19" s="77"/>
      <c r="TF19" s="77"/>
      <c r="TG19" s="77"/>
      <c r="TH19" s="77"/>
      <c r="TI19" s="77"/>
      <c r="TJ19" s="77"/>
      <c r="TK19" s="77"/>
      <c r="TL19" s="77"/>
      <c r="TM19" s="77"/>
      <c r="TN19" s="77"/>
      <c r="TO19" s="77"/>
      <c r="TP19" s="77"/>
      <c r="TQ19" s="77"/>
      <c r="TR19" s="77"/>
      <c r="TS19" s="77"/>
      <c r="TT19" s="77"/>
      <c r="TU19" s="77"/>
      <c r="TV19" s="77"/>
      <c r="TW19" s="77"/>
      <c r="TX19" s="77"/>
      <c r="TY19" s="77"/>
      <c r="TZ19" s="77"/>
      <c r="UA19" s="77"/>
      <c r="UB19" s="77"/>
      <c r="UC19" s="77"/>
      <c r="UD19" s="77"/>
      <c r="UE19" s="77"/>
      <c r="UF19" s="77"/>
      <c r="UG19" s="77"/>
      <c r="UH19" s="77"/>
      <c r="UI19" s="77"/>
      <c r="UJ19" s="77"/>
      <c r="UK19" s="77"/>
      <c r="UL19" s="77"/>
      <c r="UM19" s="77"/>
      <c r="UN19" s="77"/>
      <c r="UO19" s="77"/>
      <c r="UP19" s="77"/>
      <c r="UQ19" s="77"/>
      <c r="UR19" s="77"/>
      <c r="US19" s="77"/>
      <c r="UT19" s="77"/>
      <c r="UU19" s="77"/>
      <c r="UV19" s="77"/>
      <c r="UW19" s="77"/>
      <c r="UX19" s="77"/>
      <c r="UY19" s="77"/>
      <c r="UZ19" s="77"/>
      <c r="VA19" s="77"/>
      <c r="VB19" s="77"/>
      <c r="VC19" s="77"/>
      <c r="VD19" s="77"/>
      <c r="VE19" s="77"/>
      <c r="VF19" s="77"/>
      <c r="VG19" s="77"/>
      <c r="VH19" s="77"/>
      <c r="VI19" s="77"/>
      <c r="VJ19" s="77"/>
      <c r="VK19" s="77"/>
      <c r="VL19" s="77"/>
      <c r="VM19" s="77"/>
      <c r="VN19" s="77"/>
      <c r="VO19" s="77"/>
      <c r="VP19" s="77"/>
      <c r="VQ19" s="77"/>
      <c r="VR19" s="77"/>
      <c r="VS19" s="77"/>
      <c r="VT19" s="77"/>
      <c r="VU19" s="77"/>
      <c r="VV19" s="77"/>
      <c r="VW19" s="77"/>
      <c r="VX19" s="77"/>
      <c r="VY19" s="77"/>
      <c r="VZ19" s="77"/>
      <c r="WA19" s="77"/>
      <c r="WB19" s="77"/>
      <c r="WC19" s="77"/>
      <c r="WD19" s="77"/>
      <c r="WE19" s="77"/>
      <c r="WF19" s="77"/>
      <c r="WG19" s="77"/>
      <c r="WH19" s="77"/>
      <c r="WI19" s="77"/>
      <c r="WJ19" s="77"/>
      <c r="WK19" s="77"/>
      <c r="WL19" s="77"/>
      <c r="WM19" s="77"/>
      <c r="WN19" s="77"/>
      <c r="WO19" s="77"/>
      <c r="WP19" s="77"/>
      <c r="WQ19" s="77"/>
      <c r="WR19" s="77"/>
      <c r="WS19" s="77"/>
      <c r="WT19" s="77"/>
      <c r="WU19" s="77"/>
      <c r="WV19" s="77"/>
      <c r="WW19" s="77"/>
      <c r="WX19" s="77"/>
      <c r="WY19" s="77"/>
      <c r="WZ19" s="77"/>
      <c r="XA19" s="77"/>
      <c r="XB19" s="77"/>
      <c r="XC19" s="77"/>
      <c r="XD19" s="77"/>
      <c r="XE19" s="77"/>
      <c r="XF19" s="77"/>
      <c r="XG19" s="77"/>
      <c r="XH19" s="77"/>
      <c r="XI19" s="77"/>
      <c r="XJ19" s="77"/>
      <c r="XK19" s="77"/>
      <c r="XL19" s="77"/>
      <c r="XM19" s="77"/>
      <c r="XN19" s="77"/>
      <c r="XO19" s="77"/>
      <c r="XP19" s="77"/>
      <c r="XQ19" s="77"/>
      <c r="XR19" s="77"/>
      <c r="XS19" s="77"/>
      <c r="XT19" s="77"/>
      <c r="XU19" s="77"/>
      <c r="XV19" s="77"/>
      <c r="XW19" s="77"/>
      <c r="XX19" s="77"/>
      <c r="XY19" s="77"/>
      <c r="XZ19" s="77"/>
      <c r="YA19" s="77"/>
      <c r="YB19" s="78"/>
      <c r="YC19" s="78"/>
      <c r="YD19" s="78"/>
      <c r="YE19" s="54"/>
      <c r="YF19" s="54"/>
      <c r="YG19" s="54"/>
      <c r="YH19" s="77"/>
      <c r="YI19" s="77"/>
      <c r="YJ19" s="77"/>
      <c r="YK19" s="77"/>
      <c r="YL19" s="77"/>
      <c r="YM19" s="77"/>
      <c r="YN19" s="77"/>
      <c r="YO19" s="77"/>
      <c r="YP19" s="77"/>
      <c r="YQ19" s="77"/>
      <c r="YR19" s="77"/>
      <c r="YS19" s="77"/>
      <c r="YT19" s="77"/>
      <c r="YU19" s="77"/>
      <c r="YV19" s="77"/>
      <c r="YW19" s="77"/>
      <c r="YX19" s="77"/>
      <c r="YY19" s="77"/>
      <c r="YZ19" s="77"/>
      <c r="ZA19" s="77"/>
      <c r="ZB19" s="77"/>
      <c r="ZC19" s="77"/>
      <c r="ZD19" s="77"/>
      <c r="ZE19" s="77"/>
      <c r="ZF19" s="77"/>
      <c r="ZG19" s="77"/>
      <c r="ZH19" s="77"/>
      <c r="ZI19" s="77"/>
      <c r="ZJ19" s="77"/>
      <c r="ZK19" s="77"/>
      <c r="ZL19" s="77"/>
      <c r="ZM19" s="77"/>
      <c r="ZN19" s="77"/>
      <c r="ZO19" s="77"/>
      <c r="ZP19" s="77"/>
      <c r="ZQ19" s="77"/>
      <c r="ZR19" s="77"/>
      <c r="ZS19" s="77"/>
      <c r="ZT19" s="77"/>
      <c r="ZU19" s="77"/>
      <c r="ZV19" s="77"/>
      <c r="ZW19" s="77"/>
      <c r="ZX19" s="77"/>
      <c r="ZY19" s="77"/>
      <c r="ZZ19" s="77"/>
      <c r="AAA19" s="77"/>
      <c r="AAB19" s="77"/>
      <c r="AAC19" s="77"/>
      <c r="AAD19" s="77"/>
      <c r="AAE19" s="77"/>
      <c r="AAF19" s="77"/>
      <c r="AAG19" s="77"/>
      <c r="AAH19" s="77"/>
      <c r="AAI19" s="77"/>
      <c r="AAJ19" s="77"/>
      <c r="AAK19" s="77"/>
      <c r="AAL19" s="77"/>
      <c r="AAM19" s="77"/>
      <c r="AAN19" s="77"/>
      <c r="AAO19" s="77"/>
      <c r="AAP19" s="77"/>
      <c r="AAQ19" s="77"/>
      <c r="AAR19" s="77"/>
      <c r="AAS19" s="77"/>
      <c r="AAT19" s="77"/>
      <c r="AAU19" s="77"/>
      <c r="AAV19" s="77"/>
      <c r="AAW19" s="77"/>
      <c r="AAX19" s="77"/>
      <c r="AAY19" s="77"/>
      <c r="AAZ19" s="77"/>
      <c r="ABA19" s="77"/>
      <c r="ABB19" s="77"/>
      <c r="ABC19" s="77"/>
      <c r="ABD19" s="77"/>
      <c r="ABE19" s="77"/>
      <c r="ABF19" s="77"/>
      <c r="ABG19" s="77"/>
      <c r="ABH19" s="77"/>
      <c r="ABI19" s="77"/>
      <c r="ABJ19" s="77"/>
      <c r="ABK19" s="77"/>
      <c r="ABL19" s="77"/>
      <c r="ABM19" s="77"/>
      <c r="ABN19" s="77"/>
      <c r="ABO19" s="77"/>
      <c r="ABP19" s="77"/>
      <c r="ABQ19" s="77"/>
      <c r="ABR19" s="77"/>
      <c r="ABS19" s="77"/>
      <c r="ABT19" s="77"/>
      <c r="ABU19" s="77"/>
      <c r="ABV19" s="77"/>
      <c r="ABW19" s="77"/>
      <c r="ABX19" s="77"/>
      <c r="ABY19" s="77"/>
      <c r="ABZ19" s="77"/>
      <c r="ACA19" s="77"/>
      <c r="ACB19" s="77"/>
      <c r="ACC19" s="77"/>
      <c r="ACD19" s="77"/>
      <c r="ACE19" s="77"/>
      <c r="ACF19" s="77"/>
      <c r="ACG19" s="77"/>
      <c r="ACH19" s="77"/>
      <c r="ACI19" s="77"/>
      <c r="ACJ19" s="77"/>
      <c r="ACK19" s="77"/>
      <c r="ACL19" s="77"/>
      <c r="ACM19" s="77"/>
      <c r="ACN19" s="77"/>
      <c r="ACO19" s="77"/>
      <c r="ACP19" s="77"/>
      <c r="ACQ19" s="77"/>
      <c r="ACR19" s="77"/>
      <c r="ACS19" s="77"/>
      <c r="ACT19" s="77"/>
      <c r="ACU19" s="77"/>
      <c r="ACV19" s="77"/>
      <c r="ACW19" s="77"/>
      <c r="ACX19" s="77"/>
      <c r="ACY19" s="77"/>
      <c r="ACZ19" s="77"/>
      <c r="ADA19" s="77"/>
      <c r="ADB19" s="77"/>
      <c r="ADC19" s="77"/>
      <c r="ADD19" s="77"/>
      <c r="ADE19" s="77"/>
      <c r="ADF19" s="77"/>
      <c r="ADG19" s="77"/>
      <c r="ADH19" s="77"/>
      <c r="ADI19" s="77"/>
      <c r="ADJ19" s="77"/>
      <c r="ADK19" s="77"/>
      <c r="ADL19" s="77"/>
      <c r="ADM19" s="77"/>
      <c r="ADN19" s="77"/>
      <c r="ADO19" s="77"/>
      <c r="ADP19" s="77"/>
      <c r="ADQ19" s="77"/>
      <c r="ADR19" s="77"/>
      <c r="ADS19" s="77"/>
      <c r="ADT19" s="77"/>
      <c r="ADU19" s="77"/>
      <c r="ADV19" s="77"/>
      <c r="ADW19" s="77"/>
      <c r="ADX19" s="77"/>
      <c r="ADY19" s="77"/>
      <c r="ADZ19" s="77"/>
      <c r="AEA19" s="77"/>
      <c r="AEB19" s="77"/>
      <c r="AEC19" s="77"/>
      <c r="AED19" s="77"/>
      <c r="AEE19" s="77"/>
      <c r="AEF19" s="77"/>
      <c r="AEG19" s="77"/>
      <c r="AEH19" s="77"/>
      <c r="AEI19" s="77"/>
      <c r="AEJ19" s="77"/>
      <c r="AEK19" s="77"/>
      <c r="AEL19" s="77"/>
      <c r="AEM19" s="77"/>
      <c r="AEN19" s="77"/>
      <c r="AEO19" s="77"/>
      <c r="AEP19" s="77"/>
      <c r="AEQ19" s="77"/>
      <c r="AER19" s="77"/>
      <c r="AES19" s="77"/>
      <c r="AET19" s="77"/>
      <c r="AEU19" s="77"/>
      <c r="AEV19" s="77"/>
      <c r="AEW19" s="77"/>
      <c r="AEX19" s="77"/>
      <c r="AEY19" s="77"/>
      <c r="AEZ19" s="77"/>
      <c r="AFA19" s="77"/>
      <c r="AFB19" s="77"/>
      <c r="AFC19" s="77"/>
      <c r="AFD19" s="77"/>
      <c r="AFE19" s="77"/>
      <c r="AFF19" s="77"/>
      <c r="AFG19" s="77"/>
      <c r="AFH19" s="77"/>
      <c r="AFI19" s="77"/>
      <c r="AFJ19" s="77"/>
      <c r="AFK19" s="77"/>
      <c r="AFL19" s="77"/>
      <c r="AFM19" s="77"/>
      <c r="AFN19" s="77"/>
      <c r="AFO19" s="77"/>
      <c r="AFP19" s="77"/>
      <c r="AFQ19" s="77"/>
      <c r="AFR19" s="77"/>
      <c r="AFS19" s="77"/>
      <c r="AFT19" s="77"/>
      <c r="AFU19" s="77"/>
      <c r="AFV19" s="77"/>
      <c r="AFW19" s="77"/>
      <c r="AFX19" s="77"/>
      <c r="AFY19" s="77"/>
      <c r="AFZ19" s="77"/>
      <c r="AGA19" s="77"/>
      <c r="AGB19" s="77"/>
      <c r="AGC19" s="77"/>
      <c r="AGD19" s="77"/>
      <c r="AGE19" s="77"/>
      <c r="AGF19" s="77"/>
      <c r="AGG19" s="77"/>
      <c r="AGH19" s="77"/>
      <c r="AGI19" s="77"/>
      <c r="AGJ19" s="77"/>
      <c r="AGK19" s="77"/>
      <c r="AGL19" s="77"/>
      <c r="AGM19" s="77"/>
      <c r="AGN19" s="78"/>
      <c r="AGO19" s="78"/>
      <c r="AGP19" s="78"/>
      <c r="AGQ19" s="54"/>
      <c r="AGR19" s="54"/>
      <c r="AGS19" s="54"/>
      <c r="AGT19" s="77"/>
      <c r="AGU19" s="77"/>
      <c r="AGV19" s="77"/>
      <c r="AGW19" s="77"/>
      <c r="AGX19" s="77"/>
      <c r="AGY19" s="77"/>
      <c r="AGZ19" s="77"/>
      <c r="AHA19" s="77"/>
      <c r="AHB19" s="77"/>
      <c r="AHC19" s="77"/>
      <c r="AHD19" s="77"/>
      <c r="AHE19" s="77"/>
      <c r="AHF19" s="77"/>
      <c r="AHG19" s="77"/>
      <c r="AHH19" s="77"/>
      <c r="AHI19" s="77"/>
      <c r="AHJ19" s="77"/>
      <c r="AHK19" s="77"/>
      <c r="AHL19" s="77"/>
      <c r="AHM19" s="77"/>
      <c r="AHN19" s="77"/>
      <c r="AHO19" s="77"/>
      <c r="AHP19" s="77"/>
      <c r="AHQ19" s="77"/>
      <c r="AHR19" s="77"/>
      <c r="AHS19" s="77"/>
      <c r="AHT19" s="77"/>
      <c r="AHU19" s="77"/>
      <c r="AHV19" s="77"/>
      <c r="AHW19" s="77"/>
      <c r="AHX19" s="77"/>
      <c r="AHY19" s="77"/>
      <c r="AHZ19" s="77"/>
      <c r="AIA19" s="77"/>
      <c r="AIB19" s="77"/>
      <c r="AIC19" s="77"/>
      <c r="AID19" s="77"/>
      <c r="AIE19" s="77"/>
      <c r="AIF19" s="77"/>
      <c r="AIG19" s="77"/>
      <c r="AIH19" s="77"/>
      <c r="AII19" s="77"/>
      <c r="AIJ19" s="77"/>
      <c r="AIK19" s="77"/>
      <c r="AIL19" s="77"/>
      <c r="AIM19" s="77"/>
      <c r="AIN19" s="77"/>
      <c r="AIO19" s="77"/>
      <c r="AIP19" s="77"/>
      <c r="AIQ19" s="77"/>
      <c r="AIR19" s="77"/>
      <c r="AIS19" s="77"/>
      <c r="AIT19" s="77"/>
      <c r="AIU19" s="77"/>
      <c r="AIV19" s="77"/>
      <c r="AIW19" s="77"/>
      <c r="AIX19" s="77"/>
      <c r="AIY19" s="77"/>
      <c r="AIZ19" s="77"/>
      <c r="AJA19" s="77"/>
      <c r="AJB19" s="77"/>
      <c r="AJC19" s="77"/>
      <c r="AJD19" s="77"/>
      <c r="AJE19" s="77"/>
      <c r="AJF19" s="77"/>
      <c r="AJG19" s="77"/>
      <c r="AJH19" s="77"/>
      <c r="AJI19" s="77"/>
      <c r="AJJ19" s="77"/>
      <c r="AJK19" s="77"/>
      <c r="AJL19" s="77"/>
      <c r="AJM19" s="77"/>
      <c r="AJN19" s="77"/>
      <c r="AJO19" s="77"/>
      <c r="AJP19" s="77"/>
      <c r="AJQ19" s="77"/>
      <c r="AJR19" s="77"/>
      <c r="AJS19" s="77"/>
      <c r="AJT19" s="77"/>
      <c r="AJU19" s="77"/>
      <c r="AJV19" s="77"/>
      <c r="AJW19" s="77"/>
      <c r="AJX19" s="77"/>
      <c r="AJY19" s="77"/>
      <c r="AJZ19" s="77"/>
      <c r="AKA19" s="77"/>
      <c r="AKB19" s="77"/>
      <c r="AKC19" s="77"/>
      <c r="AKD19" s="77"/>
      <c r="AKE19" s="77"/>
      <c r="AKF19" s="77"/>
      <c r="AKG19" s="77"/>
      <c r="AKH19" s="77"/>
      <c r="AKI19" s="77"/>
      <c r="AKJ19" s="77"/>
      <c r="AKK19" s="77"/>
      <c r="AKL19" s="77"/>
      <c r="AKM19" s="77"/>
      <c r="AKN19" s="77"/>
      <c r="AKO19" s="77"/>
      <c r="AKP19" s="77"/>
      <c r="AKQ19" s="77"/>
      <c r="AKR19" s="77"/>
      <c r="AKS19" s="77"/>
      <c r="AKT19" s="77"/>
      <c r="AKU19" s="77"/>
      <c r="AKV19" s="77"/>
      <c r="AKW19" s="77"/>
      <c r="AKX19" s="77"/>
      <c r="AKY19" s="77"/>
      <c r="AKZ19" s="77"/>
      <c r="ALA19" s="77"/>
      <c r="ALB19" s="77"/>
      <c r="ALC19" s="77"/>
      <c r="ALD19" s="77"/>
      <c r="ALE19" s="77"/>
      <c r="ALF19" s="77"/>
      <c r="ALG19" s="77"/>
      <c r="ALH19" s="77"/>
      <c r="ALI19" s="77"/>
      <c r="ALJ19" s="77"/>
      <c r="ALK19" s="77"/>
      <c r="ALL19" s="77"/>
      <c r="ALM19" s="77"/>
      <c r="ALN19" s="77"/>
      <c r="ALO19" s="77"/>
      <c r="ALP19" s="77"/>
      <c r="ALQ19" s="77"/>
      <c r="ALR19" s="77"/>
      <c r="ALS19" s="77"/>
      <c r="ALT19" s="77"/>
      <c r="ALU19" s="54"/>
      <c r="ALV19" s="54"/>
      <c r="ALW19" s="54"/>
      <c r="ALX19" s="54"/>
      <c r="ALY19" s="54"/>
      <c r="ALZ19" s="54"/>
      <c r="AMA19" s="54"/>
      <c r="AMB19" s="54"/>
      <c r="AMC19" s="54"/>
      <c r="AMD19" s="54"/>
      <c r="AME19" s="54"/>
      <c r="AMF19" s="54"/>
      <c r="AMG19" s="54"/>
      <c r="AMH19" s="54"/>
      <c r="AMI19" s="54"/>
      <c r="AMJ19" s="54"/>
      <c r="AMK19" s="54"/>
      <c r="AML19" s="54"/>
      <c r="AMM19" s="54"/>
      <c r="AMN19" s="54"/>
      <c r="AMO19" s="54"/>
      <c r="AMP19" s="54"/>
      <c r="AMQ19" s="54"/>
      <c r="AMR19" s="54"/>
      <c r="AMS19" s="54"/>
      <c r="AMT19" s="54"/>
      <c r="AMU19" s="54"/>
      <c r="AMV19" s="54"/>
      <c r="AMW19" s="54"/>
      <c r="AMX19" s="54"/>
      <c r="AMY19" s="54"/>
      <c r="AMZ19" s="54"/>
      <c r="ANA19" s="54"/>
      <c r="ANB19" s="54"/>
      <c r="ANC19" s="54"/>
      <c r="AND19" s="54"/>
      <c r="ANE19" s="54"/>
      <c r="ANF19" s="54"/>
      <c r="ANG19" s="54"/>
      <c r="ANH19" s="54"/>
      <c r="ANI19" s="54"/>
      <c r="ANJ19" s="54"/>
      <c r="ANK19" s="54"/>
      <c r="ANL19" s="54"/>
      <c r="ANM19" s="54"/>
      <c r="ANN19" s="54"/>
      <c r="ANO19" s="54"/>
      <c r="ANP19" s="54"/>
      <c r="ANQ19" s="54"/>
      <c r="ANR19" s="54"/>
      <c r="ANS19" s="54"/>
      <c r="ANT19" s="54"/>
      <c r="ANU19" s="54"/>
      <c r="ANV19" s="54"/>
      <c r="ANW19" s="54"/>
      <c r="ANX19" s="54"/>
      <c r="ANY19" s="54"/>
      <c r="ANZ19" s="54"/>
      <c r="AOA19" s="54"/>
      <c r="AOB19" s="54"/>
      <c r="AOC19" s="54"/>
      <c r="AOD19" s="54"/>
      <c r="AOE19" s="54"/>
      <c r="AOF19" s="54"/>
      <c r="AOG19" s="54"/>
      <c r="AOH19" s="54"/>
      <c r="AOI19" s="54"/>
      <c r="AOJ19" s="54"/>
      <c r="AOK19" s="54"/>
      <c r="AOL19" s="54"/>
      <c r="AOM19" s="54"/>
      <c r="AON19" s="54"/>
      <c r="AOO19" s="54"/>
      <c r="AOP19" s="54"/>
      <c r="AOQ19" s="54"/>
      <c r="AOR19" s="54"/>
      <c r="AOS19" s="54"/>
      <c r="AOT19" s="54"/>
      <c r="AOU19" s="54"/>
      <c r="AOV19" s="54"/>
      <c r="AOW19" s="54"/>
      <c r="AOX19" s="54"/>
      <c r="AOY19" s="54"/>
      <c r="AOZ19" s="54"/>
      <c r="APA19" s="54"/>
      <c r="APB19" s="54"/>
      <c r="APC19" s="54"/>
      <c r="APD19" s="54"/>
      <c r="APE19" s="54"/>
      <c r="APF19" s="54"/>
      <c r="APG19" s="54"/>
      <c r="APH19" s="54"/>
      <c r="API19" s="54"/>
      <c r="APJ19" s="54"/>
      <c r="APK19" s="54"/>
      <c r="APL19" s="54"/>
      <c r="APM19" s="54"/>
      <c r="APN19" s="54"/>
      <c r="APO19" s="54"/>
      <c r="APP19" s="54"/>
      <c r="APQ19" s="54"/>
      <c r="APR19" s="54"/>
      <c r="APS19" s="54"/>
      <c r="APT19" s="54"/>
      <c r="APU19" s="54"/>
      <c r="APV19" s="54"/>
      <c r="APW19" s="54"/>
      <c r="APX19" s="54"/>
      <c r="APY19" s="54"/>
      <c r="APZ19" s="54"/>
      <c r="AQA19" s="54"/>
      <c r="AQB19" s="54"/>
      <c r="AQC19" s="54"/>
      <c r="AQD19" s="54"/>
      <c r="AQE19" s="54"/>
      <c r="AQF19" s="54"/>
      <c r="AQG19" s="54"/>
      <c r="AQH19" s="54"/>
      <c r="AQI19" s="54"/>
      <c r="AQJ19" s="54"/>
      <c r="AQK19" s="54"/>
      <c r="AQL19" s="54"/>
      <c r="AQM19" s="54"/>
      <c r="AQN19" s="54"/>
      <c r="AQO19" s="54"/>
      <c r="AQP19" s="54"/>
      <c r="AQQ19" s="54"/>
      <c r="AQR19" s="54"/>
      <c r="AQS19" s="54"/>
      <c r="AQT19" s="54"/>
      <c r="AQU19" s="54"/>
      <c r="AQV19" s="54"/>
      <c r="AQW19" s="54"/>
      <c r="AQX19" s="54"/>
      <c r="AQY19" s="54"/>
      <c r="AQZ19" s="54"/>
      <c r="ARA19" s="54"/>
      <c r="ARB19" s="54"/>
      <c r="ARC19" s="54"/>
      <c r="ARD19" s="54"/>
      <c r="ARE19" s="54"/>
      <c r="ARF19" s="54"/>
      <c r="ARG19" s="54"/>
      <c r="ARH19" s="54"/>
      <c r="ARI19" s="54"/>
      <c r="ARJ19" s="54"/>
      <c r="ARK19" s="54"/>
      <c r="ARL19" s="54"/>
      <c r="ARM19" s="54"/>
      <c r="ARN19" s="54"/>
      <c r="ARO19" s="54"/>
      <c r="ARP19" s="54"/>
      <c r="ARQ19" s="54"/>
      <c r="ARR19" s="54"/>
      <c r="ARS19" s="54"/>
      <c r="ART19" s="54"/>
      <c r="ARU19" s="54"/>
      <c r="ARV19" s="54"/>
      <c r="ARW19" s="54"/>
      <c r="ARX19" s="54"/>
      <c r="ARY19" s="54"/>
      <c r="ARZ19" s="54"/>
      <c r="ASA19" s="54"/>
      <c r="ASB19" s="54"/>
      <c r="ASC19" s="54"/>
      <c r="ASD19" s="54"/>
      <c r="ASE19" s="54"/>
      <c r="ASF19" s="54"/>
      <c r="ASG19" s="54"/>
      <c r="ASH19" s="54"/>
      <c r="ASI19" s="54"/>
      <c r="ASJ19" s="54"/>
      <c r="ASK19" s="54"/>
      <c r="ASL19" s="54"/>
      <c r="ASM19" s="54"/>
      <c r="ASN19" s="54"/>
      <c r="ASO19" s="54"/>
      <c r="ASP19" s="54"/>
      <c r="ASQ19" s="54"/>
      <c r="ASR19" s="54"/>
      <c r="ASS19" s="54"/>
      <c r="AST19" s="54"/>
      <c r="ASU19" s="54"/>
      <c r="ASV19" s="54"/>
      <c r="ASW19" s="54"/>
      <c r="ASX19" s="54"/>
      <c r="ASY19" s="54"/>
      <c r="ASZ19" s="54"/>
      <c r="ATA19" s="54"/>
      <c r="ATB19" s="54"/>
      <c r="ATC19" s="54"/>
      <c r="ATD19" s="54"/>
      <c r="ATE19" s="54"/>
      <c r="ATF19" s="54"/>
      <c r="ATG19" s="54"/>
      <c r="ATH19" s="54"/>
      <c r="ATI19" s="54"/>
      <c r="ATJ19" s="54"/>
      <c r="ATK19" s="54"/>
      <c r="ATL19" s="54"/>
      <c r="ATM19" s="54"/>
      <c r="ATN19" s="54"/>
      <c r="ATO19" s="54"/>
      <c r="ATP19" s="54"/>
      <c r="ATQ19" s="54"/>
      <c r="ATR19" s="54"/>
      <c r="ATS19" s="54"/>
      <c r="ATT19" s="54"/>
      <c r="ATU19" s="54"/>
      <c r="ATV19" s="54"/>
      <c r="ATW19" s="54"/>
      <c r="ATX19" s="54"/>
      <c r="ATY19" s="54"/>
      <c r="ATZ19" s="54"/>
      <c r="AUA19" s="54"/>
      <c r="AUB19" s="54"/>
      <c r="AUC19" s="54"/>
      <c r="AUD19" s="54"/>
      <c r="AUE19" s="54"/>
      <c r="AUF19" s="54"/>
      <c r="AUG19" s="54"/>
      <c r="AUH19" s="54"/>
      <c r="AUI19" s="54"/>
      <c r="AUJ19" s="54"/>
      <c r="AUK19" s="54"/>
      <c r="AUL19" s="54"/>
      <c r="AUM19" s="54"/>
      <c r="AUN19" s="54"/>
      <c r="AUO19" s="54"/>
      <c r="AUP19" s="54"/>
      <c r="AUQ19" s="54"/>
      <c r="AUR19" s="54"/>
      <c r="AUS19" s="54"/>
      <c r="AUT19" s="54"/>
      <c r="AUU19" s="54"/>
      <c r="AUV19" s="54"/>
      <c r="AUW19" s="54"/>
      <c r="AUX19" s="54"/>
      <c r="AUY19" s="54"/>
      <c r="AUZ19" s="54"/>
      <c r="AVA19" s="54"/>
      <c r="AVB19" s="54"/>
      <c r="AVC19" s="54"/>
      <c r="AVD19" s="54"/>
      <c r="AVE19" s="54"/>
      <c r="AVF19" s="54"/>
      <c r="AVG19" s="54"/>
      <c r="AVH19" s="54"/>
      <c r="AVI19" s="54"/>
      <c r="AVJ19" s="54"/>
      <c r="AVK19" s="54"/>
      <c r="AVL19" s="54"/>
      <c r="AVM19" s="54"/>
      <c r="AVN19" s="54"/>
      <c r="AVO19" s="54"/>
      <c r="AVP19" s="54"/>
      <c r="AVQ19" s="54"/>
      <c r="AVR19" s="54"/>
      <c r="AVS19" s="54"/>
      <c r="AVT19" s="54"/>
      <c r="AVU19" s="54"/>
      <c r="AVV19" s="54"/>
      <c r="AVW19" s="54"/>
      <c r="AVX19" s="54"/>
      <c r="AVY19" s="54"/>
      <c r="AVZ19" s="54"/>
      <c r="AWA19" s="54"/>
      <c r="AWB19" s="54"/>
      <c r="AWC19" s="54"/>
      <c r="AWD19" s="54"/>
      <c r="AWE19" s="54"/>
      <c r="AWF19" s="54"/>
      <c r="AWG19" s="54"/>
      <c r="AWH19" s="54"/>
      <c r="AWI19" s="54"/>
      <c r="AWJ19" s="54"/>
      <c r="AWK19" s="54"/>
      <c r="AWL19" s="54"/>
      <c r="AWM19" s="54"/>
      <c r="AWN19" s="54"/>
      <c r="AWO19" s="54"/>
      <c r="AWP19" s="54"/>
      <c r="AWQ19" s="54"/>
      <c r="AWR19" s="54"/>
      <c r="AWS19" s="54"/>
      <c r="AWT19" s="54"/>
      <c r="AWU19" s="54"/>
      <c r="AWV19" s="54"/>
      <c r="AWW19" s="54"/>
      <c r="AWX19" s="54"/>
      <c r="AWY19" s="54"/>
      <c r="AWZ19" s="54"/>
      <c r="AXA19" s="54"/>
      <c r="AXB19" s="54"/>
      <c r="AXC19" s="54"/>
      <c r="AXD19" s="54"/>
      <c r="AXE19" s="54"/>
      <c r="AXF19" s="54"/>
      <c r="AXG19" s="54"/>
      <c r="AXH19" s="54"/>
      <c r="AXI19" s="54"/>
      <c r="AXJ19" s="54"/>
      <c r="AXK19" s="54"/>
      <c r="AXL19" s="54"/>
      <c r="AXM19" s="54"/>
      <c r="AXN19" s="54"/>
      <c r="AXO19" s="54"/>
      <c r="AXP19" s="54"/>
      <c r="AXQ19" s="54"/>
      <c r="AXR19" s="54"/>
      <c r="AXS19" s="54"/>
      <c r="AXT19" s="54"/>
      <c r="AXU19" s="54"/>
      <c r="AXV19" s="54"/>
      <c r="AXW19" s="54"/>
      <c r="AXX19" s="54"/>
      <c r="AXY19" s="54"/>
      <c r="AXZ19" s="54"/>
      <c r="AYA19" s="54"/>
      <c r="AYB19" s="54"/>
      <c r="AYC19" s="54"/>
      <c r="AYD19" s="54"/>
      <c r="AYE19" s="54"/>
      <c r="AYF19" s="54"/>
      <c r="AYG19" s="54"/>
      <c r="AYH19" s="54"/>
      <c r="AYI19" s="54"/>
      <c r="AYJ19" s="54"/>
      <c r="AYK19" s="54"/>
      <c r="AYL19" s="54"/>
      <c r="AYM19" s="54"/>
      <c r="AYN19" s="54"/>
      <c r="AYO19" s="54"/>
      <c r="AYP19" s="54"/>
      <c r="AYQ19" s="54"/>
      <c r="AYR19" s="54"/>
      <c r="AYS19" s="54"/>
      <c r="AYT19" s="54"/>
      <c r="AYU19" s="54"/>
      <c r="AYV19" s="54"/>
      <c r="AYW19" s="54"/>
      <c r="AYX19" s="54"/>
      <c r="AYY19" s="54"/>
      <c r="AYZ19" s="54"/>
      <c r="AZA19" s="54"/>
      <c r="AZB19" s="54"/>
      <c r="AZC19" s="54"/>
      <c r="AZD19" s="54"/>
      <c r="AZE19" s="54"/>
      <c r="AZF19" s="54"/>
      <c r="AZG19" s="54"/>
      <c r="AZH19" s="54"/>
      <c r="AZI19" s="54"/>
      <c r="AZJ19" s="54"/>
      <c r="AZK19" s="54"/>
      <c r="AZL19" s="54"/>
      <c r="AZM19" s="54"/>
      <c r="AZN19" s="54"/>
      <c r="AZO19" s="54"/>
      <c r="AZP19" s="54"/>
      <c r="AZQ19" s="54"/>
      <c r="AZR19" s="54"/>
      <c r="AZS19" s="54"/>
      <c r="AZT19" s="54"/>
      <c r="AZU19" s="54"/>
      <c r="AZV19" s="54"/>
      <c r="AZW19" s="54"/>
      <c r="AZX19" s="54"/>
      <c r="AZY19" s="54"/>
      <c r="AZZ19" s="54"/>
      <c r="BAA19" s="54"/>
      <c r="BAB19" s="54"/>
      <c r="BAC19" s="54"/>
      <c r="BAD19" s="54"/>
      <c r="BAE19" s="54"/>
      <c r="BAF19" s="54"/>
      <c r="BAG19" s="54"/>
      <c r="BAH19" s="54"/>
      <c r="BAI19" s="54"/>
      <c r="BAJ19" s="54"/>
      <c r="BAK19" s="54"/>
      <c r="BAL19" s="54"/>
      <c r="BAM19" s="54"/>
      <c r="BAN19" s="54"/>
      <c r="BAO19" s="54"/>
      <c r="BAP19" s="54"/>
      <c r="BAQ19" s="54"/>
      <c r="BAR19" s="54"/>
      <c r="BAS19" s="54"/>
      <c r="BAT19" s="54"/>
      <c r="BAU19" s="54"/>
      <c r="BAV19" s="54"/>
      <c r="BAW19" s="54"/>
      <c r="BAX19" s="54"/>
      <c r="BAY19" s="85"/>
      <c r="BAZ19" s="86"/>
      <c r="BBA19" s="86"/>
      <c r="BBB19" s="86"/>
      <c r="BBC19" s="86"/>
      <c r="BBD19" s="86"/>
      <c r="BBE19" s="86"/>
      <c r="BBF19" s="86"/>
      <c r="BBG19" s="86"/>
      <c r="BBH19" s="86"/>
      <c r="BBI19" s="86"/>
      <c r="BBJ19" s="86"/>
      <c r="BBK19" s="86"/>
      <c r="BBL19" s="86"/>
      <c r="BBM19" s="86"/>
      <c r="BBN19" s="86"/>
      <c r="BBO19" s="86"/>
      <c r="BBP19" s="86"/>
      <c r="BBQ19" s="86"/>
      <c r="BBR19" s="86"/>
      <c r="BBS19" s="86"/>
      <c r="BBT19" s="86"/>
      <c r="BBU19" s="86"/>
      <c r="BBV19" s="86"/>
      <c r="BBW19" s="86"/>
      <c r="BBX19" s="86"/>
      <c r="BBY19" s="86"/>
      <c r="BBZ19" s="86"/>
      <c r="BCA19" s="86"/>
      <c r="BCB19" s="86"/>
      <c r="BCC19" s="86"/>
      <c r="BCD19" s="86"/>
      <c r="BCE19" s="86"/>
      <c r="BCF19" s="86"/>
      <c r="BCG19" s="86"/>
      <c r="BCH19" s="86"/>
      <c r="BCI19" s="86"/>
      <c r="BCJ19" s="86"/>
      <c r="BCK19" s="86"/>
      <c r="BCL19" s="86"/>
      <c r="BCM19" s="86"/>
      <c r="BCN19" s="86"/>
      <c r="BCO19" s="86"/>
      <c r="BCP19" s="86"/>
      <c r="BCQ19" s="86"/>
      <c r="BCR19" s="86"/>
      <c r="BCS19" s="86"/>
      <c r="BCT19" s="86"/>
      <c r="BCU19" s="86"/>
      <c r="BCV19" s="86"/>
      <c r="BCW19" s="86"/>
      <c r="BCX19" s="86"/>
      <c r="BCY19" s="86"/>
      <c r="BCZ19" s="86"/>
      <c r="BDA19" s="86"/>
      <c r="BDB19" s="86"/>
      <c r="BDC19" s="86"/>
      <c r="BDD19" s="86"/>
      <c r="BDE19" s="86"/>
      <c r="BDF19" s="86"/>
      <c r="BDG19" s="86"/>
      <c r="BDH19" s="86"/>
      <c r="BDI19" s="86"/>
      <c r="BDJ19" s="86"/>
      <c r="BDK19" s="86"/>
      <c r="BDL19" s="86"/>
      <c r="BDM19" s="86"/>
      <c r="BDN19" s="86"/>
      <c r="BDO19" s="86"/>
      <c r="BDP19" s="86"/>
      <c r="BDQ19" s="86"/>
      <c r="BDR19" s="86"/>
      <c r="BDS19" s="86"/>
      <c r="BDT19" s="86"/>
      <c r="BDU19" s="86"/>
      <c r="BDV19" s="86"/>
      <c r="BDW19" s="86"/>
      <c r="BDX19" s="86"/>
      <c r="BDY19" s="86"/>
      <c r="BDZ19" s="86"/>
      <c r="BEA19" s="86"/>
      <c r="BEB19" s="86"/>
      <c r="BEC19" s="86"/>
      <c r="BED19" s="86"/>
      <c r="BEE19" s="86"/>
      <c r="BEF19" s="86"/>
      <c r="BEG19" s="86"/>
      <c r="BEH19" s="86"/>
      <c r="BEI19" s="86"/>
      <c r="BEJ19" s="86"/>
      <c r="BEK19" s="86"/>
      <c r="BEL19" s="86"/>
      <c r="BEM19" s="86"/>
      <c r="BEN19" s="86"/>
      <c r="BEO19" s="86"/>
      <c r="BEP19" s="86"/>
      <c r="BEQ19" s="86"/>
      <c r="BER19" s="86"/>
      <c r="BES19" s="86"/>
      <c r="BET19" s="86"/>
      <c r="BEU19" s="86"/>
      <c r="BEV19" s="86"/>
      <c r="BEW19" s="86"/>
      <c r="BEX19" s="86"/>
      <c r="BEY19" s="86"/>
      <c r="BEZ19" s="86"/>
      <c r="BFA19" s="86"/>
      <c r="BFB19" s="86"/>
      <c r="BFC19" s="86"/>
      <c r="BFD19" s="86"/>
      <c r="BFE19" s="86"/>
      <c r="BFF19" s="86"/>
      <c r="BFG19" s="86"/>
      <c r="BFH19" s="86"/>
      <c r="BFI19" s="86"/>
      <c r="BFJ19" s="86"/>
      <c r="BFK19" s="86"/>
      <c r="BFL19" s="86"/>
      <c r="BFM19" s="86"/>
      <c r="BFN19" s="86"/>
      <c r="BFO19" s="86"/>
      <c r="BFP19" s="86"/>
      <c r="BFQ19" s="86"/>
      <c r="BFR19" s="86"/>
      <c r="BFS19" s="86"/>
      <c r="BFT19" s="86"/>
      <c r="BFU19" s="86"/>
      <c r="BFV19" s="86"/>
      <c r="BFW19" s="86"/>
      <c r="BFX19" s="86"/>
      <c r="BFY19" s="86"/>
      <c r="BFZ19" s="86"/>
      <c r="BGA19" s="86"/>
      <c r="BGB19" s="86"/>
      <c r="BGC19" s="86"/>
      <c r="BGD19" s="86"/>
      <c r="BGE19" s="86"/>
      <c r="BGF19" s="86"/>
      <c r="BGG19" s="86"/>
      <c r="BGH19" s="86"/>
      <c r="BGI19" s="86"/>
      <c r="BGJ19" s="86"/>
      <c r="BGK19" s="86"/>
      <c r="BGL19" s="86"/>
      <c r="BGM19" s="86"/>
      <c r="BGN19" s="86"/>
      <c r="BGO19" s="86"/>
      <c r="BGP19" s="86"/>
      <c r="BGQ19" s="86"/>
      <c r="BGR19" s="86"/>
      <c r="BGS19" s="86"/>
      <c r="BGT19" s="86"/>
      <c r="BGU19" s="86"/>
      <c r="BGV19" s="86"/>
      <c r="BGW19" s="86"/>
      <c r="BGX19" s="86"/>
      <c r="BGY19" s="86"/>
      <c r="BGZ19" s="86"/>
      <c r="BHA19" s="86"/>
      <c r="BHB19" s="86"/>
      <c r="BHC19" s="86"/>
      <c r="BHD19" s="86"/>
      <c r="BHE19" s="86"/>
      <c r="BHF19" s="86"/>
      <c r="BHG19" s="86"/>
      <c r="BHH19" s="86"/>
      <c r="BHI19" s="86"/>
      <c r="BHJ19" s="86"/>
      <c r="BHK19" s="86"/>
      <c r="BHL19" s="86"/>
      <c r="BHM19" s="86"/>
      <c r="BHN19" s="86"/>
      <c r="BHO19" s="86"/>
      <c r="BHP19" s="86"/>
      <c r="BHQ19" s="86"/>
      <c r="BHR19" s="86"/>
      <c r="BHS19" s="86"/>
      <c r="BHT19" s="86"/>
      <c r="BHU19" s="86"/>
      <c r="BHV19" s="86"/>
      <c r="BHW19" s="86"/>
      <c r="BHX19" s="86"/>
      <c r="BHY19" s="86"/>
      <c r="BHZ19" s="86"/>
      <c r="BIA19" s="86"/>
      <c r="BIB19" s="86"/>
      <c r="BIC19" s="86"/>
      <c r="BID19" s="86"/>
      <c r="BIE19" s="86"/>
      <c r="BIF19" s="86"/>
      <c r="BIG19" s="86"/>
      <c r="BIH19" s="86"/>
      <c r="BII19" s="86"/>
      <c r="BIJ19" s="86"/>
      <c r="BIK19" s="86"/>
      <c r="BIL19" s="86"/>
      <c r="BIM19" s="86"/>
      <c r="BIN19" s="86"/>
      <c r="BIO19" s="86"/>
      <c r="BIP19" s="86"/>
      <c r="BIQ19" s="86"/>
      <c r="BIR19" s="86"/>
      <c r="BIS19" s="86"/>
      <c r="BIT19" s="86"/>
      <c r="BIU19" s="86"/>
      <c r="BIV19" s="86"/>
      <c r="BIW19" s="86"/>
      <c r="BIX19" s="86"/>
      <c r="BIY19" s="86"/>
      <c r="BIZ19" s="86"/>
      <c r="BJA19" s="86"/>
      <c r="BJB19" s="86"/>
      <c r="BJC19" s="86"/>
      <c r="BJD19" s="86"/>
      <c r="BJE19" s="86"/>
      <c r="BJF19" s="86"/>
      <c r="BJG19" s="86"/>
      <c r="BJH19" s="86"/>
      <c r="BJI19" s="86"/>
      <c r="BJJ19" s="86"/>
      <c r="BJK19" s="86"/>
      <c r="BJL19" s="86"/>
      <c r="BJM19" s="86"/>
      <c r="BJN19" s="86"/>
      <c r="BJO19" s="86"/>
      <c r="BJP19" s="86"/>
      <c r="BJQ19" s="86"/>
      <c r="BJR19" s="86"/>
      <c r="BJS19" s="86"/>
      <c r="BJT19" s="86"/>
      <c r="BJU19" s="86"/>
      <c r="BJV19" s="86"/>
      <c r="BJW19" s="86"/>
      <c r="BJX19" s="86"/>
      <c r="BJY19" s="86"/>
      <c r="BJZ19" s="86"/>
      <c r="BKA19" s="86"/>
      <c r="BKB19" s="86"/>
      <c r="BKC19" s="86"/>
      <c r="BKD19" s="86"/>
      <c r="BKE19" s="86"/>
      <c r="BKF19" s="86"/>
      <c r="BKG19" s="86"/>
      <c r="BKH19" s="86"/>
      <c r="BKI19" s="86"/>
      <c r="BKJ19" s="86"/>
      <c r="BKK19" s="86"/>
      <c r="BKL19" s="86"/>
      <c r="BKM19" s="86"/>
      <c r="BKN19" s="86"/>
      <c r="BKO19" s="86"/>
      <c r="BKP19" s="86"/>
      <c r="BKQ19" s="86"/>
      <c r="BKR19" s="86"/>
      <c r="BKS19" s="86"/>
      <c r="BKT19" s="86"/>
      <c r="BKU19" s="86"/>
      <c r="BKV19" s="86"/>
      <c r="BKW19" s="86"/>
      <c r="BKX19" s="86"/>
      <c r="BKY19" s="86"/>
      <c r="BKZ19" s="86"/>
      <c r="BLA19" s="86"/>
      <c r="BLB19" s="86"/>
      <c r="BLC19" s="86"/>
      <c r="BLD19" s="86"/>
      <c r="BLE19" s="86"/>
      <c r="BLF19" s="86"/>
      <c r="BLG19" s="86"/>
      <c r="BLH19" s="86"/>
      <c r="BLI19" s="86"/>
      <c r="BLJ19" s="86"/>
      <c r="BLK19" s="86"/>
      <c r="BLL19" s="86"/>
      <c r="BLM19" s="86"/>
      <c r="BLN19" s="86"/>
      <c r="BLO19" s="86"/>
      <c r="BLP19" s="86"/>
      <c r="BLQ19" s="86"/>
      <c r="BLR19" s="86"/>
      <c r="BLS19" s="86"/>
      <c r="BLT19" s="86"/>
      <c r="BLU19" s="86"/>
      <c r="BLV19" s="86"/>
      <c r="BLW19" s="86"/>
      <c r="BLX19" s="86"/>
      <c r="BLY19" s="86"/>
      <c r="BLZ19" s="86"/>
      <c r="BMA19" s="86"/>
      <c r="BMB19" s="86"/>
      <c r="BMC19" s="86"/>
      <c r="BMD19" s="86"/>
      <c r="BME19" s="86"/>
      <c r="BMF19" s="86"/>
      <c r="BMG19" s="86"/>
      <c r="BMH19" s="86"/>
      <c r="BMI19" s="86"/>
      <c r="BMJ19" s="86"/>
      <c r="BMK19" s="86"/>
      <c r="BML19" s="86"/>
      <c r="BMM19" s="86"/>
      <c r="BMN19" s="86"/>
      <c r="BMO19" s="86"/>
      <c r="BMP19" s="86"/>
      <c r="BMQ19" s="86"/>
      <c r="BMR19" s="86"/>
      <c r="BMS19" s="86"/>
      <c r="BMT19" s="86"/>
      <c r="BMU19" s="86"/>
      <c r="BMV19" s="86"/>
      <c r="BMW19" s="86"/>
      <c r="BMX19" s="86"/>
      <c r="BMY19" s="86"/>
      <c r="BMZ19" s="86"/>
      <c r="BNA19" s="86"/>
      <c r="BNB19" s="86"/>
      <c r="BNC19" s="86"/>
      <c r="BND19" s="86"/>
      <c r="BNE19" s="86"/>
      <c r="BNF19" s="86"/>
      <c r="BNG19" s="86"/>
      <c r="BNH19" s="86"/>
      <c r="BNI19" s="86"/>
      <c r="BNJ19" s="86"/>
      <c r="BNK19" s="86"/>
      <c r="BNL19" s="86"/>
      <c r="BNM19" s="86"/>
      <c r="BNN19" s="86"/>
      <c r="BNO19" s="86"/>
      <c r="BNP19" s="86"/>
      <c r="BNQ19" s="86"/>
      <c r="BNR19" s="86"/>
      <c r="BNS19" s="86"/>
      <c r="BNT19" s="86"/>
      <c r="BNU19" s="86"/>
      <c r="BNV19" s="86"/>
      <c r="BNW19" s="86"/>
      <c r="BNX19" s="86"/>
      <c r="BNY19" s="86"/>
      <c r="BNZ19" s="86"/>
      <c r="BOA19" s="86"/>
      <c r="BOB19" s="86"/>
      <c r="BOC19" s="86"/>
      <c r="BOD19" s="86"/>
      <c r="BOE19" s="86"/>
      <c r="BOF19" s="86"/>
      <c r="BOG19" s="86"/>
      <c r="BOH19" s="86"/>
      <c r="BOI19" s="86"/>
      <c r="BOJ19" s="86"/>
      <c r="BOK19" s="86"/>
      <c r="BOL19" s="86"/>
      <c r="BOM19" s="86"/>
      <c r="BON19" s="86"/>
      <c r="BOO19" s="86"/>
      <c r="BOP19" s="86"/>
      <c r="BOQ19" s="86"/>
      <c r="BOR19" s="86"/>
      <c r="BOS19" s="86"/>
      <c r="BOT19" s="86"/>
      <c r="BOU19" s="86"/>
      <c r="BOV19" s="86"/>
      <c r="BOW19" s="86"/>
      <c r="BOX19" s="86"/>
      <c r="BOY19" s="86"/>
      <c r="BOZ19" s="86"/>
      <c r="BPA19" s="86"/>
      <c r="BPB19" s="86"/>
      <c r="BPC19" s="86"/>
      <c r="BPD19" s="86"/>
      <c r="BPE19" s="86"/>
      <c r="BPF19" s="86"/>
      <c r="BPG19" s="86"/>
      <c r="BPH19" s="86"/>
      <c r="BPI19" s="86"/>
      <c r="BPJ19" s="86"/>
      <c r="BPK19" s="86"/>
      <c r="BPL19" s="86"/>
      <c r="BPM19" s="86"/>
      <c r="BPN19" s="86"/>
      <c r="BPO19" s="86"/>
      <c r="BPP19" s="86"/>
      <c r="BPQ19" s="86"/>
      <c r="BPR19" s="86"/>
      <c r="BPS19" s="86"/>
      <c r="BPT19" s="86"/>
      <c r="BPU19" s="86"/>
      <c r="BPV19" s="86"/>
      <c r="BPW19" s="86"/>
      <c r="BPX19" s="86"/>
      <c r="BPY19" s="86"/>
      <c r="BPZ19" s="86"/>
      <c r="BQA19" s="86"/>
      <c r="BQB19" s="86"/>
      <c r="BQC19" s="86"/>
      <c r="BQD19" s="86"/>
      <c r="BQE19" s="86"/>
      <c r="BQF19" s="86"/>
      <c r="BQG19" s="86"/>
      <c r="BQH19" s="86"/>
      <c r="BQI19" s="86"/>
      <c r="BQJ19" s="86"/>
      <c r="BQK19" s="86"/>
      <c r="BQL19" s="86"/>
      <c r="BQM19" s="86"/>
      <c r="BQN19" s="86"/>
      <c r="BQO19" s="86"/>
      <c r="BQP19" s="86"/>
      <c r="BQQ19" s="86"/>
      <c r="BQR19" s="86"/>
      <c r="BQS19" s="86"/>
      <c r="BQT19" s="86"/>
      <c r="BQU19" s="86"/>
      <c r="BQV19" s="86"/>
      <c r="BQW19" s="86"/>
      <c r="BQX19" s="86"/>
      <c r="BQY19" s="86"/>
      <c r="BQZ19" s="86"/>
      <c r="BRA19" s="86"/>
      <c r="BRB19" s="86"/>
    </row>
    <row r="20" spans="1:1822" ht="14">
      <c r="A20" s="73">
        <f t="shared" si="0"/>
        <v>15</v>
      </c>
      <c r="B20" s="91" t="s">
        <v>167</v>
      </c>
      <c r="C20" s="75" t="s">
        <v>157</v>
      </c>
      <c r="D20" s="73"/>
      <c r="E20" s="75" t="s">
        <v>158</v>
      </c>
      <c r="F20" s="74" t="s">
        <v>166</v>
      </c>
      <c r="G20" s="74" t="s">
        <v>133</v>
      </c>
      <c r="H20" s="74" t="s">
        <v>133</v>
      </c>
      <c r="I20" s="74" t="s">
        <v>147</v>
      </c>
      <c r="J20" s="76"/>
      <c r="K20" s="76"/>
      <c r="L20" s="76"/>
      <c r="M20" s="76"/>
      <c r="N20" s="76"/>
      <c r="O20" s="76"/>
      <c r="P20" s="76"/>
      <c r="Q20" s="76"/>
      <c r="R20" s="76"/>
      <c r="S20" s="76"/>
      <c r="T20" s="76"/>
      <c r="U20" s="76"/>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c r="DG20" s="77"/>
      <c r="DH20" s="77"/>
      <c r="DI20" s="77"/>
      <c r="DJ20" s="77"/>
      <c r="DK20" s="77"/>
      <c r="DL20" s="77"/>
      <c r="DM20" s="77"/>
      <c r="DN20" s="77"/>
      <c r="DO20" s="77"/>
      <c r="DP20" s="77"/>
      <c r="DQ20" s="77"/>
      <c r="DR20" s="77"/>
      <c r="DS20" s="77"/>
      <c r="DT20" s="77"/>
      <c r="DU20" s="77"/>
      <c r="DV20" s="77"/>
      <c r="DW20" s="77"/>
      <c r="DX20" s="77"/>
      <c r="DY20" s="77"/>
      <c r="DZ20" s="77"/>
      <c r="EA20" s="77"/>
      <c r="EB20" s="77"/>
      <c r="EC20" s="77"/>
      <c r="ED20" s="77"/>
      <c r="EE20" s="77"/>
      <c r="EF20" s="77"/>
      <c r="EG20" s="77"/>
      <c r="EH20" s="77"/>
      <c r="EI20" s="77"/>
      <c r="EJ20" s="77"/>
      <c r="EK20" s="77"/>
      <c r="EL20" s="77"/>
      <c r="EM20" s="77"/>
      <c r="EN20" s="77"/>
      <c r="EO20" s="77"/>
      <c r="EP20" s="77"/>
      <c r="EQ20" s="77"/>
      <c r="ER20" s="77"/>
      <c r="ES20" s="77"/>
      <c r="ET20" s="77"/>
      <c r="EU20" s="77"/>
      <c r="EV20" s="77"/>
      <c r="EW20" s="77"/>
      <c r="EX20" s="77"/>
      <c r="EY20" s="77"/>
      <c r="EZ20" s="77"/>
      <c r="FA20" s="77"/>
      <c r="FB20" s="77"/>
      <c r="FC20" s="77"/>
      <c r="FD20" s="77"/>
      <c r="FE20" s="77"/>
      <c r="FF20" s="77"/>
      <c r="FG20" s="77"/>
      <c r="FH20" s="77"/>
      <c r="FI20" s="77"/>
      <c r="FJ20" s="77"/>
      <c r="FK20" s="77"/>
      <c r="FL20" s="77"/>
      <c r="FM20" s="77"/>
      <c r="FN20" s="77"/>
      <c r="FO20" s="77"/>
      <c r="FP20" s="77"/>
      <c r="FQ20" s="77"/>
      <c r="FR20" s="77"/>
      <c r="FS20" s="77"/>
      <c r="FT20" s="77"/>
      <c r="FU20" s="77"/>
      <c r="FV20" s="77"/>
      <c r="FW20" s="77"/>
      <c r="FX20" s="77"/>
      <c r="FY20" s="77"/>
      <c r="FZ20" s="77"/>
      <c r="GA20" s="77"/>
      <c r="GB20" s="77"/>
      <c r="GC20" s="77"/>
      <c r="GD20" s="77"/>
      <c r="GE20" s="77"/>
      <c r="GF20" s="77"/>
      <c r="GG20" s="77"/>
      <c r="GH20" s="77"/>
      <c r="GI20" s="77"/>
      <c r="GJ20" s="77"/>
      <c r="GK20" s="77"/>
      <c r="GL20" s="77"/>
      <c r="GM20" s="77"/>
      <c r="GN20" s="77"/>
      <c r="GO20" s="77"/>
      <c r="GP20" s="77"/>
      <c r="GQ20" s="77"/>
      <c r="GR20" s="77"/>
      <c r="GS20" s="77"/>
      <c r="GT20" s="77"/>
      <c r="GU20" s="77"/>
      <c r="GV20" s="77"/>
      <c r="GW20" s="77"/>
      <c r="GX20" s="77"/>
      <c r="GY20" s="77"/>
      <c r="GZ20" s="77"/>
      <c r="HA20" s="77"/>
      <c r="HB20" s="77"/>
      <c r="HC20" s="77"/>
      <c r="HD20" s="77"/>
      <c r="HE20" s="77"/>
      <c r="HF20" s="77"/>
      <c r="HG20" s="77"/>
      <c r="HH20" s="77"/>
      <c r="HI20" s="77"/>
      <c r="HJ20" s="77"/>
      <c r="HK20" s="77"/>
      <c r="HL20" s="77"/>
      <c r="HM20" s="77"/>
      <c r="HN20" s="77"/>
      <c r="HO20" s="77"/>
      <c r="HP20" s="77"/>
      <c r="HQ20" s="77"/>
      <c r="HR20" s="77"/>
      <c r="HS20" s="77"/>
      <c r="HT20" s="77"/>
      <c r="HU20" s="77"/>
      <c r="HV20" s="77"/>
      <c r="HW20" s="77"/>
      <c r="HX20" s="77"/>
      <c r="HY20" s="77"/>
      <c r="HZ20" s="77"/>
      <c r="IA20" s="77"/>
      <c r="IB20" s="77"/>
      <c r="IC20" s="77"/>
      <c r="ID20" s="77"/>
      <c r="IE20" s="77"/>
      <c r="IF20" s="77"/>
      <c r="IG20" s="77"/>
      <c r="IH20" s="77"/>
      <c r="II20" s="77"/>
      <c r="IJ20" s="77"/>
      <c r="IK20" s="77"/>
      <c r="IL20" s="77"/>
      <c r="IM20" s="77"/>
      <c r="IN20" s="77"/>
      <c r="IO20" s="77"/>
      <c r="IP20" s="77"/>
      <c r="IQ20" s="77"/>
      <c r="IR20" s="77"/>
      <c r="IS20" s="77"/>
      <c r="IT20" s="77"/>
      <c r="IU20" s="77"/>
      <c r="IV20" s="77"/>
      <c r="IW20" s="77"/>
      <c r="IX20" s="77"/>
      <c r="IY20" s="77"/>
      <c r="IZ20" s="77"/>
      <c r="JA20" s="77"/>
      <c r="JB20" s="77"/>
      <c r="JC20" s="77"/>
      <c r="JD20" s="77"/>
      <c r="JE20" s="77"/>
      <c r="JF20" s="77"/>
      <c r="JG20" s="77"/>
      <c r="JH20" s="77"/>
      <c r="JI20" s="77"/>
      <c r="JJ20" s="77"/>
      <c r="JK20" s="77"/>
      <c r="JL20" s="77"/>
      <c r="JM20" s="77"/>
      <c r="JN20" s="77"/>
      <c r="JO20" s="77"/>
      <c r="JP20" s="77"/>
      <c r="JQ20" s="77"/>
      <c r="JR20" s="77"/>
      <c r="JS20" s="77"/>
      <c r="JT20" s="77"/>
      <c r="JU20" s="77"/>
      <c r="JV20" s="77"/>
      <c r="JW20" s="77"/>
      <c r="JX20" s="77"/>
      <c r="JY20" s="77"/>
      <c r="JZ20" s="77"/>
      <c r="KA20" s="77"/>
      <c r="KB20" s="77"/>
      <c r="KC20" s="77"/>
      <c r="KD20" s="77"/>
      <c r="KE20" s="77"/>
      <c r="KF20" s="77"/>
      <c r="KG20" s="77"/>
      <c r="KH20" s="77"/>
      <c r="KI20" s="77"/>
      <c r="KJ20" s="77"/>
      <c r="KK20" s="77"/>
      <c r="KL20" s="77"/>
      <c r="KM20" s="77"/>
      <c r="KN20" s="77"/>
      <c r="KO20" s="77"/>
      <c r="KP20" s="77"/>
      <c r="KQ20" s="77"/>
      <c r="KR20" s="77"/>
      <c r="KS20" s="77"/>
      <c r="KT20" s="77"/>
      <c r="KU20" s="77"/>
      <c r="KV20" s="77"/>
      <c r="KW20" s="77"/>
      <c r="KX20" s="77"/>
      <c r="KY20" s="77"/>
      <c r="KZ20" s="77"/>
      <c r="LA20" s="77"/>
      <c r="LB20" s="77"/>
      <c r="LC20" s="77"/>
      <c r="LD20" s="77"/>
      <c r="LE20" s="77"/>
      <c r="LF20" s="77"/>
      <c r="LG20" s="77"/>
      <c r="LH20" s="77"/>
      <c r="LI20" s="77"/>
      <c r="LJ20" s="77"/>
      <c r="LK20" s="77"/>
      <c r="LL20" s="77"/>
      <c r="LM20" s="77"/>
      <c r="LN20" s="77"/>
      <c r="LO20" s="77"/>
      <c r="LP20" s="77"/>
      <c r="LQ20" s="77"/>
      <c r="LR20" s="77"/>
      <c r="LS20" s="77"/>
      <c r="LT20" s="77"/>
      <c r="LU20" s="77"/>
      <c r="LV20" s="77"/>
      <c r="LW20" s="77"/>
      <c r="LX20" s="77"/>
      <c r="LY20" s="77"/>
      <c r="LZ20" s="77"/>
      <c r="MA20" s="77"/>
      <c r="MB20" s="77"/>
      <c r="MC20" s="77"/>
      <c r="MD20" s="77"/>
      <c r="ME20" s="77"/>
      <c r="MF20" s="77"/>
      <c r="MG20" s="77"/>
      <c r="MH20" s="77"/>
      <c r="MI20" s="77"/>
      <c r="MJ20" s="77"/>
      <c r="MK20" s="77"/>
      <c r="ML20" s="77"/>
      <c r="MM20" s="77"/>
      <c r="MN20" s="77"/>
      <c r="MO20" s="77"/>
      <c r="MP20" s="77"/>
      <c r="MQ20" s="77"/>
      <c r="MR20" s="77"/>
      <c r="MS20" s="77"/>
      <c r="MT20" s="77"/>
      <c r="MU20" s="77"/>
      <c r="MV20" s="77"/>
      <c r="MW20" s="77"/>
      <c r="MX20" s="77"/>
      <c r="MY20" s="77"/>
      <c r="MZ20" s="77"/>
      <c r="NA20" s="77"/>
      <c r="NB20" s="77"/>
      <c r="NC20" s="77"/>
      <c r="ND20" s="77"/>
      <c r="NE20" s="77"/>
      <c r="NF20" s="77"/>
      <c r="NG20" s="77"/>
      <c r="NH20" s="77"/>
      <c r="NI20" s="77"/>
      <c r="NJ20" s="77"/>
      <c r="NK20" s="77"/>
      <c r="NL20" s="77"/>
      <c r="NM20" s="77"/>
      <c r="NN20" s="77"/>
      <c r="NO20" s="77"/>
      <c r="NP20" s="77"/>
      <c r="NQ20" s="77"/>
      <c r="NR20" s="77"/>
      <c r="NS20" s="77"/>
      <c r="NT20" s="77"/>
      <c r="NU20" s="77"/>
      <c r="NV20" s="77"/>
      <c r="NW20" s="77"/>
      <c r="NX20" s="77"/>
      <c r="NY20" s="77"/>
      <c r="NZ20" s="77"/>
      <c r="OA20" s="77"/>
      <c r="OB20" s="77"/>
      <c r="OC20" s="77"/>
      <c r="OD20" s="77"/>
      <c r="OE20" s="77"/>
      <c r="OF20" s="77"/>
      <c r="OG20" s="77"/>
      <c r="OH20" s="77"/>
      <c r="OI20" s="77"/>
      <c r="OJ20" s="77"/>
      <c r="OK20" s="77"/>
      <c r="OL20" s="77"/>
      <c r="OM20" s="77"/>
      <c r="ON20" s="77"/>
      <c r="OO20" s="77"/>
      <c r="OP20" s="77"/>
      <c r="OQ20" s="77"/>
      <c r="OR20" s="77"/>
      <c r="OS20" s="77"/>
      <c r="OT20" s="77"/>
      <c r="OU20" s="77"/>
      <c r="OV20" s="77"/>
      <c r="OW20" s="77"/>
      <c r="OX20" s="77"/>
      <c r="OY20" s="77"/>
      <c r="OZ20" s="77"/>
      <c r="PA20" s="77"/>
      <c r="PB20" s="77"/>
      <c r="PC20" s="77"/>
      <c r="PD20" s="77"/>
      <c r="PE20" s="77"/>
      <c r="PF20" s="77"/>
      <c r="PG20" s="77"/>
      <c r="PH20" s="77"/>
      <c r="PI20" s="77"/>
      <c r="PJ20" s="77"/>
      <c r="PK20" s="77"/>
      <c r="PL20" s="77"/>
      <c r="PM20" s="77"/>
      <c r="PN20" s="77"/>
      <c r="PO20" s="77"/>
      <c r="PP20" s="77"/>
      <c r="PQ20" s="77"/>
      <c r="PR20" s="77"/>
      <c r="PS20" s="77"/>
      <c r="PT20" s="77"/>
      <c r="PU20" s="77"/>
      <c r="BAY20" s="85"/>
      <c r="BAZ20" s="86"/>
      <c r="BBA20" s="86"/>
      <c r="BBB20" s="86"/>
      <c r="BBC20" s="86"/>
      <c r="BBD20" s="86"/>
      <c r="BBE20" s="86"/>
      <c r="BBF20" s="86"/>
      <c r="BBG20" s="86"/>
      <c r="BBH20" s="86"/>
      <c r="BBI20" s="86"/>
      <c r="BBJ20" s="86"/>
      <c r="BBK20" s="86"/>
      <c r="BBL20" s="86"/>
      <c r="BBM20" s="86"/>
      <c r="BBN20" s="86"/>
      <c r="BBO20" s="86"/>
      <c r="BBP20" s="86"/>
      <c r="BBQ20" s="86"/>
      <c r="BBR20" s="86"/>
      <c r="BBS20" s="86"/>
      <c r="BBT20" s="86"/>
      <c r="BBU20" s="86"/>
      <c r="BBV20" s="86"/>
      <c r="BBW20" s="86"/>
      <c r="BBX20" s="86"/>
      <c r="BBY20" s="86"/>
      <c r="BBZ20" s="86"/>
      <c r="BCA20" s="86"/>
      <c r="BCB20" s="86"/>
      <c r="BCC20" s="86"/>
      <c r="BCD20" s="86"/>
      <c r="BCE20" s="86"/>
      <c r="BCF20" s="86"/>
      <c r="BCG20" s="86"/>
      <c r="BCH20" s="86"/>
      <c r="BCI20" s="86"/>
      <c r="BCJ20" s="86"/>
      <c r="BCK20" s="86"/>
      <c r="BCL20" s="86"/>
      <c r="BCM20" s="86"/>
      <c r="BCN20" s="86"/>
      <c r="BCO20" s="86"/>
      <c r="BCP20" s="86"/>
      <c r="BCQ20" s="86"/>
      <c r="BCR20" s="86"/>
      <c r="BCS20" s="86"/>
      <c r="BCT20" s="86"/>
      <c r="BCU20" s="86"/>
      <c r="BCV20" s="86"/>
      <c r="BCW20" s="86"/>
      <c r="BCX20" s="86"/>
      <c r="BCY20" s="86"/>
      <c r="BCZ20" s="86"/>
      <c r="BDA20" s="86"/>
      <c r="BDB20" s="86"/>
      <c r="BDC20" s="86"/>
      <c r="BDD20" s="86"/>
      <c r="BDE20" s="86"/>
      <c r="BDF20" s="86"/>
      <c r="BDG20" s="86"/>
      <c r="BDH20" s="86"/>
      <c r="BDI20" s="86"/>
      <c r="BDJ20" s="86"/>
      <c r="BDK20" s="86"/>
      <c r="BDL20" s="86"/>
      <c r="BDM20" s="86"/>
      <c r="BDN20" s="86"/>
      <c r="BDO20" s="86"/>
      <c r="BDP20" s="86"/>
      <c r="BDQ20" s="86"/>
      <c r="BDR20" s="86"/>
      <c r="BDS20" s="86"/>
      <c r="BDT20" s="86"/>
      <c r="BDU20" s="86"/>
      <c r="BDV20" s="86"/>
      <c r="BDW20" s="86"/>
      <c r="BDX20" s="86"/>
      <c r="BDY20" s="86"/>
      <c r="BDZ20" s="86"/>
      <c r="BEA20" s="86"/>
      <c r="BEB20" s="86"/>
      <c r="BEC20" s="86"/>
      <c r="BED20" s="86"/>
      <c r="BEE20" s="86"/>
      <c r="BEF20" s="86"/>
      <c r="BEG20" s="86"/>
      <c r="BEH20" s="86"/>
      <c r="BEI20" s="86"/>
      <c r="BEJ20" s="86"/>
      <c r="BEK20" s="86"/>
      <c r="BEL20" s="86"/>
      <c r="BEM20" s="86"/>
      <c r="BEN20" s="86"/>
      <c r="BEO20" s="86"/>
      <c r="BEP20" s="86"/>
      <c r="BEQ20" s="86"/>
      <c r="BER20" s="86"/>
      <c r="BES20" s="86"/>
      <c r="BET20" s="86"/>
      <c r="BEU20" s="86"/>
      <c r="BEV20" s="86"/>
      <c r="BEW20" s="86"/>
      <c r="BEX20" s="86"/>
      <c r="BEY20" s="86"/>
      <c r="BEZ20" s="86"/>
      <c r="BFA20" s="86"/>
      <c r="BFB20" s="86"/>
      <c r="BFC20" s="86"/>
      <c r="BFD20" s="86"/>
      <c r="BFE20" s="86"/>
      <c r="BFF20" s="86"/>
      <c r="BFG20" s="86"/>
      <c r="BFH20" s="86"/>
      <c r="BFI20" s="86"/>
      <c r="BFJ20" s="86"/>
      <c r="BFK20" s="86"/>
      <c r="BFL20" s="86"/>
      <c r="BFM20" s="86"/>
      <c r="BFN20" s="86"/>
      <c r="BFO20" s="86"/>
      <c r="BFP20" s="86"/>
      <c r="BFQ20" s="86"/>
      <c r="BFR20" s="86"/>
      <c r="BFS20" s="86"/>
      <c r="BFT20" s="86"/>
      <c r="BFU20" s="86"/>
      <c r="BFV20" s="86"/>
      <c r="BFW20" s="86"/>
      <c r="BFX20" s="86"/>
      <c r="BFY20" s="86"/>
      <c r="BFZ20" s="86"/>
      <c r="BGA20" s="86"/>
      <c r="BGB20" s="86"/>
      <c r="BGC20" s="86"/>
      <c r="BGD20" s="86"/>
      <c r="BGE20" s="86"/>
      <c r="BGF20" s="86"/>
      <c r="BGG20" s="86"/>
      <c r="BGH20" s="86"/>
      <c r="BGI20" s="86"/>
      <c r="BGJ20" s="86"/>
      <c r="BGK20" s="86"/>
      <c r="BGL20" s="86"/>
      <c r="BGM20" s="86"/>
      <c r="BGN20" s="86"/>
      <c r="BGO20" s="86"/>
      <c r="BGP20" s="86"/>
      <c r="BGQ20" s="86"/>
      <c r="BGR20" s="86"/>
      <c r="BGS20" s="86"/>
      <c r="BGT20" s="86"/>
      <c r="BGU20" s="86"/>
      <c r="BGV20" s="86"/>
      <c r="BGW20" s="86"/>
      <c r="BGX20" s="86"/>
      <c r="BGY20" s="86"/>
      <c r="BGZ20" s="86"/>
      <c r="BHA20" s="86"/>
      <c r="BHB20" s="86"/>
      <c r="BHC20" s="86"/>
      <c r="BHD20" s="86"/>
      <c r="BHE20" s="86"/>
      <c r="BHF20" s="86"/>
      <c r="BHG20" s="86"/>
      <c r="BHH20" s="86"/>
      <c r="BHI20" s="86"/>
      <c r="BHJ20" s="86"/>
      <c r="BHK20" s="86"/>
      <c r="BHL20" s="86"/>
      <c r="BHM20" s="86"/>
      <c r="BHN20" s="86"/>
      <c r="BHO20" s="86"/>
      <c r="BHP20" s="86"/>
      <c r="BHQ20" s="86"/>
      <c r="BHR20" s="86"/>
      <c r="BHS20" s="86"/>
      <c r="BHT20" s="86"/>
      <c r="BHU20" s="86"/>
      <c r="BHV20" s="86"/>
      <c r="BHW20" s="86"/>
      <c r="BHX20" s="86"/>
      <c r="BHY20" s="86"/>
      <c r="BHZ20" s="86"/>
      <c r="BIA20" s="86"/>
      <c r="BIB20" s="86"/>
      <c r="BIC20" s="86"/>
      <c r="BID20" s="86"/>
      <c r="BIE20" s="86"/>
      <c r="BIF20" s="86"/>
      <c r="BIG20" s="86"/>
      <c r="BIH20" s="86"/>
      <c r="BII20" s="86"/>
      <c r="BIJ20" s="86"/>
      <c r="BIK20" s="86"/>
      <c r="BIL20" s="86"/>
      <c r="BIM20" s="86"/>
      <c r="BIN20" s="86"/>
      <c r="BIO20" s="86"/>
      <c r="BIP20" s="86"/>
      <c r="BIQ20" s="86"/>
      <c r="BIR20" s="86"/>
      <c r="BIS20" s="86"/>
      <c r="BIT20" s="86"/>
      <c r="BIU20" s="86"/>
      <c r="BIV20" s="86"/>
      <c r="BIW20" s="86"/>
      <c r="BIX20" s="86"/>
      <c r="BIY20" s="86"/>
      <c r="BIZ20" s="86"/>
      <c r="BJA20" s="86"/>
      <c r="BJB20" s="86"/>
      <c r="BJC20" s="86"/>
      <c r="BJD20" s="86"/>
      <c r="BJE20" s="86"/>
      <c r="BJF20" s="86"/>
      <c r="BJG20" s="86"/>
      <c r="BJH20" s="86"/>
      <c r="BJI20" s="86"/>
      <c r="BJJ20" s="86"/>
      <c r="BJK20" s="86"/>
      <c r="BJL20" s="86"/>
      <c r="BJM20" s="86"/>
      <c r="BJN20" s="86"/>
      <c r="BJO20" s="86"/>
      <c r="BJP20" s="86"/>
      <c r="BJQ20" s="86"/>
      <c r="BJR20" s="86"/>
      <c r="BJS20" s="86"/>
      <c r="BJT20" s="86"/>
      <c r="BJU20" s="86"/>
      <c r="BJV20" s="86"/>
      <c r="BJW20" s="86"/>
      <c r="BJX20" s="86"/>
      <c r="BJY20" s="86"/>
      <c r="BJZ20" s="86"/>
      <c r="BKA20" s="86"/>
      <c r="BKB20" s="86"/>
      <c r="BKC20" s="86"/>
      <c r="BKD20" s="86"/>
      <c r="BKE20" s="86"/>
      <c r="BKF20" s="86"/>
      <c r="BKG20" s="86"/>
      <c r="BKH20" s="86"/>
      <c r="BKI20" s="86"/>
      <c r="BKJ20" s="86"/>
      <c r="BKK20" s="86"/>
      <c r="BKL20" s="86"/>
      <c r="BKM20" s="86"/>
      <c r="BKN20" s="86"/>
      <c r="BKO20" s="86"/>
      <c r="BKP20" s="86"/>
      <c r="BKQ20" s="86"/>
      <c r="BKR20" s="86"/>
      <c r="BKS20" s="86"/>
      <c r="BKT20" s="86"/>
      <c r="BKU20" s="86"/>
      <c r="BKV20" s="86"/>
      <c r="BKW20" s="86"/>
      <c r="BKX20" s="86"/>
      <c r="BKY20" s="86"/>
      <c r="BKZ20" s="86"/>
      <c r="BLA20" s="86"/>
      <c r="BLB20" s="86"/>
      <c r="BLC20" s="86"/>
      <c r="BLD20" s="86"/>
      <c r="BLE20" s="86"/>
      <c r="BLF20" s="86"/>
      <c r="BLG20" s="86"/>
      <c r="BLH20" s="86"/>
      <c r="BLI20" s="86"/>
      <c r="BLJ20" s="86"/>
      <c r="BLK20" s="86"/>
      <c r="BLL20" s="86"/>
      <c r="BLM20" s="86"/>
      <c r="BLN20" s="86"/>
      <c r="BLO20" s="86"/>
      <c r="BLP20" s="86"/>
      <c r="BLQ20" s="86"/>
      <c r="BLR20" s="86"/>
      <c r="BLS20" s="86"/>
      <c r="BLT20" s="86"/>
      <c r="BLU20" s="86"/>
      <c r="BLV20" s="86"/>
      <c r="BLW20" s="86"/>
      <c r="BLX20" s="86"/>
      <c r="BLY20" s="86"/>
      <c r="BLZ20" s="86"/>
      <c r="BMA20" s="86"/>
      <c r="BMB20" s="86"/>
      <c r="BMC20" s="86"/>
      <c r="BMD20" s="86"/>
      <c r="BME20" s="86"/>
      <c r="BMF20" s="86"/>
      <c r="BMG20" s="86"/>
      <c r="BMH20" s="86"/>
      <c r="BMI20" s="86"/>
      <c r="BMJ20" s="86"/>
      <c r="BMK20" s="86"/>
      <c r="BML20" s="86"/>
      <c r="BMM20" s="86"/>
      <c r="BMN20" s="86"/>
      <c r="BMO20" s="86"/>
      <c r="BMP20" s="86"/>
      <c r="BMQ20" s="86"/>
      <c r="BMR20" s="86"/>
      <c r="BMS20" s="86"/>
      <c r="BMT20" s="86"/>
      <c r="BMU20" s="86"/>
      <c r="BMV20" s="86"/>
      <c r="BMW20" s="86"/>
      <c r="BMX20" s="86"/>
      <c r="BMY20" s="86"/>
      <c r="BMZ20" s="86"/>
      <c r="BNA20" s="86"/>
      <c r="BNB20" s="86"/>
      <c r="BNC20" s="86"/>
      <c r="BND20" s="86"/>
      <c r="BNE20" s="86"/>
      <c r="BNF20" s="86"/>
      <c r="BNG20" s="86"/>
      <c r="BNH20" s="86"/>
      <c r="BNI20" s="86"/>
      <c r="BNJ20" s="86"/>
      <c r="BNK20" s="86"/>
      <c r="BNL20" s="86"/>
      <c r="BNM20" s="86"/>
      <c r="BNN20" s="86"/>
      <c r="BNO20" s="86"/>
      <c r="BNP20" s="86"/>
      <c r="BNQ20" s="86"/>
      <c r="BNR20" s="86"/>
      <c r="BNS20" s="86"/>
      <c r="BNT20" s="86"/>
      <c r="BNU20" s="86"/>
      <c r="BNV20" s="86"/>
      <c r="BNW20" s="86"/>
      <c r="BNX20" s="86"/>
      <c r="BNY20" s="86"/>
      <c r="BNZ20" s="86"/>
      <c r="BOA20" s="86"/>
      <c r="BOB20" s="86"/>
      <c r="BOC20" s="86"/>
      <c r="BOD20" s="86"/>
      <c r="BOE20" s="86"/>
      <c r="BOF20" s="86"/>
      <c r="BOG20" s="86"/>
      <c r="BOH20" s="86"/>
      <c r="BOI20" s="86"/>
      <c r="BOJ20" s="86"/>
      <c r="BOK20" s="86"/>
      <c r="BOL20" s="86"/>
      <c r="BOM20" s="86"/>
      <c r="BON20" s="86"/>
      <c r="BOO20" s="86"/>
      <c r="BOP20" s="86"/>
      <c r="BOQ20" s="86"/>
      <c r="BOR20" s="86"/>
      <c r="BOS20" s="86"/>
      <c r="BOT20" s="86"/>
      <c r="BOU20" s="86"/>
      <c r="BOV20" s="86"/>
      <c r="BOW20" s="86"/>
      <c r="BOX20" s="86"/>
      <c r="BOY20" s="86"/>
      <c r="BOZ20" s="86"/>
      <c r="BPA20" s="86"/>
      <c r="BPB20" s="86"/>
      <c r="BPC20" s="86"/>
      <c r="BPD20" s="86"/>
      <c r="BPE20" s="86"/>
      <c r="BPF20" s="86"/>
      <c r="BPG20" s="86"/>
      <c r="BPH20" s="86"/>
      <c r="BPI20" s="86"/>
      <c r="BPJ20" s="86"/>
      <c r="BPK20" s="86"/>
      <c r="BPL20" s="86"/>
      <c r="BPM20" s="86"/>
      <c r="BPN20" s="86"/>
      <c r="BPO20" s="86"/>
      <c r="BPP20" s="86"/>
      <c r="BPQ20" s="86"/>
      <c r="BPR20" s="86"/>
      <c r="BPS20" s="86"/>
      <c r="BPT20" s="86"/>
      <c r="BPU20" s="86"/>
      <c r="BPV20" s="86"/>
      <c r="BPW20" s="86"/>
      <c r="BPX20" s="86"/>
      <c r="BPY20" s="86"/>
      <c r="BPZ20" s="86"/>
      <c r="BQA20" s="86"/>
      <c r="BQB20" s="86"/>
      <c r="BQC20" s="86"/>
      <c r="BQD20" s="86"/>
      <c r="BQE20" s="86"/>
      <c r="BQF20" s="86"/>
      <c r="BQG20" s="86"/>
      <c r="BQH20" s="86"/>
      <c r="BQI20" s="86"/>
      <c r="BQJ20" s="86"/>
      <c r="BQK20" s="86"/>
      <c r="BQL20" s="86"/>
      <c r="BQM20" s="86"/>
      <c r="BQN20" s="86"/>
      <c r="BQO20" s="86"/>
      <c r="BQP20" s="86"/>
      <c r="BQQ20" s="86"/>
      <c r="BQR20" s="86"/>
      <c r="BQS20" s="86"/>
      <c r="BQT20" s="86"/>
      <c r="BQU20" s="86"/>
      <c r="BQV20" s="86"/>
      <c r="BQW20" s="86"/>
      <c r="BQX20" s="86"/>
      <c r="BQY20" s="86"/>
      <c r="BQZ20" s="86"/>
      <c r="BRA20" s="86"/>
      <c r="BRB20" s="86"/>
    </row>
    <row r="21" spans="1:1822" ht="14">
      <c r="A21" s="73">
        <f t="shared" si="0"/>
        <v>16</v>
      </c>
      <c r="B21" s="91" t="s">
        <v>168</v>
      </c>
      <c r="C21" s="75" t="s">
        <v>157</v>
      </c>
      <c r="D21" s="73"/>
      <c r="E21" s="75" t="s">
        <v>158</v>
      </c>
      <c r="F21" s="74" t="s">
        <v>166</v>
      </c>
      <c r="G21" s="74" t="s">
        <v>133</v>
      </c>
      <c r="H21" s="74" t="s">
        <v>133</v>
      </c>
      <c r="I21" s="74" t="s">
        <v>147</v>
      </c>
      <c r="J21" s="76"/>
      <c r="K21" s="76"/>
      <c r="L21" s="76"/>
      <c r="M21" s="76"/>
      <c r="N21" s="76"/>
      <c r="O21" s="76"/>
      <c r="P21" s="76"/>
      <c r="Q21" s="76"/>
      <c r="R21" s="76"/>
      <c r="S21" s="76"/>
      <c r="T21" s="76"/>
      <c r="U21" s="76"/>
      <c r="V21" s="77"/>
      <c r="W21" s="77"/>
      <c r="X21" s="77"/>
      <c r="Y21" s="77"/>
      <c r="Z21" s="77"/>
      <c r="AA21" s="77"/>
      <c r="AB21" s="77"/>
      <c r="AC21" s="77"/>
      <c r="AD21" s="77"/>
      <c r="AE21" s="77"/>
      <c r="AF21" s="77"/>
      <c r="AG21" s="77"/>
      <c r="AH21" s="77"/>
      <c r="AI21" s="77"/>
      <c r="AJ21" s="77"/>
      <c r="AK21" s="77"/>
      <c r="AL21" s="77"/>
      <c r="AM21" s="77"/>
      <c r="AN21" s="77"/>
      <c r="AO21" s="77"/>
      <c r="AP21" s="77"/>
      <c r="AQ21" s="77"/>
      <c r="AR21" s="77"/>
      <c r="AS21" s="77"/>
      <c r="AT21" s="77"/>
      <c r="AU21" s="77"/>
      <c r="AV21" s="77"/>
      <c r="AW21" s="77"/>
      <c r="AX21" s="77"/>
      <c r="AY21" s="77"/>
      <c r="AZ21" s="77"/>
      <c r="BA21" s="77"/>
      <c r="BB21" s="77"/>
      <c r="BC21" s="77"/>
      <c r="BD21" s="77"/>
      <c r="BE21" s="77"/>
      <c r="BF21" s="77"/>
      <c r="BG21" s="77"/>
      <c r="BH21" s="77"/>
      <c r="BI21" s="77"/>
      <c r="BJ21" s="77"/>
      <c r="BK21" s="77"/>
      <c r="BL21" s="77"/>
      <c r="BM21" s="77"/>
      <c r="BN21" s="77"/>
      <c r="BO21" s="77"/>
      <c r="BP21" s="77"/>
      <c r="BQ21" s="77"/>
      <c r="BR21" s="77"/>
      <c r="BS21" s="77"/>
      <c r="BT21" s="77"/>
      <c r="BU21" s="77"/>
      <c r="BV21" s="77"/>
      <c r="BW21" s="77"/>
      <c r="BX21" s="77"/>
      <c r="BY21" s="77"/>
      <c r="BZ21" s="77"/>
      <c r="CA21" s="77"/>
      <c r="CB21" s="77"/>
      <c r="CC21" s="77"/>
      <c r="CD21" s="77"/>
      <c r="CE21" s="77"/>
      <c r="CF21" s="77"/>
      <c r="CG21" s="77"/>
      <c r="CH21" s="77"/>
      <c r="CI21" s="77"/>
      <c r="CJ21" s="77"/>
      <c r="CK21" s="77"/>
      <c r="CL21" s="77"/>
      <c r="CM21" s="77"/>
      <c r="CN21" s="77"/>
      <c r="CO21" s="77"/>
      <c r="CP21" s="77"/>
      <c r="CQ21" s="77"/>
      <c r="CR21" s="77"/>
      <c r="CS21" s="77"/>
      <c r="CT21" s="77"/>
      <c r="CU21" s="77"/>
      <c r="CV21" s="77"/>
      <c r="CW21" s="77"/>
      <c r="CX21" s="77"/>
      <c r="CY21" s="77"/>
      <c r="CZ21" s="77"/>
      <c r="DA21" s="77"/>
      <c r="DB21" s="77"/>
      <c r="DC21" s="77"/>
      <c r="DD21" s="77"/>
      <c r="DE21" s="77"/>
      <c r="DF21" s="77"/>
      <c r="DG21" s="77"/>
      <c r="DH21" s="77"/>
      <c r="DI21" s="77"/>
      <c r="DJ21" s="77"/>
      <c r="DK21" s="77"/>
      <c r="DL21" s="77"/>
      <c r="DM21" s="77"/>
      <c r="DN21" s="77"/>
      <c r="DO21" s="77"/>
      <c r="DP21" s="77"/>
      <c r="DQ21" s="77"/>
      <c r="DR21" s="77"/>
      <c r="DS21" s="77"/>
      <c r="DT21" s="77"/>
      <c r="DU21" s="77"/>
      <c r="DV21" s="77"/>
      <c r="DW21" s="77"/>
      <c r="DX21" s="77"/>
      <c r="DY21" s="77"/>
      <c r="DZ21" s="77"/>
      <c r="EA21" s="77"/>
      <c r="EB21" s="77"/>
      <c r="EC21" s="77"/>
      <c r="ED21" s="77"/>
      <c r="EE21" s="77"/>
      <c r="EF21" s="77"/>
      <c r="EG21" s="77"/>
      <c r="EH21" s="77"/>
      <c r="EI21" s="77"/>
      <c r="EJ21" s="77"/>
      <c r="EK21" s="77"/>
      <c r="EL21" s="77"/>
      <c r="EM21" s="77"/>
      <c r="EN21" s="77"/>
      <c r="EO21" s="77"/>
      <c r="EP21" s="77"/>
      <c r="EQ21" s="77"/>
      <c r="ER21" s="77"/>
      <c r="ES21" s="77"/>
      <c r="ET21" s="77"/>
      <c r="EU21" s="77"/>
      <c r="EV21" s="77"/>
      <c r="EW21" s="77"/>
      <c r="EX21" s="77"/>
      <c r="EY21" s="77"/>
      <c r="EZ21" s="77"/>
      <c r="FA21" s="77"/>
      <c r="FB21" s="77"/>
      <c r="FC21" s="77"/>
      <c r="FD21" s="77"/>
      <c r="FE21" s="77"/>
      <c r="FF21" s="77"/>
      <c r="FG21" s="77"/>
      <c r="FH21" s="77"/>
      <c r="FI21" s="77"/>
      <c r="FJ21" s="77"/>
      <c r="FK21" s="77"/>
      <c r="FL21" s="77"/>
      <c r="FM21" s="77"/>
      <c r="FN21" s="77"/>
      <c r="FO21" s="77"/>
      <c r="FP21" s="77"/>
      <c r="FQ21" s="77"/>
      <c r="FR21" s="77"/>
      <c r="FS21" s="77"/>
      <c r="FT21" s="77"/>
      <c r="FU21" s="77"/>
      <c r="FV21" s="77"/>
      <c r="FW21" s="77"/>
      <c r="FX21" s="77"/>
      <c r="FY21" s="77"/>
      <c r="FZ21" s="77"/>
      <c r="GA21" s="77"/>
      <c r="GB21" s="77"/>
      <c r="GC21" s="77"/>
      <c r="GD21" s="77"/>
      <c r="GE21" s="77"/>
      <c r="GF21" s="77"/>
      <c r="GG21" s="77"/>
      <c r="GH21" s="77"/>
      <c r="GI21" s="77"/>
      <c r="GJ21" s="77"/>
      <c r="GK21" s="77"/>
      <c r="GL21" s="77"/>
      <c r="GM21" s="77"/>
      <c r="GN21" s="77"/>
      <c r="GO21" s="77"/>
      <c r="GP21" s="77"/>
      <c r="GQ21" s="77"/>
      <c r="GR21" s="77"/>
      <c r="GS21" s="77"/>
      <c r="GT21" s="77"/>
      <c r="GU21" s="77"/>
      <c r="GV21" s="77"/>
      <c r="GW21" s="77"/>
      <c r="GX21" s="77"/>
      <c r="GY21" s="77"/>
      <c r="GZ21" s="77"/>
      <c r="HA21" s="77"/>
      <c r="HB21" s="77"/>
      <c r="HC21" s="77"/>
      <c r="HD21" s="77"/>
      <c r="HE21" s="77"/>
      <c r="HF21" s="77"/>
      <c r="HG21" s="77"/>
      <c r="HH21" s="77"/>
      <c r="HI21" s="77"/>
      <c r="HJ21" s="77"/>
      <c r="HK21" s="77"/>
      <c r="HL21" s="77"/>
      <c r="HM21" s="77"/>
      <c r="HN21" s="77"/>
      <c r="HO21" s="77"/>
      <c r="HP21" s="77"/>
      <c r="HQ21" s="77"/>
      <c r="HR21" s="77"/>
      <c r="HS21" s="77"/>
      <c r="HT21" s="77"/>
      <c r="HU21" s="77"/>
      <c r="HV21" s="77"/>
      <c r="HW21" s="77"/>
      <c r="HX21" s="77"/>
      <c r="HY21" s="77"/>
      <c r="HZ21" s="77"/>
      <c r="IA21" s="77"/>
      <c r="IB21" s="77"/>
      <c r="IC21" s="77"/>
      <c r="ID21" s="77"/>
      <c r="IE21" s="77"/>
      <c r="IF21" s="77"/>
      <c r="IG21" s="77"/>
      <c r="IH21" s="77"/>
      <c r="II21" s="77"/>
      <c r="IJ21" s="77"/>
      <c r="IK21" s="77"/>
      <c r="IL21" s="77"/>
      <c r="IM21" s="77"/>
      <c r="IN21" s="77"/>
      <c r="IO21" s="77"/>
      <c r="IP21" s="77"/>
      <c r="IQ21" s="77"/>
      <c r="IR21" s="77"/>
      <c r="IS21" s="77"/>
      <c r="IT21" s="77"/>
      <c r="IU21" s="77"/>
      <c r="IV21" s="77"/>
      <c r="IW21" s="77"/>
      <c r="IX21" s="77"/>
      <c r="IY21" s="77"/>
      <c r="IZ21" s="77"/>
      <c r="JA21" s="77"/>
      <c r="JB21" s="77"/>
      <c r="JC21" s="77"/>
      <c r="JD21" s="77"/>
      <c r="JE21" s="77"/>
      <c r="JF21" s="77"/>
      <c r="JG21" s="77"/>
      <c r="JH21" s="77"/>
      <c r="JI21" s="77"/>
      <c r="JJ21" s="77"/>
      <c r="JK21" s="77"/>
      <c r="JL21" s="77"/>
      <c r="JM21" s="77"/>
      <c r="JN21" s="77"/>
      <c r="JO21" s="77"/>
      <c r="JP21" s="77"/>
      <c r="JQ21" s="77"/>
      <c r="JR21" s="77"/>
      <c r="JS21" s="77"/>
      <c r="JT21" s="77"/>
      <c r="JU21" s="77"/>
      <c r="JV21" s="77"/>
      <c r="JW21" s="77"/>
      <c r="JX21" s="77"/>
      <c r="JY21" s="77"/>
      <c r="JZ21" s="77"/>
      <c r="KA21" s="77"/>
      <c r="KB21" s="77"/>
      <c r="KC21" s="77"/>
      <c r="KD21" s="77"/>
      <c r="KE21" s="77"/>
      <c r="KF21" s="77"/>
      <c r="KG21" s="77"/>
      <c r="KH21" s="77"/>
      <c r="KI21" s="77"/>
      <c r="KJ21" s="77"/>
      <c r="KK21" s="77"/>
      <c r="KL21" s="77"/>
      <c r="KM21" s="77"/>
      <c r="KN21" s="77"/>
      <c r="KO21" s="77"/>
      <c r="KP21" s="77"/>
      <c r="KQ21" s="77"/>
      <c r="KR21" s="77"/>
      <c r="KS21" s="77"/>
      <c r="KT21" s="77"/>
      <c r="KU21" s="77"/>
      <c r="KV21" s="77"/>
      <c r="KW21" s="77"/>
      <c r="KX21" s="77"/>
      <c r="KY21" s="77"/>
      <c r="KZ21" s="77"/>
      <c r="LA21" s="77"/>
      <c r="LB21" s="77"/>
      <c r="LC21" s="77"/>
      <c r="LD21" s="77"/>
      <c r="LE21" s="77"/>
      <c r="LF21" s="77"/>
      <c r="LG21" s="77"/>
      <c r="LH21" s="77"/>
      <c r="LI21" s="77"/>
      <c r="LJ21" s="77"/>
      <c r="LK21" s="77"/>
      <c r="LL21" s="77"/>
      <c r="LM21" s="77"/>
      <c r="LN21" s="77"/>
      <c r="LO21" s="77"/>
      <c r="LP21" s="77"/>
      <c r="LQ21" s="77"/>
      <c r="LR21" s="77"/>
      <c r="LS21" s="77"/>
      <c r="LT21" s="77"/>
      <c r="LU21" s="77"/>
      <c r="LV21" s="77"/>
      <c r="LW21" s="77"/>
      <c r="LX21" s="77"/>
      <c r="LY21" s="77"/>
      <c r="LZ21" s="77"/>
      <c r="MA21" s="77"/>
      <c r="MB21" s="77"/>
      <c r="MC21" s="77"/>
      <c r="MD21" s="77"/>
      <c r="ME21" s="77"/>
      <c r="MF21" s="77"/>
      <c r="MG21" s="77"/>
      <c r="MH21" s="77"/>
      <c r="MI21" s="77"/>
      <c r="MJ21" s="77"/>
      <c r="MK21" s="77"/>
      <c r="ML21" s="77"/>
      <c r="MM21" s="77"/>
      <c r="MN21" s="77"/>
      <c r="MO21" s="77"/>
      <c r="MP21" s="77"/>
      <c r="MQ21" s="77"/>
      <c r="MR21" s="77"/>
      <c r="MS21" s="77"/>
      <c r="MT21" s="77"/>
      <c r="MU21" s="77"/>
      <c r="MV21" s="77"/>
      <c r="MW21" s="77"/>
      <c r="MX21" s="77"/>
      <c r="MY21" s="77"/>
      <c r="MZ21" s="77"/>
      <c r="NA21" s="77"/>
      <c r="NB21" s="77"/>
      <c r="NC21" s="77"/>
      <c r="ND21" s="77"/>
      <c r="NE21" s="77"/>
      <c r="NF21" s="77"/>
      <c r="NG21" s="77"/>
      <c r="NH21" s="77"/>
      <c r="NI21" s="77"/>
      <c r="NJ21" s="77"/>
      <c r="NK21" s="77"/>
      <c r="NL21" s="77"/>
      <c r="NM21" s="77"/>
      <c r="NN21" s="77"/>
      <c r="NO21" s="77"/>
      <c r="NP21" s="77"/>
      <c r="NQ21" s="77"/>
      <c r="NR21" s="77"/>
      <c r="NS21" s="77"/>
      <c r="NT21" s="77"/>
      <c r="NU21" s="77"/>
      <c r="NV21" s="77"/>
      <c r="NW21" s="77"/>
      <c r="NX21" s="77"/>
      <c r="NY21" s="77"/>
      <c r="NZ21" s="77"/>
      <c r="OA21" s="77"/>
      <c r="OB21" s="77"/>
      <c r="OC21" s="77"/>
      <c r="OD21" s="77"/>
      <c r="OE21" s="77"/>
      <c r="OF21" s="77"/>
      <c r="OG21" s="77"/>
      <c r="OH21" s="77"/>
      <c r="OI21" s="77"/>
      <c r="OJ21" s="77"/>
      <c r="OK21" s="77"/>
      <c r="OL21" s="77"/>
      <c r="OM21" s="77"/>
      <c r="ON21" s="77"/>
      <c r="OO21" s="77"/>
      <c r="OP21" s="77"/>
      <c r="OQ21" s="77"/>
      <c r="OR21" s="77"/>
      <c r="OS21" s="77"/>
      <c r="OT21" s="77"/>
      <c r="OU21" s="77"/>
      <c r="OV21" s="77"/>
      <c r="OW21" s="77"/>
      <c r="OX21" s="77"/>
      <c r="OY21" s="77"/>
      <c r="OZ21" s="77"/>
      <c r="PA21" s="77"/>
      <c r="PB21" s="77"/>
      <c r="PC21" s="77"/>
      <c r="PD21" s="77"/>
      <c r="PE21" s="77"/>
      <c r="PF21" s="77"/>
      <c r="PG21" s="77"/>
      <c r="PH21" s="77"/>
      <c r="PI21" s="77"/>
      <c r="PJ21" s="77"/>
      <c r="PK21" s="77"/>
      <c r="PL21" s="77"/>
      <c r="PM21" s="77"/>
      <c r="PN21" s="77"/>
      <c r="PO21" s="77"/>
      <c r="PP21" s="77"/>
      <c r="PQ21" s="77"/>
      <c r="PR21" s="77"/>
      <c r="PS21" s="77"/>
      <c r="PT21" s="77"/>
      <c r="PU21" s="77"/>
      <c r="BAY21" s="85"/>
      <c r="BAZ21" s="86"/>
      <c r="BBA21" s="86"/>
      <c r="BBB21" s="86"/>
      <c r="BBC21" s="86"/>
      <c r="BBD21" s="86"/>
      <c r="BBE21" s="86"/>
      <c r="BBF21" s="86"/>
      <c r="BBG21" s="86"/>
      <c r="BBH21" s="86"/>
      <c r="BBI21" s="86"/>
      <c r="BBJ21" s="86"/>
      <c r="BBK21" s="86"/>
      <c r="BBL21" s="86"/>
      <c r="BBM21" s="86"/>
      <c r="BBN21" s="86"/>
      <c r="BBO21" s="86"/>
      <c r="BBP21" s="86"/>
      <c r="BBQ21" s="86"/>
      <c r="BBR21" s="86"/>
      <c r="BBS21" s="86"/>
      <c r="BBT21" s="86"/>
      <c r="BBU21" s="86"/>
      <c r="BBV21" s="86"/>
      <c r="BBW21" s="86"/>
      <c r="BBX21" s="86"/>
      <c r="BBY21" s="86"/>
      <c r="BBZ21" s="86"/>
      <c r="BCA21" s="86"/>
      <c r="BCB21" s="86"/>
      <c r="BCC21" s="86"/>
      <c r="BCD21" s="86"/>
      <c r="BCE21" s="86"/>
      <c r="BCF21" s="86"/>
      <c r="BCG21" s="86"/>
      <c r="BCH21" s="86"/>
      <c r="BCI21" s="86"/>
      <c r="BCJ21" s="86"/>
      <c r="BCK21" s="86"/>
      <c r="BCL21" s="86"/>
      <c r="BCM21" s="86"/>
      <c r="BCN21" s="86"/>
      <c r="BCO21" s="86"/>
      <c r="BCP21" s="86"/>
      <c r="BCQ21" s="86"/>
      <c r="BCR21" s="86"/>
      <c r="BCS21" s="86"/>
      <c r="BCT21" s="86"/>
      <c r="BCU21" s="86"/>
      <c r="BCV21" s="86"/>
      <c r="BCW21" s="86"/>
      <c r="BCX21" s="86"/>
      <c r="BCY21" s="86"/>
      <c r="BCZ21" s="86"/>
      <c r="BDA21" s="86"/>
      <c r="BDB21" s="86"/>
      <c r="BDC21" s="86"/>
      <c r="BDD21" s="86"/>
      <c r="BDE21" s="86"/>
      <c r="BDF21" s="86"/>
      <c r="BDG21" s="86"/>
      <c r="BDH21" s="86"/>
      <c r="BDI21" s="86"/>
      <c r="BDJ21" s="86"/>
      <c r="BDK21" s="86"/>
      <c r="BDL21" s="86"/>
      <c r="BDM21" s="86"/>
      <c r="BDN21" s="86"/>
      <c r="BDO21" s="86"/>
      <c r="BDP21" s="86"/>
      <c r="BDQ21" s="86"/>
      <c r="BDR21" s="86"/>
      <c r="BDS21" s="86"/>
      <c r="BDT21" s="86"/>
      <c r="BDU21" s="86"/>
      <c r="BDV21" s="86"/>
      <c r="BDW21" s="86"/>
      <c r="BDX21" s="86"/>
      <c r="BDY21" s="86"/>
      <c r="BDZ21" s="86"/>
      <c r="BEA21" s="86"/>
      <c r="BEB21" s="86"/>
      <c r="BEC21" s="86"/>
      <c r="BED21" s="86"/>
      <c r="BEE21" s="86"/>
      <c r="BEF21" s="86"/>
      <c r="BEG21" s="86"/>
      <c r="BEH21" s="86"/>
      <c r="BEI21" s="86"/>
      <c r="BEJ21" s="86"/>
      <c r="BEK21" s="86"/>
      <c r="BEL21" s="86"/>
      <c r="BEM21" s="86"/>
      <c r="BEN21" s="86"/>
      <c r="BEO21" s="86"/>
      <c r="BEP21" s="86"/>
      <c r="BEQ21" s="86"/>
      <c r="BER21" s="86"/>
      <c r="BES21" s="86"/>
      <c r="BET21" s="86"/>
      <c r="BEU21" s="86"/>
      <c r="BEV21" s="86"/>
      <c r="BEW21" s="86"/>
      <c r="BEX21" s="86"/>
      <c r="BEY21" s="86"/>
      <c r="BEZ21" s="86"/>
      <c r="BFA21" s="86"/>
      <c r="BFB21" s="86"/>
      <c r="BFC21" s="86"/>
      <c r="BFD21" s="86"/>
      <c r="BFE21" s="86"/>
      <c r="BFF21" s="86"/>
      <c r="BFG21" s="86"/>
      <c r="BFH21" s="86"/>
      <c r="BFI21" s="86"/>
      <c r="BFJ21" s="86"/>
      <c r="BFK21" s="86"/>
      <c r="BFL21" s="86"/>
      <c r="BFM21" s="86"/>
      <c r="BFN21" s="86"/>
      <c r="BFO21" s="86"/>
      <c r="BFP21" s="86"/>
      <c r="BFQ21" s="86"/>
      <c r="BFR21" s="86"/>
      <c r="BFS21" s="86"/>
      <c r="BFT21" s="86"/>
      <c r="BFU21" s="86"/>
      <c r="BFV21" s="86"/>
      <c r="BFW21" s="86"/>
      <c r="BFX21" s="86"/>
      <c r="BFY21" s="86"/>
      <c r="BFZ21" s="86"/>
      <c r="BGA21" s="86"/>
      <c r="BGB21" s="86"/>
      <c r="BGC21" s="86"/>
      <c r="BGD21" s="86"/>
      <c r="BGE21" s="86"/>
      <c r="BGF21" s="86"/>
      <c r="BGG21" s="86"/>
      <c r="BGH21" s="86"/>
      <c r="BGI21" s="86"/>
      <c r="BGJ21" s="86"/>
      <c r="BGK21" s="86"/>
      <c r="BGL21" s="86"/>
      <c r="BGM21" s="86"/>
      <c r="BGN21" s="86"/>
      <c r="BGO21" s="86"/>
      <c r="BGP21" s="86"/>
      <c r="BGQ21" s="86"/>
      <c r="BGR21" s="86"/>
      <c r="BGS21" s="86"/>
      <c r="BGT21" s="86"/>
      <c r="BGU21" s="86"/>
      <c r="BGV21" s="86"/>
      <c r="BGW21" s="86"/>
      <c r="BGX21" s="86"/>
      <c r="BGY21" s="86"/>
      <c r="BGZ21" s="86"/>
      <c r="BHA21" s="86"/>
      <c r="BHB21" s="86"/>
      <c r="BHC21" s="86"/>
      <c r="BHD21" s="86"/>
      <c r="BHE21" s="86"/>
      <c r="BHF21" s="86"/>
      <c r="BHG21" s="86"/>
      <c r="BHH21" s="86"/>
      <c r="BHI21" s="86"/>
      <c r="BHJ21" s="86"/>
      <c r="BHK21" s="86"/>
      <c r="BHL21" s="86"/>
      <c r="BHM21" s="86"/>
      <c r="BHN21" s="86"/>
      <c r="BHO21" s="86"/>
      <c r="BHP21" s="86"/>
      <c r="BHQ21" s="86"/>
      <c r="BHR21" s="86"/>
      <c r="BHS21" s="86"/>
      <c r="BHT21" s="86"/>
      <c r="BHU21" s="86"/>
      <c r="BHV21" s="86"/>
      <c r="BHW21" s="86"/>
      <c r="BHX21" s="86"/>
      <c r="BHY21" s="86"/>
      <c r="BHZ21" s="86"/>
      <c r="BIA21" s="86"/>
      <c r="BIB21" s="86"/>
      <c r="BIC21" s="86"/>
      <c r="BID21" s="86"/>
      <c r="BIE21" s="86"/>
      <c r="BIF21" s="86"/>
      <c r="BIG21" s="86"/>
      <c r="BIH21" s="86"/>
      <c r="BII21" s="86"/>
      <c r="BIJ21" s="86"/>
      <c r="BIK21" s="86"/>
      <c r="BIL21" s="86"/>
      <c r="BIM21" s="86"/>
      <c r="BIN21" s="86"/>
      <c r="BIO21" s="86"/>
      <c r="BIP21" s="86"/>
      <c r="BIQ21" s="86"/>
      <c r="BIR21" s="86"/>
      <c r="BIS21" s="86"/>
      <c r="BIT21" s="86"/>
      <c r="BIU21" s="86"/>
      <c r="BIV21" s="86"/>
      <c r="BIW21" s="86"/>
      <c r="BIX21" s="86"/>
      <c r="BIY21" s="86"/>
      <c r="BIZ21" s="86"/>
      <c r="BJA21" s="86"/>
      <c r="BJB21" s="86"/>
      <c r="BJC21" s="86"/>
      <c r="BJD21" s="86"/>
      <c r="BJE21" s="86"/>
      <c r="BJF21" s="86"/>
      <c r="BJG21" s="86"/>
      <c r="BJH21" s="86"/>
      <c r="BJI21" s="86"/>
      <c r="BJJ21" s="86"/>
      <c r="BJK21" s="86"/>
      <c r="BJL21" s="86"/>
      <c r="BJM21" s="86"/>
      <c r="BJN21" s="86"/>
      <c r="BJO21" s="86"/>
      <c r="BJP21" s="86"/>
      <c r="BJQ21" s="86"/>
      <c r="BJR21" s="86"/>
      <c r="BJS21" s="86"/>
      <c r="BJT21" s="86"/>
      <c r="BJU21" s="86"/>
      <c r="BJV21" s="86"/>
      <c r="BJW21" s="86"/>
      <c r="BJX21" s="86"/>
      <c r="BJY21" s="86"/>
      <c r="BJZ21" s="86"/>
      <c r="BKA21" s="86"/>
      <c r="BKB21" s="86"/>
      <c r="BKC21" s="86"/>
      <c r="BKD21" s="86"/>
      <c r="BKE21" s="86"/>
      <c r="BKF21" s="86"/>
      <c r="BKG21" s="86"/>
      <c r="BKH21" s="86"/>
      <c r="BKI21" s="86"/>
      <c r="BKJ21" s="86"/>
      <c r="BKK21" s="86"/>
      <c r="BKL21" s="86"/>
      <c r="BKM21" s="86"/>
      <c r="BKN21" s="86"/>
      <c r="BKO21" s="86"/>
      <c r="BKP21" s="86"/>
      <c r="BKQ21" s="86"/>
      <c r="BKR21" s="86"/>
      <c r="BKS21" s="86"/>
      <c r="BKT21" s="86"/>
      <c r="BKU21" s="86"/>
      <c r="BKV21" s="86"/>
      <c r="BKW21" s="86"/>
      <c r="BKX21" s="86"/>
      <c r="BKY21" s="86"/>
      <c r="BKZ21" s="86"/>
      <c r="BLA21" s="86"/>
      <c r="BLB21" s="86"/>
      <c r="BLC21" s="86"/>
      <c r="BLD21" s="86"/>
      <c r="BLE21" s="86"/>
      <c r="BLF21" s="86"/>
      <c r="BLG21" s="86"/>
      <c r="BLH21" s="86"/>
      <c r="BLI21" s="86"/>
      <c r="BLJ21" s="86"/>
      <c r="BLK21" s="86"/>
      <c r="BLL21" s="86"/>
      <c r="BLM21" s="86"/>
      <c r="BLN21" s="86"/>
      <c r="BLO21" s="86"/>
      <c r="BLP21" s="86"/>
      <c r="BLQ21" s="86"/>
      <c r="BLR21" s="86"/>
      <c r="BLS21" s="86"/>
      <c r="BLT21" s="86"/>
      <c r="BLU21" s="86"/>
      <c r="BLV21" s="86"/>
      <c r="BLW21" s="86"/>
      <c r="BLX21" s="86"/>
      <c r="BLY21" s="86"/>
      <c r="BLZ21" s="86"/>
      <c r="BMA21" s="86"/>
      <c r="BMB21" s="86"/>
      <c r="BMC21" s="86"/>
      <c r="BMD21" s="86"/>
      <c r="BME21" s="86"/>
      <c r="BMF21" s="86"/>
      <c r="BMG21" s="86"/>
      <c r="BMH21" s="86"/>
      <c r="BMI21" s="86"/>
      <c r="BMJ21" s="86"/>
      <c r="BMK21" s="86"/>
      <c r="BML21" s="86"/>
      <c r="BMM21" s="86"/>
      <c r="BMN21" s="86"/>
      <c r="BMO21" s="86"/>
      <c r="BMP21" s="86"/>
      <c r="BMQ21" s="86"/>
      <c r="BMR21" s="86"/>
      <c r="BMS21" s="86"/>
      <c r="BMT21" s="86"/>
      <c r="BMU21" s="86"/>
      <c r="BMV21" s="86"/>
      <c r="BMW21" s="86"/>
      <c r="BMX21" s="86"/>
      <c r="BMY21" s="86"/>
      <c r="BMZ21" s="86"/>
      <c r="BNA21" s="86"/>
      <c r="BNB21" s="86"/>
      <c r="BNC21" s="86"/>
      <c r="BND21" s="86"/>
      <c r="BNE21" s="86"/>
      <c r="BNF21" s="86"/>
      <c r="BNG21" s="86"/>
      <c r="BNH21" s="86"/>
      <c r="BNI21" s="86"/>
      <c r="BNJ21" s="86"/>
      <c r="BNK21" s="86"/>
      <c r="BNL21" s="86"/>
      <c r="BNM21" s="86"/>
      <c r="BNN21" s="86"/>
      <c r="BNO21" s="86"/>
      <c r="BNP21" s="86"/>
      <c r="BNQ21" s="86"/>
      <c r="BNR21" s="86"/>
      <c r="BNS21" s="86"/>
      <c r="BNT21" s="86"/>
      <c r="BNU21" s="86"/>
      <c r="BNV21" s="86"/>
      <c r="BNW21" s="86"/>
      <c r="BNX21" s="86"/>
      <c r="BNY21" s="86"/>
      <c r="BNZ21" s="86"/>
      <c r="BOA21" s="86"/>
      <c r="BOB21" s="86"/>
      <c r="BOC21" s="86"/>
      <c r="BOD21" s="86"/>
      <c r="BOE21" s="86"/>
      <c r="BOF21" s="86"/>
      <c r="BOG21" s="86"/>
      <c r="BOH21" s="86"/>
      <c r="BOI21" s="86"/>
      <c r="BOJ21" s="86"/>
      <c r="BOK21" s="86"/>
      <c r="BOL21" s="86"/>
      <c r="BOM21" s="86"/>
      <c r="BON21" s="86"/>
      <c r="BOO21" s="86"/>
      <c r="BOP21" s="86"/>
      <c r="BOQ21" s="86"/>
      <c r="BOR21" s="86"/>
      <c r="BOS21" s="86"/>
      <c r="BOT21" s="86"/>
      <c r="BOU21" s="86"/>
      <c r="BOV21" s="86"/>
      <c r="BOW21" s="86"/>
      <c r="BOX21" s="86"/>
      <c r="BOY21" s="86"/>
      <c r="BOZ21" s="86"/>
      <c r="BPA21" s="86"/>
      <c r="BPB21" s="86"/>
      <c r="BPC21" s="86"/>
      <c r="BPD21" s="86"/>
      <c r="BPE21" s="86"/>
      <c r="BPF21" s="86"/>
      <c r="BPG21" s="86"/>
      <c r="BPH21" s="86"/>
      <c r="BPI21" s="86"/>
      <c r="BPJ21" s="86"/>
      <c r="BPK21" s="86"/>
      <c r="BPL21" s="86"/>
      <c r="BPM21" s="86"/>
      <c r="BPN21" s="86"/>
      <c r="BPO21" s="86"/>
      <c r="BPP21" s="86"/>
      <c r="BPQ21" s="86"/>
      <c r="BPR21" s="86"/>
      <c r="BPS21" s="86"/>
      <c r="BPT21" s="86"/>
      <c r="BPU21" s="86"/>
      <c r="BPV21" s="86"/>
      <c r="BPW21" s="86"/>
      <c r="BPX21" s="86"/>
      <c r="BPY21" s="86"/>
      <c r="BPZ21" s="86"/>
      <c r="BQA21" s="86"/>
      <c r="BQB21" s="86"/>
      <c r="BQC21" s="86"/>
      <c r="BQD21" s="86"/>
      <c r="BQE21" s="86"/>
      <c r="BQF21" s="86"/>
      <c r="BQG21" s="86"/>
      <c r="BQH21" s="86"/>
      <c r="BQI21" s="86"/>
      <c r="BQJ21" s="86"/>
      <c r="BQK21" s="86"/>
      <c r="BQL21" s="86"/>
      <c r="BQM21" s="86"/>
      <c r="BQN21" s="86"/>
      <c r="BQO21" s="86"/>
      <c r="BQP21" s="86"/>
      <c r="BQQ21" s="86"/>
      <c r="BQR21" s="86"/>
      <c r="BQS21" s="86"/>
      <c r="BQT21" s="86"/>
      <c r="BQU21" s="86"/>
      <c r="BQV21" s="86"/>
      <c r="BQW21" s="86"/>
      <c r="BQX21" s="86"/>
      <c r="BQY21" s="86"/>
      <c r="BQZ21" s="86"/>
      <c r="BRA21" s="86"/>
      <c r="BRB21" s="86"/>
    </row>
    <row r="22" spans="1:1822" ht="14">
      <c r="A22" s="73">
        <f t="shared" si="0"/>
        <v>17</v>
      </c>
      <c r="B22" s="91" t="s">
        <v>169</v>
      </c>
      <c r="C22" s="75" t="s">
        <v>170</v>
      </c>
      <c r="D22" s="73" t="s">
        <v>130</v>
      </c>
      <c r="E22" s="75" t="s">
        <v>171</v>
      </c>
      <c r="F22" s="74" t="s">
        <v>132</v>
      </c>
      <c r="G22" s="74" t="s">
        <v>133</v>
      </c>
      <c r="H22" s="74" t="s">
        <v>133</v>
      </c>
      <c r="I22" s="74" t="s">
        <v>172</v>
      </c>
      <c r="J22" s="76"/>
      <c r="K22" s="76"/>
      <c r="L22" s="76"/>
      <c r="M22" s="76"/>
      <c r="N22" s="76"/>
      <c r="O22" s="76"/>
      <c r="P22" s="76"/>
      <c r="Q22" s="76"/>
      <c r="R22" s="76"/>
      <c r="S22" s="76"/>
      <c r="T22" s="76"/>
      <c r="U22" s="76"/>
      <c r="V22" s="77"/>
      <c r="W22" s="77"/>
      <c r="X22" s="77"/>
      <c r="Y22" s="77"/>
      <c r="Z22" s="77"/>
      <c r="AA22" s="77"/>
      <c r="AB22" s="77"/>
      <c r="AC22" s="77"/>
      <c r="AD22" s="77"/>
      <c r="AE22" s="77"/>
      <c r="AF22" s="77"/>
      <c r="AG22" s="77"/>
      <c r="AH22" s="77"/>
      <c r="AI22" s="77"/>
      <c r="AJ22" s="77"/>
      <c r="AK22" s="77"/>
      <c r="AL22" s="77"/>
      <c r="AM22" s="77"/>
      <c r="AN22" s="77"/>
      <c r="AO22" s="77"/>
      <c r="AP22" s="77"/>
      <c r="AQ22" s="77"/>
      <c r="AR22" s="77"/>
      <c r="AS22" s="77"/>
      <c r="AT22" s="77"/>
      <c r="AU22" s="77"/>
      <c r="AV22" s="77"/>
      <c r="AW22" s="77"/>
      <c r="AX22" s="77"/>
      <c r="AY22" s="77"/>
      <c r="AZ22" s="77"/>
      <c r="BA22" s="77"/>
      <c r="BB22" s="77"/>
      <c r="BC22" s="77"/>
      <c r="BD22" s="77"/>
      <c r="BE22" s="77"/>
      <c r="BF22" s="77"/>
      <c r="BG22" s="77"/>
      <c r="BH22" s="77"/>
      <c r="BI22" s="77"/>
      <c r="BJ22" s="77"/>
      <c r="BK22" s="77"/>
      <c r="BL22" s="77"/>
      <c r="BM22" s="77"/>
      <c r="BN22" s="77"/>
      <c r="BO22" s="77"/>
      <c r="BP22" s="77"/>
      <c r="BQ22" s="77"/>
      <c r="BR22" s="77"/>
      <c r="BS22" s="77"/>
      <c r="BT22" s="77"/>
      <c r="BU22" s="77"/>
      <c r="BV22" s="77"/>
      <c r="BW22" s="77"/>
      <c r="BX22" s="77"/>
      <c r="BY22" s="77"/>
      <c r="BZ22" s="77"/>
      <c r="CA22" s="77"/>
      <c r="CB22" s="77"/>
      <c r="CC22" s="77"/>
      <c r="CD22" s="77"/>
      <c r="CE22" s="77"/>
      <c r="CF22" s="77"/>
      <c r="CG22" s="77"/>
      <c r="CH22" s="77"/>
      <c r="CI22" s="77"/>
      <c r="CJ22" s="77"/>
      <c r="CK22" s="77"/>
      <c r="CL22" s="77"/>
      <c r="CM22" s="77"/>
      <c r="CN22" s="77"/>
      <c r="CO22" s="77"/>
      <c r="CP22" s="77"/>
      <c r="CQ22" s="77"/>
      <c r="CR22" s="77"/>
      <c r="CS22" s="77"/>
      <c r="CT22" s="77"/>
      <c r="CU22" s="77"/>
      <c r="CV22" s="77"/>
      <c r="CW22" s="77"/>
      <c r="CX22" s="77"/>
      <c r="CY22" s="77"/>
      <c r="CZ22" s="77"/>
      <c r="DA22" s="77"/>
      <c r="DB22" s="77"/>
      <c r="DC22" s="77"/>
      <c r="DD22" s="77"/>
      <c r="DE22" s="77"/>
      <c r="DF22" s="77"/>
      <c r="DG22" s="77"/>
      <c r="DH22" s="77"/>
      <c r="DI22" s="77"/>
      <c r="DJ22" s="77"/>
      <c r="DK22" s="77"/>
      <c r="DL22" s="77"/>
      <c r="DM22" s="77"/>
      <c r="DN22" s="77"/>
      <c r="DO22" s="77"/>
      <c r="DP22" s="77"/>
      <c r="DQ22" s="77"/>
      <c r="DR22" s="77"/>
      <c r="DS22" s="77"/>
      <c r="DT22" s="77"/>
      <c r="DU22" s="77"/>
      <c r="DV22" s="77"/>
      <c r="DW22" s="77"/>
      <c r="DX22" s="77"/>
      <c r="DY22" s="77"/>
      <c r="DZ22" s="77"/>
      <c r="EA22" s="77"/>
      <c r="EB22" s="77"/>
      <c r="EC22" s="77"/>
      <c r="ED22" s="77"/>
      <c r="EE22" s="77"/>
      <c r="EF22" s="77"/>
      <c r="EG22" s="77"/>
      <c r="EH22" s="77"/>
      <c r="EI22" s="77"/>
      <c r="EJ22" s="77"/>
      <c r="EK22" s="77"/>
      <c r="EL22" s="77"/>
      <c r="EM22" s="77"/>
      <c r="EN22" s="77"/>
      <c r="EO22" s="77"/>
      <c r="EP22" s="77"/>
      <c r="EQ22" s="77"/>
      <c r="ER22" s="77"/>
      <c r="ES22" s="77"/>
      <c r="ET22" s="77"/>
      <c r="EU22" s="77"/>
      <c r="EV22" s="77"/>
      <c r="EW22" s="77"/>
      <c r="EX22" s="77"/>
      <c r="EY22" s="77"/>
      <c r="EZ22" s="77"/>
      <c r="FA22" s="77"/>
      <c r="FB22" s="77"/>
      <c r="FC22" s="77"/>
      <c r="FD22" s="77"/>
      <c r="FE22" s="77"/>
      <c r="FF22" s="77"/>
      <c r="FG22" s="77"/>
      <c r="FH22" s="77"/>
      <c r="FI22" s="77"/>
      <c r="FJ22" s="77"/>
      <c r="FK22" s="77"/>
      <c r="FL22" s="77"/>
      <c r="FM22" s="77"/>
      <c r="FN22" s="77"/>
      <c r="FO22" s="77"/>
      <c r="FP22" s="77"/>
      <c r="FQ22" s="77"/>
      <c r="FR22" s="77"/>
      <c r="FS22" s="77"/>
      <c r="FT22" s="77"/>
      <c r="FU22" s="77"/>
      <c r="FV22" s="77"/>
      <c r="FW22" s="77"/>
      <c r="FX22" s="77"/>
      <c r="FY22" s="77"/>
      <c r="FZ22" s="77"/>
      <c r="GA22" s="77"/>
      <c r="GB22" s="77"/>
      <c r="GC22" s="77"/>
      <c r="GD22" s="77"/>
      <c r="GE22" s="77"/>
      <c r="GF22" s="77"/>
      <c r="GG22" s="77"/>
      <c r="GH22" s="77"/>
      <c r="GI22" s="77"/>
      <c r="GJ22" s="77"/>
      <c r="GK22" s="77"/>
      <c r="GL22" s="77"/>
      <c r="GM22" s="77"/>
      <c r="GN22" s="77"/>
      <c r="GO22" s="77"/>
      <c r="GP22" s="77"/>
      <c r="GQ22" s="77"/>
      <c r="GR22" s="77"/>
      <c r="GS22" s="77"/>
      <c r="GT22" s="77"/>
      <c r="GU22" s="77"/>
      <c r="GV22" s="77"/>
      <c r="GW22" s="77"/>
      <c r="GX22" s="77"/>
      <c r="GY22" s="77"/>
      <c r="GZ22" s="77"/>
      <c r="HA22" s="77"/>
      <c r="HB22" s="77"/>
      <c r="HC22" s="77"/>
      <c r="HD22" s="77"/>
      <c r="HE22" s="77"/>
      <c r="HF22" s="77"/>
      <c r="HG22" s="77"/>
      <c r="HH22" s="77"/>
      <c r="HI22" s="77"/>
      <c r="HJ22" s="77"/>
      <c r="HK22" s="77"/>
      <c r="HL22" s="77"/>
      <c r="HM22" s="77"/>
      <c r="HN22" s="77"/>
      <c r="HO22" s="77"/>
      <c r="HP22" s="77"/>
      <c r="HQ22" s="77"/>
      <c r="HR22" s="77"/>
      <c r="HS22" s="77"/>
      <c r="HT22" s="77"/>
      <c r="HU22" s="77"/>
      <c r="HV22" s="77"/>
      <c r="HW22" s="77"/>
      <c r="HX22" s="77"/>
      <c r="HY22" s="77"/>
      <c r="HZ22" s="77"/>
      <c r="IA22" s="77"/>
      <c r="IB22" s="77"/>
      <c r="IC22" s="77"/>
      <c r="ID22" s="77"/>
      <c r="IE22" s="77"/>
      <c r="IF22" s="77"/>
      <c r="IG22" s="77"/>
      <c r="IH22" s="77"/>
      <c r="II22" s="77"/>
      <c r="IJ22" s="77"/>
      <c r="IK22" s="77"/>
      <c r="IL22" s="77"/>
      <c r="IM22" s="77"/>
      <c r="IN22" s="77"/>
      <c r="IO22" s="77"/>
      <c r="IP22" s="77"/>
      <c r="IQ22" s="77"/>
      <c r="IR22" s="77"/>
      <c r="IS22" s="77"/>
      <c r="IT22" s="77"/>
      <c r="IU22" s="77"/>
      <c r="IV22" s="77"/>
      <c r="IW22" s="77"/>
      <c r="IX22" s="77"/>
      <c r="IY22" s="77"/>
      <c r="IZ22" s="77"/>
      <c r="JA22" s="77"/>
      <c r="JB22" s="77"/>
      <c r="JC22" s="77"/>
      <c r="JD22" s="77"/>
      <c r="JE22" s="77"/>
      <c r="JF22" s="77"/>
      <c r="JG22" s="77"/>
      <c r="JH22" s="77"/>
      <c r="JI22" s="77"/>
      <c r="JJ22" s="77"/>
      <c r="JK22" s="77"/>
      <c r="JL22" s="77"/>
      <c r="JM22" s="77"/>
      <c r="JN22" s="77"/>
      <c r="JO22" s="77"/>
      <c r="JP22" s="77"/>
      <c r="JQ22" s="77"/>
      <c r="JR22" s="77"/>
      <c r="JS22" s="77"/>
      <c r="JT22" s="77"/>
      <c r="JU22" s="77"/>
      <c r="JV22" s="77"/>
      <c r="JW22" s="77"/>
      <c r="JX22" s="77"/>
      <c r="JY22" s="77"/>
      <c r="JZ22" s="77"/>
      <c r="KA22" s="77"/>
      <c r="KB22" s="77"/>
      <c r="KC22" s="77"/>
      <c r="KD22" s="77"/>
      <c r="KE22" s="77"/>
      <c r="KF22" s="77"/>
      <c r="KG22" s="77"/>
      <c r="KH22" s="77"/>
      <c r="KI22" s="77"/>
      <c r="KJ22" s="77"/>
      <c r="KK22" s="77"/>
      <c r="KL22" s="77"/>
      <c r="KM22" s="77"/>
      <c r="KN22" s="77"/>
      <c r="KO22" s="77"/>
      <c r="KP22" s="77"/>
      <c r="KQ22" s="77"/>
      <c r="KR22" s="77"/>
      <c r="KS22" s="77"/>
      <c r="KT22" s="77"/>
      <c r="KU22" s="77"/>
      <c r="KV22" s="77"/>
      <c r="KW22" s="77"/>
      <c r="KX22" s="77"/>
      <c r="KY22" s="77"/>
      <c r="KZ22" s="77"/>
      <c r="LA22" s="77"/>
      <c r="LB22" s="77"/>
      <c r="LC22" s="77"/>
      <c r="LD22" s="77"/>
      <c r="LE22" s="77"/>
      <c r="LF22" s="77"/>
      <c r="LG22" s="77"/>
      <c r="LH22" s="77"/>
      <c r="LI22" s="77"/>
      <c r="LJ22" s="77"/>
      <c r="LK22" s="77"/>
      <c r="LL22" s="77"/>
      <c r="LM22" s="77"/>
      <c r="LN22" s="77"/>
      <c r="LO22" s="77"/>
      <c r="LP22" s="77"/>
      <c r="LQ22" s="77"/>
      <c r="LR22" s="77"/>
      <c r="LS22" s="77"/>
      <c r="LT22" s="77"/>
      <c r="LU22" s="77"/>
      <c r="LV22" s="77"/>
      <c r="LW22" s="77"/>
      <c r="LX22" s="77"/>
      <c r="LY22" s="77"/>
      <c r="LZ22" s="77"/>
      <c r="MA22" s="77"/>
      <c r="MB22" s="77"/>
      <c r="MC22" s="77"/>
      <c r="MD22" s="77"/>
      <c r="ME22" s="77"/>
      <c r="MF22" s="77"/>
      <c r="MG22" s="77"/>
      <c r="MH22" s="77"/>
      <c r="MI22" s="77"/>
      <c r="MJ22" s="77"/>
      <c r="MK22" s="77"/>
      <c r="ML22" s="77"/>
      <c r="MM22" s="77"/>
      <c r="MN22" s="77"/>
      <c r="MO22" s="77"/>
      <c r="MP22" s="77"/>
      <c r="MQ22" s="77"/>
      <c r="MR22" s="77"/>
      <c r="MS22" s="77"/>
      <c r="MT22" s="77"/>
      <c r="MU22" s="77"/>
      <c r="MV22" s="77"/>
      <c r="MW22" s="77"/>
      <c r="MX22" s="77"/>
      <c r="MY22" s="77"/>
      <c r="MZ22" s="77"/>
      <c r="NA22" s="77"/>
      <c r="NB22" s="77"/>
      <c r="NC22" s="77"/>
      <c r="ND22" s="77"/>
      <c r="NE22" s="77"/>
      <c r="NF22" s="77"/>
      <c r="NG22" s="77"/>
      <c r="NH22" s="77"/>
      <c r="NI22" s="77"/>
      <c r="NJ22" s="77"/>
      <c r="NK22" s="77"/>
      <c r="NL22" s="77"/>
      <c r="NM22" s="77"/>
      <c r="NN22" s="77"/>
      <c r="NO22" s="77"/>
      <c r="NP22" s="77"/>
      <c r="NQ22" s="77"/>
      <c r="NR22" s="77"/>
      <c r="NS22" s="77"/>
      <c r="NT22" s="77"/>
      <c r="NU22" s="77"/>
      <c r="NV22" s="77"/>
      <c r="NW22" s="77"/>
      <c r="NX22" s="77"/>
      <c r="NY22" s="77"/>
      <c r="NZ22" s="77"/>
      <c r="OA22" s="77"/>
      <c r="OB22" s="77"/>
      <c r="OC22" s="77"/>
      <c r="OD22" s="77"/>
      <c r="OE22" s="77"/>
      <c r="OF22" s="77"/>
      <c r="OG22" s="77"/>
      <c r="OH22" s="77"/>
      <c r="OI22" s="77"/>
      <c r="OJ22" s="77"/>
      <c r="OK22" s="77"/>
      <c r="OL22" s="77"/>
      <c r="OM22" s="77"/>
      <c r="ON22" s="77"/>
      <c r="OO22" s="77"/>
      <c r="OP22" s="77"/>
      <c r="OQ22" s="77"/>
      <c r="OR22" s="77"/>
      <c r="OS22" s="77"/>
      <c r="OT22" s="77"/>
      <c r="OU22" s="77"/>
      <c r="OV22" s="77"/>
      <c r="OW22" s="77"/>
      <c r="OX22" s="77"/>
      <c r="OY22" s="77"/>
      <c r="OZ22" s="77"/>
      <c r="PA22" s="77"/>
      <c r="PB22" s="77"/>
      <c r="PC22" s="77"/>
      <c r="PD22" s="77"/>
      <c r="PE22" s="77"/>
      <c r="PF22" s="77"/>
      <c r="PG22" s="77"/>
      <c r="PH22" s="77"/>
      <c r="PI22" s="77"/>
      <c r="PJ22" s="77"/>
      <c r="PK22" s="77"/>
      <c r="PL22" s="77"/>
      <c r="PM22" s="77"/>
      <c r="PN22" s="77"/>
      <c r="PO22" s="77"/>
      <c r="PP22" s="77"/>
      <c r="PQ22" s="77"/>
      <c r="PR22" s="77"/>
      <c r="PS22" s="77"/>
      <c r="PT22" s="77"/>
      <c r="PU22" s="77"/>
      <c r="BAY22" s="85"/>
      <c r="BAZ22" s="86"/>
      <c r="BBA22" s="86"/>
      <c r="BBB22" s="86"/>
      <c r="BBC22" s="86"/>
      <c r="BBD22" s="86"/>
      <c r="BBE22" s="86"/>
      <c r="BBF22" s="86"/>
      <c r="BBG22" s="86"/>
      <c r="BBH22" s="86"/>
      <c r="BBI22" s="86"/>
      <c r="BBJ22" s="86"/>
      <c r="BBK22" s="86"/>
      <c r="BBL22" s="86"/>
      <c r="BBM22" s="86"/>
      <c r="BBN22" s="86"/>
      <c r="BBO22" s="86"/>
      <c r="BBP22" s="86"/>
      <c r="BBQ22" s="86"/>
      <c r="BBR22" s="86"/>
      <c r="BBS22" s="86"/>
      <c r="BBT22" s="86"/>
      <c r="BBU22" s="86"/>
      <c r="BBV22" s="86"/>
      <c r="BBW22" s="86"/>
      <c r="BBX22" s="86"/>
      <c r="BBY22" s="86"/>
      <c r="BBZ22" s="86"/>
      <c r="BCA22" s="86"/>
      <c r="BCB22" s="86"/>
      <c r="BCC22" s="86"/>
      <c r="BCD22" s="86"/>
      <c r="BCE22" s="86"/>
      <c r="BCF22" s="86"/>
      <c r="BCG22" s="86"/>
      <c r="BCH22" s="86"/>
      <c r="BCI22" s="86"/>
      <c r="BCJ22" s="86"/>
      <c r="BCK22" s="86"/>
      <c r="BCL22" s="86"/>
      <c r="BCM22" s="86"/>
      <c r="BCN22" s="86"/>
      <c r="BCO22" s="86"/>
      <c r="BCP22" s="86"/>
      <c r="BCQ22" s="86"/>
      <c r="BCR22" s="86"/>
      <c r="BCS22" s="86"/>
      <c r="BCT22" s="86"/>
      <c r="BCU22" s="86"/>
      <c r="BCV22" s="86"/>
      <c r="BCW22" s="86"/>
      <c r="BCX22" s="86"/>
      <c r="BCY22" s="86"/>
      <c r="BCZ22" s="86"/>
      <c r="BDA22" s="86"/>
      <c r="BDB22" s="86"/>
      <c r="BDC22" s="86"/>
      <c r="BDD22" s="86"/>
      <c r="BDE22" s="86"/>
      <c r="BDF22" s="86"/>
      <c r="BDG22" s="86"/>
      <c r="BDH22" s="86"/>
      <c r="BDI22" s="86"/>
      <c r="BDJ22" s="86"/>
      <c r="BDK22" s="86"/>
      <c r="BDL22" s="86"/>
      <c r="BDM22" s="86"/>
      <c r="BDN22" s="86"/>
      <c r="BDO22" s="86"/>
      <c r="BDP22" s="86"/>
      <c r="BDQ22" s="86"/>
      <c r="BDR22" s="86"/>
      <c r="BDS22" s="86"/>
      <c r="BDT22" s="86"/>
      <c r="BDU22" s="86"/>
      <c r="BDV22" s="86"/>
      <c r="BDW22" s="86"/>
      <c r="BDX22" s="86"/>
      <c r="BDY22" s="86"/>
      <c r="BDZ22" s="86"/>
      <c r="BEA22" s="86"/>
      <c r="BEB22" s="86"/>
      <c r="BEC22" s="86"/>
      <c r="BED22" s="86"/>
      <c r="BEE22" s="86"/>
      <c r="BEF22" s="86"/>
      <c r="BEG22" s="86"/>
      <c r="BEH22" s="86"/>
      <c r="BEI22" s="86"/>
      <c r="BEJ22" s="86"/>
      <c r="BEK22" s="86"/>
      <c r="BEL22" s="86"/>
      <c r="BEM22" s="86"/>
      <c r="BEN22" s="86"/>
      <c r="BEO22" s="86"/>
      <c r="BEP22" s="86"/>
      <c r="BEQ22" s="86"/>
      <c r="BER22" s="86"/>
      <c r="BES22" s="86"/>
      <c r="BET22" s="86"/>
      <c r="BEU22" s="86"/>
      <c r="BEV22" s="86"/>
      <c r="BEW22" s="86"/>
      <c r="BEX22" s="86"/>
      <c r="BEY22" s="86"/>
      <c r="BEZ22" s="86"/>
      <c r="BFA22" s="86"/>
      <c r="BFB22" s="86"/>
      <c r="BFC22" s="86"/>
      <c r="BFD22" s="86"/>
      <c r="BFE22" s="86"/>
      <c r="BFF22" s="86"/>
      <c r="BFG22" s="86"/>
      <c r="BFH22" s="86"/>
      <c r="BFI22" s="86"/>
      <c r="BFJ22" s="86"/>
      <c r="BFK22" s="86"/>
      <c r="BFL22" s="86"/>
      <c r="BFM22" s="86"/>
      <c r="BFN22" s="86"/>
      <c r="BFO22" s="86"/>
      <c r="BFP22" s="86"/>
      <c r="BFQ22" s="86"/>
      <c r="BFR22" s="86"/>
      <c r="BFS22" s="86"/>
      <c r="BFT22" s="86"/>
      <c r="BFU22" s="86"/>
      <c r="BFV22" s="86"/>
      <c r="BFW22" s="86"/>
      <c r="BFX22" s="86"/>
      <c r="BFY22" s="86"/>
      <c r="BFZ22" s="86"/>
      <c r="BGA22" s="86"/>
      <c r="BGB22" s="86"/>
      <c r="BGC22" s="86"/>
      <c r="BGD22" s="86"/>
      <c r="BGE22" s="86"/>
      <c r="BGF22" s="86"/>
      <c r="BGG22" s="86"/>
      <c r="BGH22" s="86"/>
      <c r="BGI22" s="86"/>
      <c r="BGJ22" s="86"/>
      <c r="BGK22" s="86"/>
      <c r="BGL22" s="86"/>
      <c r="BGM22" s="86"/>
      <c r="BGN22" s="86"/>
      <c r="BGO22" s="86"/>
      <c r="BGP22" s="86"/>
      <c r="BGQ22" s="86"/>
      <c r="BGR22" s="86"/>
      <c r="BGS22" s="86"/>
      <c r="BGT22" s="86"/>
      <c r="BGU22" s="86"/>
      <c r="BGV22" s="86"/>
      <c r="BGW22" s="86"/>
      <c r="BGX22" s="86"/>
      <c r="BGY22" s="86"/>
      <c r="BGZ22" s="86"/>
      <c r="BHA22" s="86"/>
      <c r="BHB22" s="86"/>
      <c r="BHC22" s="86"/>
      <c r="BHD22" s="86"/>
      <c r="BHE22" s="86"/>
      <c r="BHF22" s="86"/>
      <c r="BHG22" s="86"/>
      <c r="BHH22" s="86"/>
      <c r="BHI22" s="86"/>
      <c r="BHJ22" s="86"/>
      <c r="BHK22" s="86"/>
      <c r="BHL22" s="86"/>
      <c r="BHM22" s="86"/>
      <c r="BHN22" s="86"/>
      <c r="BHO22" s="86"/>
      <c r="BHP22" s="86"/>
      <c r="BHQ22" s="86"/>
      <c r="BHR22" s="86"/>
      <c r="BHS22" s="86"/>
      <c r="BHT22" s="86"/>
      <c r="BHU22" s="86"/>
      <c r="BHV22" s="86"/>
      <c r="BHW22" s="86"/>
      <c r="BHX22" s="86"/>
      <c r="BHY22" s="86"/>
      <c r="BHZ22" s="86"/>
      <c r="BIA22" s="86"/>
      <c r="BIB22" s="86"/>
      <c r="BIC22" s="86"/>
      <c r="BID22" s="86"/>
      <c r="BIE22" s="86"/>
      <c r="BIF22" s="86"/>
      <c r="BIG22" s="86"/>
      <c r="BIH22" s="86"/>
      <c r="BII22" s="86"/>
      <c r="BIJ22" s="86"/>
      <c r="BIK22" s="86"/>
      <c r="BIL22" s="86"/>
      <c r="BIM22" s="86"/>
      <c r="BIN22" s="86"/>
      <c r="BIO22" s="86"/>
      <c r="BIP22" s="86"/>
      <c r="BIQ22" s="86"/>
      <c r="BIR22" s="86"/>
      <c r="BIS22" s="86"/>
      <c r="BIT22" s="86"/>
      <c r="BIU22" s="86"/>
      <c r="BIV22" s="86"/>
      <c r="BIW22" s="86"/>
      <c r="BIX22" s="86"/>
      <c r="BIY22" s="86"/>
      <c r="BIZ22" s="86"/>
      <c r="BJA22" s="86"/>
      <c r="BJB22" s="86"/>
      <c r="BJC22" s="86"/>
      <c r="BJD22" s="86"/>
      <c r="BJE22" s="86"/>
      <c r="BJF22" s="86"/>
      <c r="BJG22" s="86"/>
      <c r="BJH22" s="86"/>
      <c r="BJI22" s="86"/>
      <c r="BJJ22" s="86"/>
      <c r="BJK22" s="86"/>
      <c r="BJL22" s="86"/>
      <c r="BJM22" s="86"/>
      <c r="BJN22" s="86"/>
      <c r="BJO22" s="86"/>
      <c r="BJP22" s="86"/>
      <c r="BJQ22" s="86"/>
      <c r="BJR22" s="86"/>
      <c r="BJS22" s="86"/>
      <c r="BJT22" s="86"/>
      <c r="BJU22" s="86"/>
      <c r="BJV22" s="86"/>
      <c r="BJW22" s="86"/>
      <c r="BJX22" s="86"/>
      <c r="BJY22" s="86"/>
      <c r="BJZ22" s="86"/>
      <c r="BKA22" s="86"/>
      <c r="BKB22" s="86"/>
      <c r="BKC22" s="86"/>
      <c r="BKD22" s="86"/>
      <c r="BKE22" s="86"/>
      <c r="BKF22" s="86"/>
      <c r="BKG22" s="86"/>
      <c r="BKH22" s="86"/>
      <c r="BKI22" s="86"/>
      <c r="BKJ22" s="86"/>
      <c r="BKK22" s="86"/>
      <c r="BKL22" s="86"/>
      <c r="BKM22" s="86"/>
      <c r="BKN22" s="86"/>
      <c r="BKO22" s="86"/>
      <c r="BKP22" s="86"/>
      <c r="BKQ22" s="86"/>
      <c r="BKR22" s="86"/>
      <c r="BKS22" s="86"/>
      <c r="BKT22" s="86"/>
      <c r="BKU22" s="86"/>
      <c r="BKV22" s="86"/>
      <c r="BKW22" s="86"/>
      <c r="BKX22" s="86"/>
      <c r="BKY22" s="86"/>
      <c r="BKZ22" s="86"/>
      <c r="BLA22" s="86"/>
      <c r="BLB22" s="86"/>
      <c r="BLC22" s="86"/>
      <c r="BLD22" s="86"/>
      <c r="BLE22" s="86"/>
      <c r="BLF22" s="86"/>
      <c r="BLG22" s="86"/>
      <c r="BLH22" s="86"/>
      <c r="BLI22" s="86"/>
      <c r="BLJ22" s="86"/>
      <c r="BLK22" s="86"/>
      <c r="BLL22" s="86"/>
      <c r="BLM22" s="86"/>
      <c r="BLN22" s="86"/>
      <c r="BLO22" s="86"/>
      <c r="BLP22" s="86"/>
      <c r="BLQ22" s="86"/>
      <c r="BLR22" s="86"/>
      <c r="BLS22" s="86"/>
      <c r="BLT22" s="86"/>
      <c r="BLU22" s="86"/>
      <c r="BLV22" s="86"/>
      <c r="BLW22" s="86"/>
      <c r="BLX22" s="86"/>
      <c r="BLY22" s="86"/>
      <c r="BLZ22" s="86"/>
      <c r="BMA22" s="86"/>
      <c r="BMB22" s="86"/>
      <c r="BMC22" s="86"/>
      <c r="BMD22" s="86"/>
      <c r="BME22" s="86"/>
      <c r="BMF22" s="86"/>
      <c r="BMG22" s="86"/>
      <c r="BMH22" s="86"/>
      <c r="BMI22" s="86"/>
      <c r="BMJ22" s="86"/>
      <c r="BMK22" s="86"/>
      <c r="BML22" s="86"/>
      <c r="BMM22" s="86"/>
      <c r="BMN22" s="86"/>
      <c r="BMO22" s="86"/>
      <c r="BMP22" s="86"/>
      <c r="BMQ22" s="86"/>
      <c r="BMR22" s="86"/>
      <c r="BMS22" s="86"/>
      <c r="BMT22" s="86"/>
      <c r="BMU22" s="86"/>
      <c r="BMV22" s="86"/>
      <c r="BMW22" s="86"/>
      <c r="BMX22" s="86"/>
      <c r="BMY22" s="86"/>
      <c r="BMZ22" s="86"/>
      <c r="BNA22" s="86"/>
      <c r="BNB22" s="86"/>
      <c r="BNC22" s="86"/>
      <c r="BND22" s="86"/>
      <c r="BNE22" s="86"/>
      <c r="BNF22" s="86"/>
      <c r="BNG22" s="86"/>
      <c r="BNH22" s="86"/>
      <c r="BNI22" s="86"/>
      <c r="BNJ22" s="86"/>
      <c r="BNK22" s="86"/>
      <c r="BNL22" s="86"/>
      <c r="BNM22" s="86"/>
      <c r="BNN22" s="86"/>
      <c r="BNO22" s="86"/>
      <c r="BNP22" s="86"/>
      <c r="BNQ22" s="86"/>
      <c r="BNR22" s="86"/>
      <c r="BNS22" s="86"/>
      <c r="BNT22" s="86"/>
      <c r="BNU22" s="86"/>
      <c r="BNV22" s="86"/>
      <c r="BNW22" s="86"/>
      <c r="BNX22" s="86"/>
      <c r="BNY22" s="86"/>
      <c r="BNZ22" s="86"/>
      <c r="BOA22" s="86"/>
      <c r="BOB22" s="86"/>
      <c r="BOC22" s="86"/>
      <c r="BOD22" s="86"/>
      <c r="BOE22" s="86"/>
      <c r="BOF22" s="86"/>
      <c r="BOG22" s="86"/>
      <c r="BOH22" s="86"/>
      <c r="BOI22" s="86"/>
      <c r="BOJ22" s="86"/>
      <c r="BOK22" s="86"/>
      <c r="BOL22" s="86"/>
      <c r="BOM22" s="86"/>
      <c r="BON22" s="86"/>
      <c r="BOO22" s="86"/>
      <c r="BOP22" s="86"/>
      <c r="BOQ22" s="86"/>
      <c r="BOR22" s="86"/>
      <c r="BOS22" s="86"/>
      <c r="BOT22" s="86"/>
      <c r="BOU22" s="86"/>
      <c r="BOV22" s="86"/>
      <c r="BOW22" s="86"/>
      <c r="BOX22" s="86"/>
      <c r="BOY22" s="86"/>
      <c r="BOZ22" s="86"/>
      <c r="BPA22" s="86"/>
      <c r="BPB22" s="86"/>
      <c r="BPC22" s="86"/>
      <c r="BPD22" s="86"/>
      <c r="BPE22" s="86"/>
      <c r="BPF22" s="86"/>
      <c r="BPG22" s="86"/>
      <c r="BPH22" s="86"/>
      <c r="BPI22" s="86"/>
      <c r="BPJ22" s="86"/>
      <c r="BPK22" s="86"/>
      <c r="BPL22" s="86"/>
      <c r="BPM22" s="86"/>
      <c r="BPN22" s="86"/>
      <c r="BPO22" s="86"/>
      <c r="BPP22" s="86"/>
      <c r="BPQ22" s="86"/>
      <c r="BPR22" s="86"/>
      <c r="BPS22" s="86"/>
      <c r="BPT22" s="86"/>
      <c r="BPU22" s="86"/>
      <c r="BPV22" s="86"/>
      <c r="BPW22" s="86"/>
      <c r="BPX22" s="86"/>
      <c r="BPY22" s="86"/>
      <c r="BPZ22" s="86"/>
      <c r="BQA22" s="86"/>
      <c r="BQB22" s="86"/>
      <c r="BQC22" s="86"/>
      <c r="BQD22" s="86"/>
      <c r="BQE22" s="86"/>
      <c r="BQF22" s="86"/>
      <c r="BQG22" s="86"/>
      <c r="BQH22" s="86"/>
      <c r="BQI22" s="86"/>
      <c r="BQJ22" s="86"/>
      <c r="BQK22" s="86"/>
      <c r="BQL22" s="86"/>
      <c r="BQM22" s="86"/>
      <c r="BQN22" s="86"/>
      <c r="BQO22" s="86"/>
      <c r="BQP22" s="86"/>
      <c r="BQQ22" s="86"/>
      <c r="BQR22" s="86"/>
      <c r="BQS22" s="86"/>
      <c r="BQT22" s="86"/>
      <c r="BQU22" s="86"/>
      <c r="BQV22" s="86"/>
      <c r="BQW22" s="86"/>
      <c r="BQX22" s="86"/>
      <c r="BQY22" s="86"/>
      <c r="BQZ22" s="86"/>
      <c r="BRA22" s="86"/>
      <c r="BRB22" s="86"/>
    </row>
    <row r="23" spans="1:1822" ht="14">
      <c r="A23" s="73">
        <f t="shared" si="0"/>
        <v>18</v>
      </c>
      <c r="B23" s="91" t="s">
        <v>173</v>
      </c>
      <c r="C23" s="75" t="s">
        <v>157</v>
      </c>
      <c r="D23" s="73" t="s">
        <v>130</v>
      </c>
      <c r="E23" s="75" t="s">
        <v>158</v>
      </c>
      <c r="F23" s="74" t="s">
        <v>132</v>
      </c>
      <c r="G23" s="74" t="s">
        <v>133</v>
      </c>
      <c r="H23" s="74" t="s">
        <v>133</v>
      </c>
      <c r="I23" s="74" t="s">
        <v>147</v>
      </c>
      <c r="J23" s="76"/>
      <c r="K23" s="76"/>
      <c r="L23" s="76"/>
      <c r="M23" s="76"/>
      <c r="N23" s="76"/>
      <c r="O23" s="76"/>
      <c r="P23" s="76"/>
      <c r="Q23" s="76"/>
      <c r="R23" s="76"/>
      <c r="S23" s="76"/>
      <c r="T23" s="76"/>
      <c r="U23" s="76"/>
      <c r="V23" s="77"/>
      <c r="W23" s="77"/>
      <c r="X23" s="77"/>
      <c r="Y23" s="77"/>
      <c r="Z23" s="77"/>
      <c r="AA23" s="77"/>
      <c r="AB23" s="77"/>
      <c r="AC23" s="77"/>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77"/>
      <c r="BK23" s="77"/>
      <c r="BL23" s="77"/>
      <c r="BM23" s="77"/>
      <c r="BN23" s="77"/>
      <c r="BO23" s="77"/>
      <c r="BP23" s="77"/>
      <c r="BQ23" s="77"/>
      <c r="BR23" s="77"/>
      <c r="BS23" s="77"/>
      <c r="BT23" s="77"/>
      <c r="BU23" s="77"/>
      <c r="BV23" s="77"/>
      <c r="BW23" s="77"/>
      <c r="BX23" s="77"/>
      <c r="BY23" s="77"/>
      <c r="BZ23" s="77"/>
      <c r="CA23" s="77"/>
      <c r="CB23" s="77"/>
      <c r="CC23" s="77"/>
      <c r="CD23" s="77"/>
      <c r="CE23" s="77"/>
      <c r="CF23" s="77"/>
      <c r="CG23" s="77"/>
      <c r="CH23" s="77"/>
      <c r="CI23" s="77"/>
      <c r="CJ23" s="77"/>
      <c r="CK23" s="77"/>
      <c r="CL23" s="77"/>
      <c r="CM23" s="77"/>
      <c r="CN23" s="77"/>
      <c r="CO23" s="77"/>
      <c r="CP23" s="77"/>
      <c r="CQ23" s="77"/>
      <c r="CR23" s="77"/>
      <c r="CS23" s="77"/>
      <c r="CT23" s="77"/>
      <c r="CU23" s="77"/>
      <c r="CV23" s="77"/>
      <c r="CW23" s="77"/>
      <c r="CX23" s="77"/>
      <c r="CY23" s="77"/>
      <c r="CZ23" s="77"/>
      <c r="DA23" s="77"/>
      <c r="DB23" s="77"/>
      <c r="DC23" s="77"/>
      <c r="DD23" s="77"/>
      <c r="DE23" s="77"/>
      <c r="DF23" s="77"/>
      <c r="DG23" s="77"/>
      <c r="DH23" s="77"/>
      <c r="DI23" s="77"/>
      <c r="DJ23" s="77"/>
      <c r="DK23" s="77"/>
      <c r="DL23" s="77"/>
      <c r="DM23" s="77"/>
      <c r="DN23" s="77"/>
      <c r="DO23" s="77"/>
      <c r="DP23" s="77"/>
      <c r="DQ23" s="77"/>
      <c r="DR23" s="77"/>
      <c r="DS23" s="77"/>
      <c r="DT23" s="77"/>
      <c r="DU23" s="77"/>
      <c r="DV23" s="77"/>
      <c r="DW23" s="77"/>
      <c r="DX23" s="77"/>
      <c r="DY23" s="77"/>
      <c r="DZ23" s="77"/>
      <c r="EA23" s="77"/>
      <c r="EB23" s="77"/>
      <c r="EC23" s="77"/>
      <c r="ED23" s="77"/>
      <c r="EE23" s="77"/>
      <c r="EF23" s="77"/>
      <c r="EG23" s="77"/>
      <c r="EH23" s="77"/>
      <c r="EI23" s="77"/>
      <c r="EJ23" s="77"/>
      <c r="EK23" s="77"/>
      <c r="EL23" s="77"/>
      <c r="EM23" s="77"/>
      <c r="EN23" s="77"/>
      <c r="EO23" s="77"/>
      <c r="EP23" s="77"/>
      <c r="EQ23" s="77"/>
      <c r="ER23" s="77"/>
      <c r="ES23" s="77"/>
      <c r="ET23" s="77"/>
      <c r="EU23" s="77"/>
      <c r="EV23" s="77"/>
      <c r="EW23" s="77"/>
      <c r="EX23" s="77"/>
      <c r="EY23" s="77"/>
      <c r="EZ23" s="77"/>
      <c r="FA23" s="77"/>
      <c r="FB23" s="77"/>
      <c r="FC23" s="77"/>
      <c r="FD23" s="77"/>
      <c r="FE23" s="77"/>
      <c r="FF23" s="77"/>
      <c r="FG23" s="77"/>
      <c r="FH23" s="77"/>
      <c r="FI23" s="77"/>
      <c r="FJ23" s="77"/>
      <c r="FK23" s="77"/>
      <c r="FL23" s="77"/>
      <c r="FM23" s="77"/>
      <c r="FN23" s="77"/>
      <c r="FO23" s="77"/>
      <c r="FP23" s="77"/>
      <c r="FQ23" s="77"/>
      <c r="FR23" s="77"/>
      <c r="FS23" s="77"/>
      <c r="FT23" s="77"/>
      <c r="FU23" s="77"/>
      <c r="FV23" s="77"/>
      <c r="FW23" s="77"/>
      <c r="FX23" s="77"/>
      <c r="FY23" s="77"/>
      <c r="FZ23" s="77"/>
      <c r="GA23" s="77"/>
      <c r="GB23" s="77"/>
      <c r="GC23" s="77"/>
      <c r="GD23" s="77"/>
      <c r="GE23" s="77"/>
      <c r="GF23" s="77"/>
      <c r="GG23" s="77"/>
      <c r="GH23" s="77"/>
      <c r="GI23" s="77"/>
      <c r="GJ23" s="77"/>
      <c r="GK23" s="77"/>
      <c r="GL23" s="77"/>
      <c r="GM23" s="77"/>
      <c r="GN23" s="77"/>
      <c r="GO23" s="77"/>
      <c r="GP23" s="77"/>
      <c r="GQ23" s="77"/>
      <c r="GR23" s="77"/>
      <c r="GS23" s="77"/>
      <c r="GT23" s="77"/>
      <c r="GU23" s="77"/>
      <c r="GV23" s="77"/>
      <c r="GW23" s="77"/>
      <c r="GX23" s="77"/>
      <c r="GY23" s="77"/>
      <c r="GZ23" s="77"/>
      <c r="HA23" s="77"/>
      <c r="HB23" s="77"/>
      <c r="HC23" s="77"/>
      <c r="HD23" s="77"/>
      <c r="HE23" s="77"/>
      <c r="HF23" s="77"/>
      <c r="HG23" s="77"/>
      <c r="HH23" s="77"/>
      <c r="HI23" s="77"/>
      <c r="HJ23" s="77"/>
      <c r="HK23" s="77"/>
      <c r="HL23" s="77"/>
      <c r="HM23" s="77"/>
      <c r="HN23" s="77"/>
      <c r="HO23" s="77"/>
      <c r="HP23" s="77"/>
      <c r="HQ23" s="77"/>
      <c r="HR23" s="77"/>
      <c r="HS23" s="77"/>
      <c r="HT23" s="77"/>
      <c r="HU23" s="77"/>
      <c r="HV23" s="77"/>
      <c r="HW23" s="77"/>
      <c r="HX23" s="77"/>
      <c r="HY23" s="77"/>
      <c r="HZ23" s="77"/>
      <c r="IA23" s="77"/>
      <c r="IB23" s="77"/>
      <c r="IC23" s="77"/>
      <c r="ID23" s="77"/>
      <c r="IE23" s="77"/>
      <c r="IF23" s="77"/>
      <c r="IG23" s="77"/>
      <c r="IH23" s="77"/>
      <c r="II23" s="77"/>
      <c r="IJ23" s="77"/>
      <c r="IK23" s="77"/>
      <c r="IL23" s="77"/>
      <c r="IM23" s="77"/>
      <c r="IN23" s="77"/>
      <c r="IO23" s="77"/>
      <c r="IP23" s="77"/>
      <c r="IQ23" s="77"/>
      <c r="IR23" s="77"/>
      <c r="IS23" s="77"/>
      <c r="IT23" s="77"/>
      <c r="IU23" s="77"/>
      <c r="IV23" s="77"/>
      <c r="IW23" s="77"/>
      <c r="IX23" s="77"/>
      <c r="IY23" s="77"/>
      <c r="IZ23" s="77"/>
      <c r="JA23" s="77"/>
      <c r="JB23" s="77"/>
      <c r="JC23" s="77"/>
      <c r="JD23" s="77"/>
      <c r="JE23" s="77"/>
      <c r="JF23" s="77"/>
      <c r="JG23" s="77"/>
      <c r="JH23" s="77"/>
      <c r="JI23" s="77"/>
      <c r="JJ23" s="77"/>
      <c r="JK23" s="77"/>
      <c r="JL23" s="77"/>
      <c r="JM23" s="77"/>
      <c r="JN23" s="77"/>
      <c r="JO23" s="77"/>
      <c r="JP23" s="77"/>
      <c r="JQ23" s="77"/>
      <c r="JR23" s="77"/>
      <c r="JS23" s="77"/>
      <c r="JT23" s="77"/>
      <c r="JU23" s="77"/>
      <c r="JV23" s="77"/>
      <c r="JW23" s="77"/>
      <c r="JX23" s="77"/>
      <c r="JY23" s="77"/>
      <c r="JZ23" s="77"/>
      <c r="KA23" s="77"/>
      <c r="KB23" s="77"/>
      <c r="KC23" s="77"/>
      <c r="KD23" s="77"/>
      <c r="KE23" s="77"/>
      <c r="KF23" s="77"/>
      <c r="KG23" s="77"/>
      <c r="KH23" s="77"/>
      <c r="KI23" s="77"/>
      <c r="KJ23" s="77"/>
      <c r="KK23" s="77"/>
      <c r="KL23" s="77"/>
      <c r="KM23" s="77"/>
      <c r="KN23" s="77"/>
      <c r="KO23" s="77"/>
      <c r="KP23" s="77"/>
      <c r="KQ23" s="77"/>
      <c r="KR23" s="77"/>
      <c r="KS23" s="77"/>
      <c r="KT23" s="77"/>
      <c r="KU23" s="77"/>
      <c r="KV23" s="77"/>
      <c r="KW23" s="77"/>
      <c r="KX23" s="77"/>
      <c r="KY23" s="77"/>
      <c r="KZ23" s="77"/>
      <c r="LA23" s="77"/>
      <c r="LB23" s="77"/>
      <c r="LC23" s="77"/>
      <c r="LD23" s="77"/>
      <c r="LE23" s="77"/>
      <c r="LF23" s="77"/>
      <c r="LG23" s="77"/>
      <c r="LH23" s="77"/>
      <c r="LI23" s="77"/>
      <c r="LJ23" s="77"/>
      <c r="LK23" s="77"/>
      <c r="LL23" s="77"/>
      <c r="LM23" s="77"/>
      <c r="LN23" s="77"/>
      <c r="LO23" s="77"/>
      <c r="LP23" s="77"/>
      <c r="LQ23" s="77"/>
      <c r="LR23" s="77"/>
      <c r="LS23" s="77"/>
      <c r="LT23" s="77"/>
      <c r="LU23" s="77"/>
      <c r="LV23" s="77"/>
      <c r="LW23" s="77"/>
      <c r="LX23" s="77"/>
      <c r="LY23" s="77"/>
      <c r="LZ23" s="77"/>
      <c r="MA23" s="77"/>
      <c r="MB23" s="77"/>
      <c r="MC23" s="77"/>
      <c r="MD23" s="77"/>
      <c r="ME23" s="77"/>
      <c r="MF23" s="77"/>
      <c r="MG23" s="77"/>
      <c r="MH23" s="77"/>
      <c r="MI23" s="77"/>
      <c r="MJ23" s="77"/>
      <c r="MK23" s="77"/>
      <c r="ML23" s="77"/>
      <c r="MM23" s="77"/>
      <c r="MN23" s="77"/>
      <c r="MO23" s="77"/>
      <c r="MP23" s="77"/>
      <c r="MQ23" s="77"/>
      <c r="MR23" s="77"/>
      <c r="MS23" s="77"/>
      <c r="MT23" s="77"/>
      <c r="MU23" s="77"/>
      <c r="MV23" s="77"/>
      <c r="MW23" s="77"/>
      <c r="MX23" s="77"/>
      <c r="MY23" s="77"/>
      <c r="MZ23" s="77"/>
      <c r="NA23" s="77"/>
      <c r="NB23" s="77"/>
      <c r="NC23" s="77"/>
      <c r="ND23" s="77"/>
      <c r="NE23" s="77"/>
      <c r="NF23" s="77"/>
      <c r="NG23" s="77"/>
      <c r="NH23" s="77"/>
      <c r="NI23" s="77"/>
      <c r="NJ23" s="77"/>
      <c r="NK23" s="77"/>
      <c r="NL23" s="77"/>
      <c r="NM23" s="77"/>
      <c r="NN23" s="77"/>
      <c r="NO23" s="77"/>
      <c r="NP23" s="77"/>
      <c r="NQ23" s="77"/>
      <c r="NR23" s="77"/>
      <c r="NS23" s="77"/>
      <c r="NT23" s="77"/>
      <c r="NU23" s="77"/>
      <c r="NV23" s="77"/>
      <c r="NW23" s="77"/>
      <c r="NX23" s="77"/>
      <c r="NY23" s="77"/>
      <c r="NZ23" s="77"/>
      <c r="OA23" s="77"/>
      <c r="OB23" s="77"/>
      <c r="OC23" s="77"/>
      <c r="OD23" s="77"/>
      <c r="OE23" s="77"/>
      <c r="OF23" s="77"/>
      <c r="OG23" s="77"/>
      <c r="OH23" s="77"/>
      <c r="OI23" s="77"/>
      <c r="OJ23" s="77"/>
      <c r="OK23" s="77"/>
      <c r="OL23" s="77"/>
      <c r="OM23" s="77"/>
      <c r="ON23" s="77"/>
      <c r="OO23" s="77"/>
      <c r="OP23" s="77"/>
      <c r="OQ23" s="77"/>
      <c r="OR23" s="77"/>
      <c r="OS23" s="77"/>
      <c r="OT23" s="77"/>
      <c r="OU23" s="77"/>
      <c r="OV23" s="77"/>
      <c r="OW23" s="77"/>
      <c r="OX23" s="77"/>
      <c r="OY23" s="77"/>
      <c r="OZ23" s="77"/>
      <c r="PA23" s="77"/>
      <c r="PB23" s="77"/>
      <c r="PC23" s="77"/>
      <c r="PD23" s="77"/>
      <c r="PE23" s="77"/>
      <c r="PF23" s="77"/>
      <c r="PG23" s="77"/>
      <c r="PH23" s="77"/>
      <c r="PI23" s="77"/>
      <c r="PJ23" s="77"/>
      <c r="PK23" s="77"/>
      <c r="PL23" s="77"/>
      <c r="PM23" s="77"/>
      <c r="PN23" s="77"/>
      <c r="PO23" s="77"/>
      <c r="PP23" s="77"/>
      <c r="PQ23" s="77"/>
      <c r="PR23" s="77"/>
      <c r="PS23" s="77"/>
      <c r="PT23" s="77"/>
      <c r="PU23" s="77"/>
      <c r="BAY23" s="85"/>
      <c r="BAZ23" s="86"/>
      <c r="BBA23" s="86"/>
      <c r="BBB23" s="86"/>
      <c r="BBC23" s="86"/>
      <c r="BBD23" s="86"/>
      <c r="BBE23" s="86"/>
      <c r="BBF23" s="86"/>
      <c r="BBG23" s="86"/>
      <c r="BBH23" s="86"/>
      <c r="BBI23" s="86"/>
      <c r="BBJ23" s="86"/>
      <c r="BBK23" s="86"/>
      <c r="BBL23" s="86"/>
      <c r="BBM23" s="86"/>
      <c r="BBN23" s="86"/>
      <c r="BBO23" s="86"/>
      <c r="BBP23" s="86"/>
      <c r="BBQ23" s="86"/>
      <c r="BBR23" s="86"/>
      <c r="BBS23" s="86"/>
      <c r="BBT23" s="86"/>
      <c r="BBU23" s="86"/>
      <c r="BBV23" s="86"/>
      <c r="BBW23" s="86"/>
      <c r="BBX23" s="86"/>
      <c r="BBY23" s="86"/>
      <c r="BBZ23" s="86"/>
      <c r="BCA23" s="86"/>
      <c r="BCB23" s="86"/>
      <c r="BCC23" s="86"/>
      <c r="BCD23" s="86"/>
      <c r="BCE23" s="86"/>
      <c r="BCF23" s="86"/>
      <c r="BCG23" s="86"/>
      <c r="BCH23" s="86"/>
      <c r="BCI23" s="86"/>
      <c r="BCJ23" s="86"/>
      <c r="BCK23" s="86"/>
      <c r="BCL23" s="86"/>
      <c r="BCM23" s="86"/>
      <c r="BCN23" s="86"/>
      <c r="BCO23" s="86"/>
      <c r="BCP23" s="86"/>
      <c r="BCQ23" s="86"/>
      <c r="BCR23" s="86"/>
      <c r="BCS23" s="86"/>
      <c r="BCT23" s="86"/>
      <c r="BCU23" s="86"/>
      <c r="BCV23" s="86"/>
      <c r="BCW23" s="86"/>
      <c r="BCX23" s="86"/>
      <c r="BCY23" s="86"/>
      <c r="BCZ23" s="86"/>
      <c r="BDA23" s="86"/>
      <c r="BDB23" s="86"/>
      <c r="BDC23" s="86"/>
      <c r="BDD23" s="86"/>
      <c r="BDE23" s="86"/>
      <c r="BDF23" s="86"/>
      <c r="BDG23" s="86"/>
      <c r="BDH23" s="86"/>
      <c r="BDI23" s="86"/>
      <c r="BDJ23" s="86"/>
      <c r="BDK23" s="86"/>
      <c r="BDL23" s="86"/>
      <c r="BDM23" s="86"/>
      <c r="BDN23" s="86"/>
      <c r="BDO23" s="86"/>
      <c r="BDP23" s="86"/>
      <c r="BDQ23" s="86"/>
      <c r="BDR23" s="86"/>
      <c r="BDS23" s="86"/>
      <c r="BDT23" s="86"/>
      <c r="BDU23" s="86"/>
      <c r="BDV23" s="86"/>
      <c r="BDW23" s="86"/>
      <c r="BDX23" s="86"/>
      <c r="BDY23" s="86"/>
      <c r="BDZ23" s="86"/>
      <c r="BEA23" s="86"/>
      <c r="BEB23" s="86"/>
      <c r="BEC23" s="86"/>
      <c r="BED23" s="86"/>
      <c r="BEE23" s="86"/>
      <c r="BEF23" s="86"/>
      <c r="BEG23" s="86"/>
      <c r="BEH23" s="86"/>
      <c r="BEI23" s="86"/>
      <c r="BEJ23" s="86"/>
      <c r="BEK23" s="86"/>
      <c r="BEL23" s="86"/>
      <c r="BEM23" s="86"/>
      <c r="BEN23" s="86"/>
      <c r="BEO23" s="86"/>
      <c r="BEP23" s="86"/>
      <c r="BEQ23" s="86"/>
      <c r="BER23" s="86"/>
      <c r="BES23" s="86"/>
      <c r="BET23" s="86"/>
      <c r="BEU23" s="86"/>
      <c r="BEV23" s="86"/>
      <c r="BEW23" s="86"/>
      <c r="BEX23" s="86"/>
      <c r="BEY23" s="86"/>
      <c r="BEZ23" s="86"/>
      <c r="BFA23" s="86"/>
      <c r="BFB23" s="86"/>
      <c r="BFC23" s="86"/>
      <c r="BFD23" s="86"/>
      <c r="BFE23" s="86"/>
      <c r="BFF23" s="86"/>
      <c r="BFG23" s="86"/>
      <c r="BFH23" s="86"/>
      <c r="BFI23" s="86"/>
      <c r="BFJ23" s="86"/>
      <c r="BFK23" s="86"/>
      <c r="BFL23" s="86"/>
      <c r="BFM23" s="86"/>
      <c r="BFN23" s="86"/>
      <c r="BFO23" s="86"/>
      <c r="BFP23" s="86"/>
      <c r="BFQ23" s="86"/>
      <c r="BFR23" s="86"/>
      <c r="BFS23" s="86"/>
      <c r="BFT23" s="86"/>
      <c r="BFU23" s="86"/>
      <c r="BFV23" s="86"/>
      <c r="BFW23" s="86"/>
      <c r="BFX23" s="86"/>
      <c r="BFY23" s="86"/>
      <c r="BFZ23" s="86"/>
      <c r="BGA23" s="86"/>
      <c r="BGB23" s="86"/>
      <c r="BGC23" s="86"/>
      <c r="BGD23" s="86"/>
      <c r="BGE23" s="86"/>
      <c r="BGF23" s="86"/>
      <c r="BGG23" s="86"/>
      <c r="BGH23" s="86"/>
      <c r="BGI23" s="86"/>
      <c r="BGJ23" s="86"/>
      <c r="BGK23" s="86"/>
      <c r="BGL23" s="86"/>
      <c r="BGM23" s="86"/>
      <c r="BGN23" s="86"/>
      <c r="BGO23" s="86"/>
      <c r="BGP23" s="86"/>
      <c r="BGQ23" s="86"/>
      <c r="BGR23" s="86"/>
      <c r="BGS23" s="86"/>
      <c r="BGT23" s="86"/>
      <c r="BGU23" s="86"/>
      <c r="BGV23" s="86"/>
      <c r="BGW23" s="86"/>
      <c r="BGX23" s="86"/>
      <c r="BGY23" s="86"/>
      <c r="BGZ23" s="86"/>
      <c r="BHA23" s="86"/>
      <c r="BHB23" s="86"/>
      <c r="BHC23" s="86"/>
      <c r="BHD23" s="86"/>
      <c r="BHE23" s="86"/>
      <c r="BHF23" s="86"/>
      <c r="BHG23" s="86"/>
      <c r="BHH23" s="86"/>
      <c r="BHI23" s="86"/>
      <c r="BHJ23" s="86"/>
      <c r="BHK23" s="86"/>
      <c r="BHL23" s="86"/>
      <c r="BHM23" s="86"/>
      <c r="BHN23" s="86"/>
      <c r="BHO23" s="86"/>
      <c r="BHP23" s="86"/>
      <c r="BHQ23" s="86"/>
      <c r="BHR23" s="86"/>
      <c r="BHS23" s="86"/>
      <c r="BHT23" s="86"/>
      <c r="BHU23" s="86"/>
      <c r="BHV23" s="86"/>
      <c r="BHW23" s="86"/>
      <c r="BHX23" s="86"/>
      <c r="BHY23" s="86"/>
      <c r="BHZ23" s="86"/>
      <c r="BIA23" s="86"/>
      <c r="BIB23" s="86"/>
      <c r="BIC23" s="86"/>
      <c r="BID23" s="86"/>
      <c r="BIE23" s="86"/>
      <c r="BIF23" s="86"/>
      <c r="BIG23" s="86"/>
      <c r="BIH23" s="86"/>
      <c r="BII23" s="86"/>
      <c r="BIJ23" s="86"/>
      <c r="BIK23" s="86"/>
      <c r="BIL23" s="86"/>
      <c r="BIM23" s="86"/>
      <c r="BIN23" s="86"/>
      <c r="BIO23" s="86"/>
      <c r="BIP23" s="86"/>
      <c r="BIQ23" s="86"/>
      <c r="BIR23" s="86"/>
      <c r="BIS23" s="86"/>
      <c r="BIT23" s="86"/>
      <c r="BIU23" s="86"/>
      <c r="BIV23" s="86"/>
      <c r="BIW23" s="86"/>
      <c r="BIX23" s="86"/>
      <c r="BIY23" s="86"/>
      <c r="BIZ23" s="86"/>
      <c r="BJA23" s="86"/>
      <c r="BJB23" s="86"/>
      <c r="BJC23" s="86"/>
      <c r="BJD23" s="86"/>
      <c r="BJE23" s="86"/>
      <c r="BJF23" s="86"/>
      <c r="BJG23" s="86"/>
      <c r="BJH23" s="86"/>
      <c r="BJI23" s="86"/>
      <c r="BJJ23" s="86"/>
      <c r="BJK23" s="86"/>
      <c r="BJL23" s="86"/>
      <c r="BJM23" s="86"/>
      <c r="BJN23" s="86"/>
      <c r="BJO23" s="86"/>
      <c r="BJP23" s="86"/>
      <c r="BJQ23" s="86"/>
      <c r="BJR23" s="86"/>
      <c r="BJS23" s="86"/>
      <c r="BJT23" s="86"/>
      <c r="BJU23" s="86"/>
      <c r="BJV23" s="86"/>
      <c r="BJW23" s="86"/>
      <c r="BJX23" s="86"/>
      <c r="BJY23" s="86"/>
      <c r="BJZ23" s="86"/>
      <c r="BKA23" s="86"/>
      <c r="BKB23" s="86"/>
      <c r="BKC23" s="86"/>
      <c r="BKD23" s="86"/>
      <c r="BKE23" s="86"/>
      <c r="BKF23" s="86"/>
      <c r="BKG23" s="86"/>
      <c r="BKH23" s="86"/>
      <c r="BKI23" s="86"/>
      <c r="BKJ23" s="86"/>
      <c r="BKK23" s="86"/>
      <c r="BKL23" s="86"/>
      <c r="BKM23" s="86"/>
      <c r="BKN23" s="86"/>
      <c r="BKO23" s="86"/>
      <c r="BKP23" s="86"/>
      <c r="BKQ23" s="86"/>
      <c r="BKR23" s="86"/>
      <c r="BKS23" s="86"/>
      <c r="BKT23" s="86"/>
      <c r="BKU23" s="86"/>
      <c r="BKV23" s="86"/>
      <c r="BKW23" s="86"/>
      <c r="BKX23" s="86"/>
      <c r="BKY23" s="86"/>
      <c r="BKZ23" s="86"/>
      <c r="BLA23" s="86"/>
      <c r="BLB23" s="86"/>
      <c r="BLC23" s="86"/>
      <c r="BLD23" s="86"/>
      <c r="BLE23" s="86"/>
      <c r="BLF23" s="86"/>
      <c r="BLG23" s="86"/>
      <c r="BLH23" s="86"/>
      <c r="BLI23" s="86"/>
      <c r="BLJ23" s="86"/>
      <c r="BLK23" s="86"/>
      <c r="BLL23" s="86"/>
      <c r="BLM23" s="86"/>
      <c r="BLN23" s="86"/>
      <c r="BLO23" s="86"/>
      <c r="BLP23" s="86"/>
      <c r="BLQ23" s="86"/>
      <c r="BLR23" s="86"/>
      <c r="BLS23" s="86"/>
      <c r="BLT23" s="86"/>
      <c r="BLU23" s="86"/>
      <c r="BLV23" s="86"/>
      <c r="BLW23" s="86"/>
      <c r="BLX23" s="86"/>
      <c r="BLY23" s="86"/>
      <c r="BLZ23" s="86"/>
      <c r="BMA23" s="86"/>
      <c r="BMB23" s="86"/>
      <c r="BMC23" s="86"/>
      <c r="BMD23" s="86"/>
      <c r="BME23" s="86"/>
      <c r="BMF23" s="86"/>
      <c r="BMG23" s="86"/>
      <c r="BMH23" s="86"/>
      <c r="BMI23" s="86"/>
      <c r="BMJ23" s="86"/>
      <c r="BMK23" s="86"/>
      <c r="BML23" s="86"/>
      <c r="BMM23" s="86"/>
      <c r="BMN23" s="86"/>
      <c r="BMO23" s="86"/>
      <c r="BMP23" s="86"/>
      <c r="BMQ23" s="86"/>
      <c r="BMR23" s="86"/>
      <c r="BMS23" s="86"/>
      <c r="BMT23" s="86"/>
      <c r="BMU23" s="86"/>
      <c r="BMV23" s="86"/>
      <c r="BMW23" s="86"/>
      <c r="BMX23" s="86"/>
      <c r="BMY23" s="86"/>
      <c r="BMZ23" s="86"/>
      <c r="BNA23" s="86"/>
      <c r="BNB23" s="86"/>
      <c r="BNC23" s="86"/>
      <c r="BND23" s="86"/>
      <c r="BNE23" s="86"/>
      <c r="BNF23" s="86"/>
      <c r="BNG23" s="86"/>
      <c r="BNH23" s="86"/>
      <c r="BNI23" s="86"/>
      <c r="BNJ23" s="86"/>
      <c r="BNK23" s="86"/>
      <c r="BNL23" s="86"/>
      <c r="BNM23" s="86"/>
      <c r="BNN23" s="86"/>
      <c r="BNO23" s="86"/>
      <c r="BNP23" s="86"/>
      <c r="BNQ23" s="86"/>
      <c r="BNR23" s="86"/>
      <c r="BNS23" s="86"/>
      <c r="BNT23" s="86"/>
      <c r="BNU23" s="86"/>
      <c r="BNV23" s="86"/>
      <c r="BNW23" s="86"/>
      <c r="BNX23" s="86"/>
      <c r="BNY23" s="86"/>
      <c r="BNZ23" s="86"/>
      <c r="BOA23" s="86"/>
      <c r="BOB23" s="86"/>
      <c r="BOC23" s="86"/>
      <c r="BOD23" s="86"/>
      <c r="BOE23" s="86"/>
      <c r="BOF23" s="86"/>
      <c r="BOG23" s="86"/>
      <c r="BOH23" s="86"/>
      <c r="BOI23" s="86"/>
      <c r="BOJ23" s="86"/>
      <c r="BOK23" s="86"/>
      <c r="BOL23" s="86"/>
      <c r="BOM23" s="86"/>
      <c r="BON23" s="86"/>
      <c r="BOO23" s="86"/>
      <c r="BOP23" s="86"/>
      <c r="BOQ23" s="86"/>
      <c r="BOR23" s="86"/>
      <c r="BOS23" s="86"/>
      <c r="BOT23" s="86"/>
      <c r="BOU23" s="86"/>
      <c r="BOV23" s="86"/>
      <c r="BOW23" s="86"/>
      <c r="BOX23" s="86"/>
      <c r="BOY23" s="86"/>
      <c r="BOZ23" s="86"/>
      <c r="BPA23" s="86"/>
      <c r="BPB23" s="86"/>
      <c r="BPC23" s="86"/>
      <c r="BPD23" s="86"/>
      <c r="BPE23" s="86"/>
      <c r="BPF23" s="86"/>
      <c r="BPG23" s="86"/>
      <c r="BPH23" s="86"/>
      <c r="BPI23" s="86"/>
      <c r="BPJ23" s="86"/>
      <c r="BPK23" s="86"/>
      <c r="BPL23" s="86"/>
      <c r="BPM23" s="86"/>
      <c r="BPN23" s="86"/>
      <c r="BPO23" s="86"/>
      <c r="BPP23" s="86"/>
      <c r="BPQ23" s="86"/>
      <c r="BPR23" s="86"/>
      <c r="BPS23" s="86"/>
      <c r="BPT23" s="86"/>
      <c r="BPU23" s="86"/>
      <c r="BPV23" s="86"/>
      <c r="BPW23" s="86"/>
      <c r="BPX23" s="86"/>
      <c r="BPY23" s="86"/>
      <c r="BPZ23" s="86"/>
      <c r="BQA23" s="86"/>
      <c r="BQB23" s="86"/>
      <c r="BQC23" s="86"/>
      <c r="BQD23" s="86"/>
      <c r="BQE23" s="86"/>
      <c r="BQF23" s="86"/>
      <c r="BQG23" s="86"/>
      <c r="BQH23" s="86"/>
      <c r="BQI23" s="86"/>
      <c r="BQJ23" s="86"/>
      <c r="BQK23" s="86"/>
      <c r="BQL23" s="86"/>
      <c r="BQM23" s="86"/>
      <c r="BQN23" s="86"/>
      <c r="BQO23" s="86"/>
      <c r="BQP23" s="86"/>
      <c r="BQQ23" s="86"/>
      <c r="BQR23" s="86"/>
      <c r="BQS23" s="86"/>
      <c r="BQT23" s="86"/>
      <c r="BQU23" s="86"/>
      <c r="BQV23" s="86"/>
      <c r="BQW23" s="86"/>
      <c r="BQX23" s="86"/>
      <c r="BQY23" s="86"/>
      <c r="BQZ23" s="86"/>
      <c r="BRA23" s="86"/>
      <c r="BRB23" s="86"/>
    </row>
    <row r="24" spans="1:1822" ht="14">
      <c r="A24" s="73">
        <f t="shared" si="0"/>
        <v>19</v>
      </c>
      <c r="B24" s="91" t="s">
        <v>174</v>
      </c>
      <c r="C24" s="75" t="s">
        <v>170</v>
      </c>
      <c r="D24" s="73"/>
      <c r="E24" s="75" t="s">
        <v>158</v>
      </c>
      <c r="F24" s="74" t="s">
        <v>132</v>
      </c>
      <c r="G24" s="74" t="s">
        <v>122</v>
      </c>
      <c r="H24" s="74" t="s">
        <v>123</v>
      </c>
      <c r="I24" s="74" t="s">
        <v>175</v>
      </c>
      <c r="J24" s="76"/>
      <c r="K24" s="76"/>
      <c r="L24" s="76"/>
      <c r="M24" s="76"/>
      <c r="N24" s="76"/>
      <c r="O24" s="76"/>
      <c r="P24" s="76"/>
      <c r="Q24" s="76"/>
      <c r="R24" s="76"/>
      <c r="S24" s="76"/>
      <c r="T24" s="76"/>
      <c r="U24" s="76"/>
      <c r="V24" s="77"/>
      <c r="W24" s="77"/>
      <c r="X24" s="77"/>
      <c r="Y24" s="77"/>
      <c r="Z24" s="77"/>
      <c r="AA24" s="77"/>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c r="FK24" s="77"/>
      <c r="FL24" s="77"/>
      <c r="FM24" s="77"/>
      <c r="FN24" s="77"/>
      <c r="FO24" s="77"/>
      <c r="FP24" s="77"/>
      <c r="FQ24" s="77"/>
      <c r="FR24" s="77"/>
      <c r="FS24" s="77"/>
      <c r="FT24" s="77"/>
      <c r="FU24" s="77"/>
      <c r="FV24" s="77"/>
      <c r="FW24" s="77"/>
      <c r="FX24" s="77"/>
      <c r="FY24" s="77"/>
      <c r="FZ24" s="77"/>
      <c r="GA24" s="77"/>
      <c r="GB24" s="77"/>
      <c r="GC24" s="77"/>
      <c r="GD24" s="77"/>
      <c r="GE24" s="77"/>
      <c r="GF24" s="77"/>
      <c r="GG24" s="77"/>
      <c r="GH24" s="77"/>
      <c r="GI24" s="77"/>
      <c r="GJ24" s="77"/>
      <c r="GK24" s="77"/>
      <c r="GL24" s="77"/>
      <c r="GM24" s="77"/>
      <c r="GN24" s="77"/>
      <c r="GO24" s="77"/>
      <c r="GP24" s="77"/>
      <c r="GQ24" s="77"/>
      <c r="GR24" s="77"/>
      <c r="GS24" s="77"/>
      <c r="GT24" s="77"/>
      <c r="GU24" s="77"/>
      <c r="GV24" s="77"/>
      <c r="GW24" s="77"/>
      <c r="GX24" s="77"/>
      <c r="GY24" s="77"/>
      <c r="GZ24" s="77"/>
      <c r="HA24" s="77"/>
      <c r="HB24" s="77"/>
      <c r="HC24" s="77"/>
      <c r="HD24" s="77"/>
      <c r="HE24" s="77"/>
      <c r="HF24" s="77"/>
      <c r="HG24" s="77"/>
      <c r="HH24" s="77"/>
      <c r="HI24" s="77"/>
      <c r="HJ24" s="77"/>
      <c r="HK24" s="77"/>
      <c r="HL24" s="77"/>
      <c r="HM24" s="77"/>
      <c r="HN24" s="77"/>
      <c r="HO24" s="77"/>
      <c r="HP24" s="77"/>
      <c r="HQ24" s="77"/>
      <c r="HR24" s="77"/>
      <c r="HS24" s="77"/>
      <c r="HT24" s="77"/>
      <c r="HU24" s="77"/>
      <c r="HV24" s="77"/>
      <c r="HW24" s="77"/>
      <c r="HX24" s="77"/>
      <c r="HY24" s="77"/>
      <c r="HZ24" s="77"/>
      <c r="IA24" s="77"/>
      <c r="IB24" s="77"/>
      <c r="IC24" s="77"/>
      <c r="ID24" s="77"/>
      <c r="IE24" s="77"/>
      <c r="IF24" s="77"/>
      <c r="IG24" s="77"/>
      <c r="IH24" s="77"/>
      <c r="II24" s="77"/>
      <c r="IJ24" s="77"/>
      <c r="IK24" s="77"/>
      <c r="IL24" s="77"/>
      <c r="IM24" s="77"/>
      <c r="IN24" s="77"/>
      <c r="IO24" s="77"/>
      <c r="IP24" s="77"/>
      <c r="IQ24" s="77"/>
      <c r="IR24" s="77"/>
      <c r="IS24" s="77"/>
      <c r="IT24" s="77"/>
      <c r="IU24" s="77"/>
      <c r="IV24" s="77"/>
      <c r="IW24" s="77"/>
      <c r="IX24" s="77"/>
      <c r="IY24" s="77"/>
      <c r="IZ24" s="77"/>
      <c r="JA24" s="77"/>
      <c r="JB24" s="77"/>
      <c r="JC24" s="77"/>
      <c r="JD24" s="77"/>
      <c r="JE24" s="77"/>
      <c r="JF24" s="77"/>
      <c r="JG24" s="77"/>
      <c r="JH24" s="77"/>
      <c r="JI24" s="77"/>
      <c r="JJ24" s="77"/>
      <c r="JK24" s="77"/>
      <c r="JL24" s="77"/>
      <c r="JM24" s="77"/>
      <c r="JN24" s="77"/>
      <c r="JO24" s="77"/>
      <c r="JP24" s="77"/>
      <c r="JQ24" s="77"/>
      <c r="JR24" s="77"/>
      <c r="JS24" s="77"/>
      <c r="JT24" s="77"/>
      <c r="JU24" s="77"/>
      <c r="JV24" s="77"/>
      <c r="JW24" s="77"/>
      <c r="JX24" s="77"/>
      <c r="JY24" s="77"/>
      <c r="JZ24" s="77"/>
      <c r="KA24" s="77"/>
      <c r="KB24" s="77"/>
      <c r="KC24" s="77"/>
      <c r="KD24" s="77"/>
      <c r="KE24" s="77"/>
      <c r="KF24" s="77"/>
      <c r="KG24" s="77"/>
      <c r="KH24" s="77"/>
      <c r="KI24" s="77"/>
      <c r="KJ24" s="77"/>
      <c r="KK24" s="77"/>
      <c r="KL24" s="77"/>
      <c r="KM24" s="77"/>
      <c r="KN24" s="77"/>
      <c r="KO24" s="77"/>
      <c r="KP24" s="77"/>
      <c r="KQ24" s="77"/>
      <c r="KR24" s="77"/>
      <c r="KS24" s="77"/>
      <c r="KT24" s="77"/>
      <c r="KU24" s="77"/>
      <c r="KV24" s="77"/>
      <c r="KW24" s="77"/>
      <c r="KX24" s="77"/>
      <c r="KY24" s="77"/>
      <c r="KZ24" s="77"/>
      <c r="LA24" s="77"/>
      <c r="LB24" s="77"/>
      <c r="LC24" s="77"/>
      <c r="LD24" s="77"/>
      <c r="LE24" s="77"/>
      <c r="LF24" s="77"/>
      <c r="LG24" s="77"/>
      <c r="LH24" s="77"/>
      <c r="LI24" s="77"/>
      <c r="LJ24" s="77"/>
      <c r="LK24" s="77"/>
      <c r="LL24" s="77"/>
      <c r="LM24" s="77"/>
      <c r="LN24" s="77"/>
      <c r="LO24" s="77"/>
      <c r="LP24" s="77"/>
      <c r="LQ24" s="77"/>
      <c r="LR24" s="77"/>
      <c r="LS24" s="77"/>
      <c r="LT24" s="77"/>
      <c r="LU24" s="77"/>
      <c r="LV24" s="77"/>
      <c r="LW24" s="77"/>
      <c r="LX24" s="77"/>
      <c r="LY24" s="77"/>
      <c r="LZ24" s="77"/>
      <c r="MA24" s="77"/>
      <c r="MB24" s="77"/>
      <c r="MC24" s="77"/>
      <c r="MD24" s="77"/>
      <c r="ME24" s="77"/>
      <c r="MF24" s="77"/>
      <c r="MG24" s="77"/>
      <c r="MH24" s="77"/>
      <c r="MI24" s="77"/>
      <c r="MJ24" s="77"/>
      <c r="MK24" s="77"/>
      <c r="ML24" s="77"/>
      <c r="MM24" s="77"/>
      <c r="MN24" s="77"/>
      <c r="MO24" s="77"/>
      <c r="MP24" s="77"/>
      <c r="MQ24" s="77"/>
      <c r="MR24" s="77"/>
      <c r="MS24" s="77"/>
      <c r="MT24" s="77"/>
      <c r="MU24" s="77"/>
      <c r="MV24" s="77"/>
      <c r="MW24" s="77"/>
      <c r="MX24" s="77"/>
      <c r="MY24" s="77"/>
      <c r="MZ24" s="77"/>
      <c r="NA24" s="77"/>
      <c r="NB24" s="77"/>
      <c r="NC24" s="77"/>
      <c r="ND24" s="77"/>
      <c r="NE24" s="77"/>
      <c r="NF24" s="77"/>
      <c r="NG24" s="77"/>
      <c r="NH24" s="77"/>
      <c r="NI24" s="77"/>
      <c r="NJ24" s="77"/>
      <c r="NK24" s="77"/>
      <c r="NL24" s="77"/>
      <c r="NM24" s="77"/>
      <c r="NN24" s="77"/>
      <c r="NO24" s="77"/>
      <c r="NP24" s="77"/>
      <c r="NQ24" s="77"/>
      <c r="NR24" s="77"/>
      <c r="NS24" s="77"/>
      <c r="NT24" s="77"/>
      <c r="NU24" s="77"/>
      <c r="NV24" s="77"/>
      <c r="NW24" s="77"/>
      <c r="NX24" s="77"/>
      <c r="NY24" s="77"/>
      <c r="NZ24" s="77"/>
      <c r="OA24" s="77"/>
      <c r="OB24" s="77"/>
      <c r="OC24" s="77"/>
      <c r="OD24" s="77"/>
      <c r="OE24" s="77"/>
      <c r="OF24" s="77"/>
      <c r="OG24" s="77"/>
      <c r="OH24" s="77"/>
      <c r="OI24" s="77"/>
      <c r="OJ24" s="77"/>
      <c r="OK24" s="77"/>
      <c r="OL24" s="77"/>
      <c r="OM24" s="77"/>
      <c r="ON24" s="77"/>
      <c r="OO24" s="77"/>
      <c r="OP24" s="77"/>
      <c r="OQ24" s="77"/>
      <c r="OR24" s="77"/>
      <c r="OS24" s="77"/>
      <c r="OT24" s="77"/>
      <c r="OU24" s="77"/>
      <c r="OV24" s="77"/>
      <c r="OW24" s="77"/>
      <c r="OX24" s="77"/>
      <c r="OY24" s="77"/>
      <c r="OZ24" s="77"/>
      <c r="PA24" s="77"/>
      <c r="PB24" s="77"/>
      <c r="PC24" s="77"/>
      <c r="PD24" s="77"/>
      <c r="PE24" s="77"/>
      <c r="PF24" s="77"/>
      <c r="PG24" s="77"/>
      <c r="PH24" s="77"/>
      <c r="PI24" s="77"/>
      <c r="PJ24" s="77"/>
      <c r="PK24" s="77"/>
      <c r="PL24" s="77"/>
      <c r="PM24" s="77"/>
      <c r="PN24" s="77"/>
      <c r="PO24" s="77"/>
      <c r="PP24" s="77"/>
      <c r="PQ24" s="77"/>
      <c r="PR24" s="77"/>
      <c r="PS24" s="77"/>
      <c r="PT24" s="77"/>
      <c r="PU24" s="77"/>
      <c r="BAY24" s="85"/>
      <c r="BAZ24" s="86"/>
      <c r="BBA24" s="86"/>
      <c r="BBB24" s="86"/>
      <c r="BBC24" s="86"/>
      <c r="BBD24" s="86"/>
      <c r="BBE24" s="86"/>
      <c r="BBF24" s="86"/>
      <c r="BBG24" s="86"/>
      <c r="BBH24" s="86"/>
      <c r="BBI24" s="86"/>
      <c r="BBJ24" s="86"/>
      <c r="BBK24" s="86"/>
      <c r="BBL24" s="86"/>
      <c r="BBM24" s="86"/>
      <c r="BBN24" s="86"/>
      <c r="BBO24" s="86"/>
      <c r="BBP24" s="86"/>
      <c r="BBQ24" s="86"/>
      <c r="BBR24" s="86"/>
      <c r="BBS24" s="86"/>
      <c r="BBT24" s="86"/>
      <c r="BBU24" s="86"/>
      <c r="BBV24" s="86"/>
      <c r="BBW24" s="86"/>
      <c r="BBX24" s="86"/>
      <c r="BBY24" s="86"/>
      <c r="BBZ24" s="86"/>
      <c r="BCA24" s="86"/>
      <c r="BCB24" s="86"/>
      <c r="BCC24" s="86"/>
      <c r="BCD24" s="86"/>
      <c r="BCE24" s="86"/>
      <c r="BCF24" s="86"/>
      <c r="BCG24" s="86"/>
      <c r="BCH24" s="86"/>
      <c r="BCI24" s="86"/>
      <c r="BCJ24" s="86"/>
      <c r="BCK24" s="86"/>
      <c r="BCL24" s="86"/>
      <c r="BCM24" s="86"/>
      <c r="BCN24" s="86"/>
      <c r="BCO24" s="86"/>
      <c r="BCP24" s="86"/>
      <c r="BCQ24" s="86"/>
      <c r="BCR24" s="86"/>
      <c r="BCS24" s="86"/>
      <c r="BCT24" s="86"/>
      <c r="BCU24" s="86"/>
      <c r="BCV24" s="86"/>
      <c r="BCW24" s="86"/>
      <c r="BCX24" s="86"/>
      <c r="BCY24" s="86"/>
      <c r="BCZ24" s="86"/>
      <c r="BDA24" s="86"/>
      <c r="BDB24" s="86"/>
      <c r="BDC24" s="86"/>
      <c r="BDD24" s="86"/>
      <c r="BDE24" s="86"/>
      <c r="BDF24" s="86"/>
      <c r="BDG24" s="86"/>
      <c r="BDH24" s="86"/>
      <c r="BDI24" s="86"/>
      <c r="BDJ24" s="86"/>
      <c r="BDK24" s="86"/>
      <c r="BDL24" s="86"/>
      <c r="BDM24" s="86"/>
      <c r="BDN24" s="86"/>
      <c r="BDO24" s="86"/>
      <c r="BDP24" s="86"/>
      <c r="BDQ24" s="86"/>
      <c r="BDR24" s="86"/>
      <c r="BDS24" s="86"/>
      <c r="BDT24" s="86"/>
      <c r="BDU24" s="86"/>
      <c r="BDV24" s="86"/>
      <c r="BDW24" s="86"/>
      <c r="BDX24" s="86"/>
      <c r="BDY24" s="86"/>
      <c r="BDZ24" s="86"/>
      <c r="BEA24" s="86"/>
      <c r="BEB24" s="86"/>
      <c r="BEC24" s="86"/>
      <c r="BED24" s="86"/>
      <c r="BEE24" s="86"/>
      <c r="BEF24" s="86"/>
      <c r="BEG24" s="86"/>
      <c r="BEH24" s="86"/>
      <c r="BEI24" s="86"/>
      <c r="BEJ24" s="86"/>
      <c r="BEK24" s="86"/>
      <c r="BEL24" s="86"/>
      <c r="BEM24" s="86"/>
      <c r="BEN24" s="86"/>
      <c r="BEO24" s="86"/>
      <c r="BEP24" s="86"/>
      <c r="BEQ24" s="86"/>
      <c r="BER24" s="86"/>
      <c r="BES24" s="86"/>
      <c r="BET24" s="86"/>
      <c r="BEU24" s="86"/>
      <c r="BEV24" s="86"/>
      <c r="BEW24" s="86"/>
      <c r="BEX24" s="86"/>
      <c r="BEY24" s="86"/>
      <c r="BEZ24" s="86"/>
      <c r="BFA24" s="86"/>
      <c r="BFB24" s="86"/>
      <c r="BFC24" s="86"/>
      <c r="BFD24" s="86"/>
      <c r="BFE24" s="86"/>
      <c r="BFF24" s="86"/>
      <c r="BFG24" s="86"/>
      <c r="BFH24" s="86"/>
      <c r="BFI24" s="86"/>
      <c r="BFJ24" s="86"/>
      <c r="BFK24" s="86"/>
      <c r="BFL24" s="86"/>
      <c r="BFM24" s="86"/>
      <c r="BFN24" s="86"/>
      <c r="BFO24" s="86"/>
      <c r="BFP24" s="86"/>
      <c r="BFQ24" s="86"/>
      <c r="BFR24" s="86"/>
      <c r="BFS24" s="86"/>
      <c r="BFT24" s="86"/>
      <c r="BFU24" s="86"/>
      <c r="BFV24" s="86"/>
      <c r="BFW24" s="86"/>
      <c r="BFX24" s="86"/>
      <c r="BFY24" s="86"/>
      <c r="BFZ24" s="86"/>
      <c r="BGA24" s="86"/>
      <c r="BGB24" s="86"/>
      <c r="BGC24" s="86"/>
      <c r="BGD24" s="86"/>
      <c r="BGE24" s="86"/>
      <c r="BGF24" s="86"/>
      <c r="BGG24" s="86"/>
      <c r="BGH24" s="86"/>
      <c r="BGI24" s="86"/>
      <c r="BGJ24" s="86"/>
      <c r="BGK24" s="86"/>
      <c r="BGL24" s="86"/>
      <c r="BGM24" s="86"/>
      <c r="BGN24" s="86"/>
      <c r="BGO24" s="86"/>
      <c r="BGP24" s="86"/>
      <c r="BGQ24" s="86"/>
      <c r="BGR24" s="86"/>
      <c r="BGS24" s="86"/>
      <c r="BGT24" s="86"/>
      <c r="BGU24" s="86"/>
      <c r="BGV24" s="86"/>
      <c r="BGW24" s="86"/>
      <c r="BGX24" s="86"/>
      <c r="BGY24" s="86"/>
      <c r="BGZ24" s="86"/>
      <c r="BHA24" s="86"/>
      <c r="BHB24" s="86"/>
      <c r="BHC24" s="86"/>
      <c r="BHD24" s="86"/>
      <c r="BHE24" s="86"/>
      <c r="BHF24" s="86"/>
      <c r="BHG24" s="86"/>
      <c r="BHH24" s="86"/>
      <c r="BHI24" s="86"/>
      <c r="BHJ24" s="86"/>
      <c r="BHK24" s="86"/>
      <c r="BHL24" s="86"/>
      <c r="BHM24" s="86"/>
      <c r="BHN24" s="86"/>
      <c r="BHO24" s="86"/>
      <c r="BHP24" s="86"/>
      <c r="BHQ24" s="86"/>
      <c r="BHR24" s="86"/>
      <c r="BHS24" s="86"/>
      <c r="BHT24" s="86"/>
      <c r="BHU24" s="86"/>
      <c r="BHV24" s="86"/>
      <c r="BHW24" s="86"/>
      <c r="BHX24" s="86"/>
      <c r="BHY24" s="86"/>
      <c r="BHZ24" s="86"/>
      <c r="BIA24" s="86"/>
      <c r="BIB24" s="86"/>
      <c r="BIC24" s="86"/>
      <c r="BID24" s="86"/>
      <c r="BIE24" s="86"/>
      <c r="BIF24" s="86"/>
      <c r="BIG24" s="86"/>
      <c r="BIH24" s="86"/>
      <c r="BII24" s="86"/>
      <c r="BIJ24" s="86"/>
      <c r="BIK24" s="86"/>
      <c r="BIL24" s="86"/>
      <c r="BIM24" s="86"/>
      <c r="BIN24" s="86"/>
      <c r="BIO24" s="86"/>
      <c r="BIP24" s="86"/>
      <c r="BIQ24" s="86"/>
      <c r="BIR24" s="86"/>
      <c r="BIS24" s="86"/>
      <c r="BIT24" s="86"/>
      <c r="BIU24" s="86"/>
      <c r="BIV24" s="86"/>
      <c r="BIW24" s="86"/>
      <c r="BIX24" s="86"/>
      <c r="BIY24" s="86"/>
      <c r="BIZ24" s="86"/>
      <c r="BJA24" s="86"/>
      <c r="BJB24" s="86"/>
      <c r="BJC24" s="86"/>
      <c r="BJD24" s="86"/>
      <c r="BJE24" s="86"/>
      <c r="BJF24" s="86"/>
      <c r="BJG24" s="86"/>
      <c r="BJH24" s="86"/>
      <c r="BJI24" s="86"/>
      <c r="BJJ24" s="86"/>
      <c r="BJK24" s="86"/>
      <c r="BJL24" s="86"/>
      <c r="BJM24" s="86"/>
      <c r="BJN24" s="86"/>
      <c r="BJO24" s="86"/>
      <c r="BJP24" s="86"/>
      <c r="BJQ24" s="86"/>
      <c r="BJR24" s="86"/>
      <c r="BJS24" s="86"/>
      <c r="BJT24" s="86"/>
      <c r="BJU24" s="86"/>
      <c r="BJV24" s="86"/>
      <c r="BJW24" s="86"/>
      <c r="BJX24" s="86"/>
      <c r="BJY24" s="86"/>
      <c r="BJZ24" s="86"/>
      <c r="BKA24" s="86"/>
      <c r="BKB24" s="86"/>
      <c r="BKC24" s="86"/>
      <c r="BKD24" s="86"/>
      <c r="BKE24" s="86"/>
      <c r="BKF24" s="86"/>
      <c r="BKG24" s="86"/>
      <c r="BKH24" s="86"/>
      <c r="BKI24" s="86"/>
      <c r="BKJ24" s="86"/>
      <c r="BKK24" s="86"/>
      <c r="BKL24" s="86"/>
      <c r="BKM24" s="86"/>
      <c r="BKN24" s="86"/>
      <c r="BKO24" s="86"/>
      <c r="BKP24" s="86"/>
      <c r="BKQ24" s="86"/>
      <c r="BKR24" s="86"/>
      <c r="BKS24" s="86"/>
      <c r="BKT24" s="86"/>
      <c r="BKU24" s="86"/>
      <c r="BKV24" s="86"/>
      <c r="BKW24" s="86"/>
      <c r="BKX24" s="86"/>
      <c r="BKY24" s="86"/>
      <c r="BKZ24" s="86"/>
      <c r="BLA24" s="86"/>
      <c r="BLB24" s="86"/>
      <c r="BLC24" s="86"/>
      <c r="BLD24" s="86"/>
      <c r="BLE24" s="86"/>
      <c r="BLF24" s="86"/>
      <c r="BLG24" s="86"/>
      <c r="BLH24" s="86"/>
      <c r="BLI24" s="86"/>
      <c r="BLJ24" s="86"/>
      <c r="BLK24" s="86"/>
      <c r="BLL24" s="86"/>
      <c r="BLM24" s="86"/>
      <c r="BLN24" s="86"/>
      <c r="BLO24" s="86"/>
      <c r="BLP24" s="86"/>
      <c r="BLQ24" s="86"/>
      <c r="BLR24" s="86"/>
      <c r="BLS24" s="86"/>
      <c r="BLT24" s="86"/>
      <c r="BLU24" s="86"/>
      <c r="BLV24" s="86"/>
      <c r="BLW24" s="86"/>
      <c r="BLX24" s="86"/>
      <c r="BLY24" s="86"/>
      <c r="BLZ24" s="86"/>
      <c r="BMA24" s="86"/>
      <c r="BMB24" s="86"/>
      <c r="BMC24" s="86"/>
      <c r="BMD24" s="86"/>
      <c r="BME24" s="86"/>
      <c r="BMF24" s="86"/>
      <c r="BMG24" s="86"/>
      <c r="BMH24" s="86"/>
      <c r="BMI24" s="86"/>
      <c r="BMJ24" s="86"/>
      <c r="BMK24" s="86"/>
      <c r="BML24" s="86"/>
      <c r="BMM24" s="86"/>
      <c r="BMN24" s="86"/>
      <c r="BMO24" s="86"/>
      <c r="BMP24" s="86"/>
      <c r="BMQ24" s="86"/>
      <c r="BMR24" s="86"/>
      <c r="BMS24" s="86"/>
      <c r="BMT24" s="86"/>
      <c r="BMU24" s="86"/>
      <c r="BMV24" s="86"/>
      <c r="BMW24" s="86"/>
      <c r="BMX24" s="86"/>
      <c r="BMY24" s="86"/>
      <c r="BMZ24" s="86"/>
      <c r="BNA24" s="86"/>
      <c r="BNB24" s="86"/>
      <c r="BNC24" s="86"/>
      <c r="BND24" s="86"/>
      <c r="BNE24" s="86"/>
      <c r="BNF24" s="86"/>
      <c r="BNG24" s="86"/>
      <c r="BNH24" s="86"/>
      <c r="BNI24" s="86"/>
      <c r="BNJ24" s="86"/>
      <c r="BNK24" s="86"/>
      <c r="BNL24" s="86"/>
      <c r="BNM24" s="86"/>
      <c r="BNN24" s="86"/>
      <c r="BNO24" s="86"/>
      <c r="BNP24" s="86"/>
      <c r="BNQ24" s="86"/>
      <c r="BNR24" s="86"/>
      <c r="BNS24" s="86"/>
      <c r="BNT24" s="86"/>
      <c r="BNU24" s="86"/>
      <c r="BNV24" s="86"/>
      <c r="BNW24" s="86"/>
      <c r="BNX24" s="86"/>
      <c r="BNY24" s="86"/>
      <c r="BNZ24" s="86"/>
      <c r="BOA24" s="86"/>
      <c r="BOB24" s="86"/>
      <c r="BOC24" s="86"/>
      <c r="BOD24" s="86"/>
      <c r="BOE24" s="86"/>
      <c r="BOF24" s="86"/>
      <c r="BOG24" s="86"/>
      <c r="BOH24" s="86"/>
      <c r="BOI24" s="86"/>
      <c r="BOJ24" s="86"/>
      <c r="BOK24" s="86"/>
      <c r="BOL24" s="86"/>
      <c r="BOM24" s="86"/>
      <c r="BON24" s="86"/>
      <c r="BOO24" s="86"/>
      <c r="BOP24" s="86"/>
      <c r="BOQ24" s="86"/>
      <c r="BOR24" s="86"/>
      <c r="BOS24" s="86"/>
      <c r="BOT24" s="86"/>
      <c r="BOU24" s="86"/>
      <c r="BOV24" s="86"/>
      <c r="BOW24" s="86"/>
      <c r="BOX24" s="86"/>
      <c r="BOY24" s="86"/>
      <c r="BOZ24" s="86"/>
      <c r="BPA24" s="86"/>
      <c r="BPB24" s="86"/>
      <c r="BPC24" s="86"/>
      <c r="BPD24" s="86"/>
      <c r="BPE24" s="86"/>
      <c r="BPF24" s="86"/>
      <c r="BPG24" s="86"/>
      <c r="BPH24" s="86"/>
      <c r="BPI24" s="86"/>
      <c r="BPJ24" s="86"/>
      <c r="BPK24" s="86"/>
      <c r="BPL24" s="86"/>
      <c r="BPM24" s="86"/>
      <c r="BPN24" s="86"/>
      <c r="BPO24" s="86"/>
      <c r="BPP24" s="86"/>
      <c r="BPQ24" s="86"/>
      <c r="BPR24" s="86"/>
      <c r="BPS24" s="86"/>
      <c r="BPT24" s="86"/>
      <c r="BPU24" s="86"/>
      <c r="BPV24" s="86"/>
      <c r="BPW24" s="86"/>
      <c r="BPX24" s="86"/>
      <c r="BPY24" s="86"/>
      <c r="BPZ24" s="86"/>
      <c r="BQA24" s="86"/>
      <c r="BQB24" s="86"/>
      <c r="BQC24" s="86"/>
      <c r="BQD24" s="86"/>
      <c r="BQE24" s="86"/>
      <c r="BQF24" s="86"/>
      <c r="BQG24" s="86"/>
      <c r="BQH24" s="86"/>
      <c r="BQI24" s="86"/>
      <c r="BQJ24" s="86"/>
      <c r="BQK24" s="86"/>
      <c r="BQL24" s="86"/>
      <c r="BQM24" s="86"/>
      <c r="BQN24" s="86"/>
      <c r="BQO24" s="86"/>
      <c r="BQP24" s="86"/>
      <c r="BQQ24" s="86"/>
      <c r="BQR24" s="86"/>
      <c r="BQS24" s="86"/>
      <c r="BQT24" s="86"/>
      <c r="BQU24" s="86"/>
      <c r="BQV24" s="86"/>
      <c r="BQW24" s="86"/>
      <c r="BQX24" s="86"/>
      <c r="BQY24" s="86"/>
      <c r="BQZ24" s="86"/>
      <c r="BRA24" s="86"/>
      <c r="BRB24" s="86"/>
    </row>
    <row r="25" spans="1:1822" ht="14">
      <c r="A25" s="73">
        <f t="shared" si="0"/>
        <v>20</v>
      </c>
      <c r="B25" s="74" t="s">
        <v>176</v>
      </c>
      <c r="C25" s="75" t="s">
        <v>160</v>
      </c>
      <c r="D25" s="73"/>
      <c r="E25" s="75" t="s">
        <v>158</v>
      </c>
      <c r="F25" s="74" t="s">
        <v>132</v>
      </c>
      <c r="G25" s="74" t="s">
        <v>122</v>
      </c>
      <c r="H25" s="74" t="s">
        <v>123</v>
      </c>
      <c r="I25" s="74" t="s">
        <v>177</v>
      </c>
      <c r="J25" s="76"/>
      <c r="K25" s="76"/>
      <c r="L25" s="76"/>
      <c r="M25" s="76"/>
      <c r="N25" s="76"/>
      <c r="O25" s="76"/>
      <c r="P25" s="76"/>
      <c r="Q25" s="76"/>
      <c r="R25" s="76"/>
      <c r="S25" s="76"/>
      <c r="T25" s="76"/>
      <c r="U25" s="76"/>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c r="BZ25" s="77"/>
      <c r="CA25" s="77"/>
      <c r="CB25" s="77"/>
      <c r="CC25" s="77"/>
      <c r="CD25" s="77"/>
      <c r="CE25" s="77"/>
      <c r="CF25" s="77"/>
      <c r="CG25" s="77"/>
      <c r="CH25" s="77"/>
      <c r="CI25" s="77"/>
      <c r="CJ25" s="77"/>
      <c r="CK25" s="77"/>
      <c r="CL25" s="77"/>
      <c r="CM25" s="77"/>
      <c r="CN25" s="77"/>
      <c r="CO25" s="77"/>
      <c r="CP25" s="77"/>
      <c r="CQ25" s="77"/>
      <c r="CR25" s="77"/>
      <c r="CS25" s="77"/>
      <c r="CT25" s="77"/>
      <c r="CU25" s="77"/>
      <c r="CV25" s="77"/>
      <c r="CW25" s="77"/>
      <c r="CX25" s="77"/>
      <c r="CY25" s="77"/>
      <c r="CZ25" s="77"/>
      <c r="DA25" s="77"/>
      <c r="DB25" s="77"/>
      <c r="DC25" s="77"/>
      <c r="DD25" s="77"/>
      <c r="DE25" s="77"/>
      <c r="DF25" s="77"/>
      <c r="DG25" s="77"/>
      <c r="DH25" s="77"/>
      <c r="DI25" s="77"/>
      <c r="DJ25" s="77"/>
      <c r="DK25" s="77"/>
      <c r="DL25" s="77"/>
      <c r="DM25" s="77"/>
      <c r="DN25" s="77"/>
      <c r="DO25" s="77"/>
      <c r="DP25" s="77"/>
      <c r="DQ25" s="77"/>
      <c r="DR25" s="77"/>
      <c r="DS25" s="77"/>
      <c r="DT25" s="77"/>
      <c r="DU25" s="77"/>
      <c r="DV25" s="77"/>
      <c r="DW25" s="77"/>
      <c r="DX25" s="77"/>
      <c r="DY25" s="77"/>
      <c r="DZ25" s="77"/>
      <c r="EA25" s="77"/>
      <c r="EB25" s="77"/>
      <c r="EC25" s="77"/>
      <c r="ED25" s="77"/>
      <c r="EE25" s="77"/>
      <c r="EF25" s="77"/>
      <c r="EG25" s="77"/>
      <c r="EH25" s="77"/>
      <c r="EI25" s="77"/>
      <c r="EJ25" s="77"/>
      <c r="EK25" s="77"/>
      <c r="EL25" s="77"/>
      <c r="EM25" s="77"/>
      <c r="EN25" s="77"/>
      <c r="EO25" s="77"/>
      <c r="EP25" s="77"/>
      <c r="EQ25" s="77"/>
      <c r="ER25" s="77"/>
      <c r="ES25" s="77"/>
      <c r="ET25" s="77"/>
      <c r="EU25" s="77"/>
      <c r="EV25" s="77"/>
      <c r="EW25" s="77"/>
      <c r="EX25" s="77"/>
      <c r="EY25" s="77"/>
      <c r="EZ25" s="77"/>
      <c r="FA25" s="77"/>
      <c r="FB25" s="77"/>
      <c r="FC25" s="77"/>
      <c r="FD25" s="77"/>
      <c r="FE25" s="77"/>
      <c r="FF25" s="77"/>
      <c r="FG25" s="77"/>
      <c r="FH25" s="77"/>
      <c r="FI25" s="77"/>
      <c r="FJ25" s="77"/>
      <c r="FK25" s="77"/>
      <c r="FL25" s="77"/>
      <c r="FM25" s="77"/>
      <c r="FN25" s="77"/>
      <c r="FO25" s="77"/>
      <c r="FP25" s="77"/>
      <c r="FQ25" s="77"/>
      <c r="FR25" s="77"/>
      <c r="FS25" s="77"/>
      <c r="FT25" s="77"/>
      <c r="FU25" s="77"/>
      <c r="FV25" s="77"/>
      <c r="FW25" s="77"/>
      <c r="FX25" s="77"/>
      <c r="FY25" s="77"/>
      <c r="FZ25" s="77"/>
      <c r="GA25" s="77"/>
      <c r="GB25" s="77"/>
      <c r="GC25" s="77"/>
      <c r="GD25" s="77"/>
      <c r="GE25" s="77"/>
      <c r="GF25" s="77"/>
      <c r="GG25" s="77"/>
      <c r="GH25" s="77"/>
      <c r="GI25" s="77"/>
      <c r="GJ25" s="77"/>
      <c r="GK25" s="77"/>
      <c r="GL25" s="77"/>
      <c r="GM25" s="77"/>
      <c r="GN25" s="77"/>
      <c r="GO25" s="77"/>
      <c r="GP25" s="77"/>
      <c r="GQ25" s="77"/>
      <c r="GR25" s="77"/>
      <c r="GS25" s="77"/>
      <c r="GT25" s="77"/>
      <c r="GU25" s="77"/>
      <c r="GV25" s="77"/>
      <c r="GW25" s="77"/>
      <c r="GX25" s="77"/>
      <c r="GY25" s="77"/>
      <c r="GZ25" s="77"/>
      <c r="HA25" s="77"/>
      <c r="HB25" s="77"/>
      <c r="HC25" s="77"/>
      <c r="HD25" s="77"/>
      <c r="HE25" s="77"/>
      <c r="HF25" s="77"/>
      <c r="HG25" s="77"/>
      <c r="HH25" s="77"/>
      <c r="HI25" s="77"/>
      <c r="HJ25" s="77"/>
      <c r="HK25" s="77"/>
      <c r="HL25" s="77"/>
      <c r="HM25" s="77"/>
      <c r="HN25" s="77"/>
      <c r="HO25" s="77"/>
      <c r="HP25" s="77"/>
      <c r="HQ25" s="77"/>
      <c r="HR25" s="77"/>
      <c r="HS25" s="77"/>
      <c r="HT25" s="77"/>
      <c r="HU25" s="77"/>
      <c r="HV25" s="77"/>
      <c r="HW25" s="77"/>
      <c r="HX25" s="77"/>
      <c r="HY25" s="77"/>
      <c r="HZ25" s="77"/>
      <c r="IA25" s="77"/>
      <c r="IB25" s="77"/>
      <c r="IC25" s="77"/>
      <c r="ID25" s="77"/>
      <c r="IE25" s="77"/>
      <c r="IF25" s="77"/>
      <c r="IG25" s="77"/>
      <c r="IH25" s="77"/>
      <c r="II25" s="77"/>
      <c r="IJ25" s="77"/>
      <c r="IK25" s="77"/>
      <c r="IL25" s="77"/>
      <c r="IM25" s="77"/>
      <c r="IN25" s="77"/>
      <c r="IO25" s="77"/>
      <c r="IP25" s="77"/>
      <c r="IQ25" s="77"/>
      <c r="IR25" s="77"/>
      <c r="IS25" s="77"/>
      <c r="IT25" s="77"/>
      <c r="IU25" s="77"/>
      <c r="IV25" s="77"/>
      <c r="IW25" s="77"/>
      <c r="IX25" s="77"/>
      <c r="IY25" s="77"/>
      <c r="IZ25" s="77"/>
      <c r="JA25" s="77"/>
      <c r="JB25" s="77"/>
      <c r="JC25" s="77"/>
      <c r="JD25" s="77"/>
      <c r="JE25" s="77"/>
      <c r="JF25" s="77"/>
      <c r="JG25" s="77"/>
      <c r="JH25" s="77"/>
      <c r="JI25" s="77"/>
      <c r="JJ25" s="77"/>
      <c r="JK25" s="77"/>
      <c r="JL25" s="77"/>
      <c r="JM25" s="77"/>
      <c r="JN25" s="77"/>
      <c r="JO25" s="77"/>
      <c r="JP25" s="77"/>
      <c r="JQ25" s="77"/>
      <c r="JR25" s="77"/>
      <c r="JS25" s="77"/>
      <c r="JT25" s="77"/>
      <c r="JU25" s="77"/>
      <c r="JV25" s="77"/>
      <c r="JW25" s="77"/>
      <c r="JX25" s="77"/>
      <c r="JY25" s="77"/>
      <c r="JZ25" s="77"/>
      <c r="KA25" s="77"/>
      <c r="KB25" s="77"/>
      <c r="KC25" s="77"/>
      <c r="KD25" s="77"/>
      <c r="KE25" s="77"/>
      <c r="KF25" s="77"/>
      <c r="KG25" s="77"/>
      <c r="KH25" s="77"/>
      <c r="KI25" s="77"/>
      <c r="KJ25" s="77"/>
      <c r="KK25" s="77"/>
      <c r="KL25" s="77"/>
      <c r="KM25" s="77"/>
      <c r="KN25" s="77"/>
      <c r="KO25" s="77"/>
      <c r="KP25" s="77"/>
      <c r="KQ25" s="77"/>
      <c r="KR25" s="77"/>
      <c r="KS25" s="77"/>
      <c r="KT25" s="77"/>
      <c r="KU25" s="77"/>
      <c r="KV25" s="77"/>
      <c r="KW25" s="77"/>
      <c r="KX25" s="77"/>
      <c r="KY25" s="77"/>
      <c r="KZ25" s="77"/>
      <c r="LA25" s="77"/>
      <c r="LB25" s="77"/>
      <c r="LC25" s="77"/>
      <c r="LD25" s="77"/>
      <c r="LE25" s="77"/>
      <c r="LF25" s="77"/>
      <c r="LG25" s="77"/>
      <c r="LH25" s="77"/>
      <c r="LI25" s="77"/>
      <c r="LJ25" s="77"/>
      <c r="LK25" s="77"/>
      <c r="LL25" s="77"/>
      <c r="LM25" s="77"/>
      <c r="LN25" s="77"/>
      <c r="LO25" s="77"/>
      <c r="LP25" s="77"/>
      <c r="LQ25" s="77"/>
      <c r="LR25" s="77"/>
      <c r="LS25" s="77"/>
      <c r="LT25" s="77"/>
      <c r="LU25" s="77"/>
      <c r="LV25" s="77"/>
      <c r="LW25" s="77"/>
      <c r="LX25" s="77"/>
      <c r="LY25" s="77"/>
      <c r="LZ25" s="77"/>
      <c r="MA25" s="77"/>
      <c r="MB25" s="77"/>
      <c r="MC25" s="77"/>
      <c r="MD25" s="77"/>
      <c r="ME25" s="77"/>
      <c r="MF25" s="77"/>
      <c r="MG25" s="77"/>
      <c r="MH25" s="77"/>
      <c r="MI25" s="77"/>
      <c r="MJ25" s="77"/>
      <c r="MK25" s="77"/>
      <c r="ML25" s="77"/>
      <c r="MM25" s="77"/>
      <c r="MN25" s="77"/>
      <c r="MO25" s="77"/>
      <c r="MP25" s="77"/>
      <c r="MQ25" s="77"/>
      <c r="MR25" s="77"/>
      <c r="MS25" s="77"/>
      <c r="MT25" s="77"/>
      <c r="MU25" s="77"/>
      <c r="MV25" s="77"/>
      <c r="MW25" s="77"/>
      <c r="MX25" s="77"/>
      <c r="MY25" s="77"/>
      <c r="MZ25" s="77"/>
      <c r="NA25" s="77"/>
      <c r="NB25" s="77"/>
      <c r="NC25" s="77"/>
      <c r="ND25" s="77"/>
      <c r="NE25" s="77"/>
      <c r="NF25" s="77"/>
      <c r="NG25" s="77"/>
      <c r="NH25" s="77"/>
      <c r="NI25" s="77"/>
      <c r="NJ25" s="77"/>
      <c r="NK25" s="77"/>
      <c r="NL25" s="77"/>
      <c r="NM25" s="77"/>
      <c r="NN25" s="77"/>
      <c r="NO25" s="77"/>
      <c r="NP25" s="77"/>
      <c r="NQ25" s="77"/>
      <c r="NR25" s="77"/>
      <c r="NS25" s="77"/>
      <c r="NT25" s="77"/>
      <c r="NU25" s="77"/>
      <c r="NV25" s="77"/>
      <c r="NW25" s="77"/>
      <c r="NX25" s="77"/>
      <c r="NY25" s="77"/>
      <c r="NZ25" s="77"/>
      <c r="OA25" s="77"/>
      <c r="OB25" s="77"/>
      <c r="OC25" s="77"/>
      <c r="OD25" s="77"/>
      <c r="OE25" s="77"/>
      <c r="OF25" s="77"/>
      <c r="OG25" s="77"/>
      <c r="OH25" s="77"/>
      <c r="OI25" s="77"/>
      <c r="OJ25" s="77"/>
      <c r="OK25" s="77"/>
      <c r="OL25" s="77"/>
      <c r="OM25" s="77"/>
      <c r="ON25" s="77"/>
      <c r="OO25" s="77"/>
      <c r="OP25" s="77"/>
      <c r="OQ25" s="77"/>
      <c r="OR25" s="77"/>
      <c r="OS25" s="77"/>
      <c r="OT25" s="77"/>
      <c r="OU25" s="77"/>
      <c r="OV25" s="77"/>
      <c r="OW25" s="77"/>
      <c r="OX25" s="77"/>
      <c r="OY25" s="77"/>
      <c r="OZ25" s="77"/>
      <c r="PA25" s="77"/>
      <c r="PB25" s="77"/>
      <c r="PC25" s="77"/>
      <c r="PD25" s="77"/>
      <c r="PE25" s="77"/>
      <c r="PF25" s="77"/>
      <c r="PG25" s="77"/>
      <c r="PH25" s="77"/>
      <c r="PI25" s="77"/>
      <c r="PJ25" s="77"/>
      <c r="PK25" s="77"/>
      <c r="PL25" s="77"/>
      <c r="PM25" s="77"/>
      <c r="PN25" s="77"/>
      <c r="PO25" s="77"/>
      <c r="PP25" s="77"/>
      <c r="PQ25" s="77"/>
      <c r="PR25" s="77"/>
      <c r="PS25" s="77"/>
      <c r="PT25" s="77"/>
      <c r="PU25" s="77"/>
      <c r="BAY25" s="85"/>
      <c r="BAZ25" s="86"/>
      <c r="BBA25" s="86"/>
      <c r="BBB25" s="86"/>
      <c r="BBC25" s="86"/>
      <c r="BBD25" s="86"/>
      <c r="BBE25" s="86"/>
      <c r="BBF25" s="86"/>
      <c r="BBG25" s="86"/>
      <c r="BBH25" s="86"/>
      <c r="BBI25" s="86"/>
      <c r="BBJ25" s="86"/>
      <c r="BBK25" s="86"/>
      <c r="BBL25" s="86"/>
      <c r="BBM25" s="86"/>
      <c r="BBN25" s="86"/>
      <c r="BBO25" s="86"/>
      <c r="BBP25" s="86"/>
      <c r="BBQ25" s="86"/>
      <c r="BBR25" s="86"/>
      <c r="BBS25" s="86"/>
      <c r="BBT25" s="86"/>
      <c r="BBU25" s="86"/>
      <c r="BBV25" s="86"/>
      <c r="BBW25" s="86"/>
      <c r="BBX25" s="86"/>
      <c r="BBY25" s="86"/>
      <c r="BBZ25" s="86"/>
      <c r="BCA25" s="86"/>
      <c r="BCB25" s="86"/>
      <c r="BCC25" s="86"/>
      <c r="BCD25" s="86"/>
      <c r="BCE25" s="86"/>
      <c r="BCF25" s="86"/>
      <c r="BCG25" s="86"/>
      <c r="BCH25" s="86"/>
      <c r="BCI25" s="86"/>
      <c r="BCJ25" s="86"/>
      <c r="BCK25" s="86"/>
      <c r="BCL25" s="86"/>
      <c r="BCM25" s="86"/>
      <c r="BCN25" s="86"/>
      <c r="BCO25" s="86"/>
      <c r="BCP25" s="86"/>
      <c r="BCQ25" s="86"/>
      <c r="BCR25" s="86"/>
      <c r="BCS25" s="86"/>
      <c r="BCT25" s="86"/>
      <c r="BCU25" s="86"/>
      <c r="BCV25" s="86"/>
      <c r="BCW25" s="86"/>
      <c r="BCX25" s="86"/>
      <c r="BCY25" s="86"/>
      <c r="BCZ25" s="86"/>
      <c r="BDA25" s="86"/>
      <c r="BDB25" s="86"/>
      <c r="BDC25" s="86"/>
      <c r="BDD25" s="86"/>
      <c r="BDE25" s="86"/>
      <c r="BDF25" s="86"/>
      <c r="BDG25" s="86"/>
      <c r="BDH25" s="86"/>
      <c r="BDI25" s="86"/>
      <c r="BDJ25" s="86"/>
      <c r="BDK25" s="86"/>
      <c r="BDL25" s="86"/>
      <c r="BDM25" s="86"/>
      <c r="BDN25" s="86"/>
      <c r="BDO25" s="86"/>
      <c r="BDP25" s="86"/>
      <c r="BDQ25" s="86"/>
      <c r="BDR25" s="86"/>
      <c r="BDS25" s="86"/>
      <c r="BDT25" s="86"/>
      <c r="BDU25" s="86"/>
      <c r="BDV25" s="86"/>
      <c r="BDW25" s="86"/>
      <c r="BDX25" s="86"/>
      <c r="BDY25" s="86"/>
      <c r="BDZ25" s="86"/>
      <c r="BEA25" s="86"/>
      <c r="BEB25" s="86"/>
      <c r="BEC25" s="86"/>
      <c r="BED25" s="86"/>
      <c r="BEE25" s="86"/>
      <c r="BEF25" s="86"/>
      <c r="BEG25" s="86"/>
      <c r="BEH25" s="86"/>
      <c r="BEI25" s="86"/>
      <c r="BEJ25" s="86"/>
      <c r="BEK25" s="86"/>
      <c r="BEL25" s="86"/>
      <c r="BEM25" s="86"/>
      <c r="BEN25" s="86"/>
      <c r="BEO25" s="86"/>
      <c r="BEP25" s="86"/>
      <c r="BEQ25" s="86"/>
      <c r="BER25" s="86"/>
      <c r="BES25" s="86"/>
      <c r="BET25" s="86"/>
      <c r="BEU25" s="86"/>
      <c r="BEV25" s="86"/>
      <c r="BEW25" s="86"/>
      <c r="BEX25" s="86"/>
      <c r="BEY25" s="86"/>
      <c r="BEZ25" s="86"/>
      <c r="BFA25" s="86"/>
      <c r="BFB25" s="86"/>
      <c r="BFC25" s="86"/>
      <c r="BFD25" s="86"/>
      <c r="BFE25" s="86"/>
      <c r="BFF25" s="86"/>
      <c r="BFG25" s="86"/>
      <c r="BFH25" s="86"/>
      <c r="BFI25" s="86"/>
      <c r="BFJ25" s="86"/>
      <c r="BFK25" s="86"/>
      <c r="BFL25" s="86"/>
      <c r="BFM25" s="86"/>
      <c r="BFN25" s="86"/>
      <c r="BFO25" s="86"/>
      <c r="BFP25" s="86"/>
      <c r="BFQ25" s="86"/>
      <c r="BFR25" s="86"/>
      <c r="BFS25" s="86"/>
      <c r="BFT25" s="86"/>
      <c r="BFU25" s="86"/>
      <c r="BFV25" s="86"/>
      <c r="BFW25" s="86"/>
      <c r="BFX25" s="86"/>
      <c r="BFY25" s="86"/>
      <c r="BFZ25" s="86"/>
      <c r="BGA25" s="86"/>
      <c r="BGB25" s="86"/>
      <c r="BGC25" s="86"/>
      <c r="BGD25" s="86"/>
      <c r="BGE25" s="86"/>
      <c r="BGF25" s="86"/>
      <c r="BGG25" s="86"/>
      <c r="BGH25" s="86"/>
      <c r="BGI25" s="86"/>
      <c r="BGJ25" s="86"/>
      <c r="BGK25" s="86"/>
      <c r="BGL25" s="86"/>
      <c r="BGM25" s="86"/>
      <c r="BGN25" s="86"/>
      <c r="BGO25" s="86"/>
      <c r="BGP25" s="86"/>
      <c r="BGQ25" s="86"/>
      <c r="BGR25" s="86"/>
      <c r="BGS25" s="86"/>
      <c r="BGT25" s="86"/>
      <c r="BGU25" s="86"/>
      <c r="BGV25" s="86"/>
      <c r="BGW25" s="86"/>
      <c r="BGX25" s="86"/>
      <c r="BGY25" s="86"/>
      <c r="BGZ25" s="86"/>
      <c r="BHA25" s="86"/>
      <c r="BHB25" s="86"/>
      <c r="BHC25" s="86"/>
      <c r="BHD25" s="86"/>
      <c r="BHE25" s="86"/>
      <c r="BHF25" s="86"/>
      <c r="BHG25" s="86"/>
      <c r="BHH25" s="86"/>
      <c r="BHI25" s="86"/>
      <c r="BHJ25" s="86"/>
      <c r="BHK25" s="86"/>
      <c r="BHL25" s="86"/>
      <c r="BHM25" s="86"/>
      <c r="BHN25" s="86"/>
      <c r="BHO25" s="86"/>
      <c r="BHP25" s="86"/>
      <c r="BHQ25" s="86"/>
      <c r="BHR25" s="86"/>
      <c r="BHS25" s="86"/>
      <c r="BHT25" s="86"/>
      <c r="BHU25" s="86"/>
      <c r="BHV25" s="86"/>
      <c r="BHW25" s="86"/>
      <c r="BHX25" s="86"/>
      <c r="BHY25" s="86"/>
      <c r="BHZ25" s="86"/>
      <c r="BIA25" s="86"/>
      <c r="BIB25" s="86"/>
      <c r="BIC25" s="86"/>
      <c r="BID25" s="86"/>
      <c r="BIE25" s="86"/>
      <c r="BIF25" s="86"/>
      <c r="BIG25" s="86"/>
      <c r="BIH25" s="86"/>
      <c r="BII25" s="86"/>
      <c r="BIJ25" s="86"/>
      <c r="BIK25" s="86"/>
      <c r="BIL25" s="86"/>
      <c r="BIM25" s="86"/>
      <c r="BIN25" s="86"/>
      <c r="BIO25" s="86"/>
      <c r="BIP25" s="86"/>
      <c r="BIQ25" s="86"/>
      <c r="BIR25" s="86"/>
      <c r="BIS25" s="86"/>
      <c r="BIT25" s="86"/>
      <c r="BIU25" s="86"/>
      <c r="BIV25" s="86"/>
      <c r="BIW25" s="86"/>
      <c r="BIX25" s="86"/>
      <c r="BIY25" s="86"/>
      <c r="BIZ25" s="86"/>
      <c r="BJA25" s="86"/>
      <c r="BJB25" s="86"/>
      <c r="BJC25" s="86"/>
      <c r="BJD25" s="86"/>
      <c r="BJE25" s="86"/>
      <c r="BJF25" s="86"/>
      <c r="BJG25" s="86"/>
      <c r="BJH25" s="86"/>
      <c r="BJI25" s="86"/>
      <c r="BJJ25" s="86"/>
      <c r="BJK25" s="86"/>
      <c r="BJL25" s="86"/>
      <c r="BJM25" s="86"/>
      <c r="BJN25" s="86"/>
      <c r="BJO25" s="86"/>
      <c r="BJP25" s="86"/>
      <c r="BJQ25" s="86"/>
      <c r="BJR25" s="86"/>
      <c r="BJS25" s="86"/>
      <c r="BJT25" s="86"/>
      <c r="BJU25" s="86"/>
      <c r="BJV25" s="86"/>
      <c r="BJW25" s="86"/>
      <c r="BJX25" s="86"/>
      <c r="BJY25" s="86"/>
      <c r="BJZ25" s="86"/>
      <c r="BKA25" s="86"/>
      <c r="BKB25" s="86"/>
      <c r="BKC25" s="86"/>
      <c r="BKD25" s="86"/>
      <c r="BKE25" s="86"/>
      <c r="BKF25" s="86"/>
      <c r="BKG25" s="86"/>
      <c r="BKH25" s="86"/>
      <c r="BKI25" s="86"/>
      <c r="BKJ25" s="86"/>
      <c r="BKK25" s="86"/>
      <c r="BKL25" s="86"/>
      <c r="BKM25" s="86"/>
      <c r="BKN25" s="86"/>
      <c r="BKO25" s="86"/>
      <c r="BKP25" s="86"/>
      <c r="BKQ25" s="86"/>
      <c r="BKR25" s="86"/>
      <c r="BKS25" s="86"/>
      <c r="BKT25" s="86"/>
      <c r="BKU25" s="86"/>
      <c r="BKV25" s="86"/>
      <c r="BKW25" s="86"/>
      <c r="BKX25" s="86"/>
      <c r="BKY25" s="86"/>
      <c r="BKZ25" s="86"/>
      <c r="BLA25" s="86"/>
      <c r="BLB25" s="86"/>
      <c r="BLC25" s="86"/>
      <c r="BLD25" s="86"/>
      <c r="BLE25" s="86"/>
      <c r="BLF25" s="86"/>
      <c r="BLG25" s="86"/>
      <c r="BLH25" s="86"/>
      <c r="BLI25" s="86"/>
      <c r="BLJ25" s="86"/>
      <c r="BLK25" s="86"/>
      <c r="BLL25" s="86"/>
      <c r="BLM25" s="86"/>
      <c r="BLN25" s="86"/>
      <c r="BLO25" s="86"/>
      <c r="BLP25" s="86"/>
      <c r="BLQ25" s="86"/>
      <c r="BLR25" s="86"/>
      <c r="BLS25" s="86"/>
      <c r="BLT25" s="86"/>
      <c r="BLU25" s="86"/>
      <c r="BLV25" s="86"/>
      <c r="BLW25" s="86"/>
      <c r="BLX25" s="86"/>
      <c r="BLY25" s="86"/>
      <c r="BLZ25" s="86"/>
      <c r="BMA25" s="86"/>
      <c r="BMB25" s="86"/>
      <c r="BMC25" s="86"/>
      <c r="BMD25" s="86"/>
      <c r="BME25" s="86"/>
      <c r="BMF25" s="86"/>
      <c r="BMG25" s="86"/>
      <c r="BMH25" s="86"/>
      <c r="BMI25" s="86"/>
      <c r="BMJ25" s="86"/>
      <c r="BMK25" s="86"/>
      <c r="BML25" s="86"/>
      <c r="BMM25" s="86"/>
      <c r="BMN25" s="86"/>
      <c r="BMO25" s="86"/>
      <c r="BMP25" s="86"/>
      <c r="BMQ25" s="86"/>
      <c r="BMR25" s="86"/>
      <c r="BMS25" s="86"/>
      <c r="BMT25" s="86"/>
      <c r="BMU25" s="86"/>
      <c r="BMV25" s="86"/>
      <c r="BMW25" s="86"/>
      <c r="BMX25" s="86"/>
      <c r="BMY25" s="86"/>
      <c r="BMZ25" s="86"/>
      <c r="BNA25" s="86"/>
      <c r="BNB25" s="86"/>
      <c r="BNC25" s="86"/>
      <c r="BND25" s="86"/>
      <c r="BNE25" s="86"/>
      <c r="BNF25" s="86"/>
      <c r="BNG25" s="86"/>
      <c r="BNH25" s="86"/>
      <c r="BNI25" s="86"/>
      <c r="BNJ25" s="86"/>
      <c r="BNK25" s="86"/>
      <c r="BNL25" s="86"/>
      <c r="BNM25" s="86"/>
      <c r="BNN25" s="86"/>
      <c r="BNO25" s="86"/>
      <c r="BNP25" s="86"/>
      <c r="BNQ25" s="86"/>
      <c r="BNR25" s="86"/>
      <c r="BNS25" s="86"/>
      <c r="BNT25" s="86"/>
      <c r="BNU25" s="86"/>
      <c r="BNV25" s="86"/>
      <c r="BNW25" s="86"/>
      <c r="BNX25" s="86"/>
      <c r="BNY25" s="86"/>
      <c r="BNZ25" s="86"/>
      <c r="BOA25" s="86"/>
      <c r="BOB25" s="86"/>
      <c r="BOC25" s="86"/>
      <c r="BOD25" s="86"/>
      <c r="BOE25" s="86"/>
      <c r="BOF25" s="86"/>
      <c r="BOG25" s="86"/>
      <c r="BOH25" s="86"/>
      <c r="BOI25" s="86"/>
      <c r="BOJ25" s="86"/>
      <c r="BOK25" s="86"/>
      <c r="BOL25" s="86"/>
      <c r="BOM25" s="86"/>
      <c r="BON25" s="86"/>
      <c r="BOO25" s="86"/>
      <c r="BOP25" s="86"/>
      <c r="BOQ25" s="86"/>
      <c r="BOR25" s="86"/>
      <c r="BOS25" s="86"/>
      <c r="BOT25" s="86"/>
      <c r="BOU25" s="86"/>
      <c r="BOV25" s="86"/>
      <c r="BOW25" s="86"/>
      <c r="BOX25" s="86"/>
      <c r="BOY25" s="86"/>
      <c r="BOZ25" s="86"/>
      <c r="BPA25" s="86"/>
      <c r="BPB25" s="86"/>
      <c r="BPC25" s="86"/>
      <c r="BPD25" s="86"/>
      <c r="BPE25" s="86"/>
      <c r="BPF25" s="86"/>
      <c r="BPG25" s="86"/>
      <c r="BPH25" s="86"/>
      <c r="BPI25" s="86"/>
      <c r="BPJ25" s="86"/>
      <c r="BPK25" s="86"/>
      <c r="BPL25" s="86"/>
      <c r="BPM25" s="86"/>
      <c r="BPN25" s="86"/>
      <c r="BPO25" s="86"/>
      <c r="BPP25" s="86"/>
      <c r="BPQ25" s="86"/>
      <c r="BPR25" s="86"/>
      <c r="BPS25" s="86"/>
      <c r="BPT25" s="86"/>
      <c r="BPU25" s="86"/>
      <c r="BPV25" s="86"/>
      <c r="BPW25" s="86"/>
      <c r="BPX25" s="86"/>
      <c r="BPY25" s="86"/>
      <c r="BPZ25" s="86"/>
      <c r="BQA25" s="86"/>
      <c r="BQB25" s="86"/>
      <c r="BQC25" s="86"/>
      <c r="BQD25" s="86"/>
      <c r="BQE25" s="86"/>
      <c r="BQF25" s="86"/>
      <c r="BQG25" s="86"/>
      <c r="BQH25" s="86"/>
      <c r="BQI25" s="86"/>
      <c r="BQJ25" s="86"/>
      <c r="BQK25" s="86"/>
      <c r="BQL25" s="86"/>
      <c r="BQM25" s="86"/>
      <c r="BQN25" s="86"/>
      <c r="BQO25" s="86"/>
      <c r="BQP25" s="86"/>
      <c r="BQQ25" s="86"/>
      <c r="BQR25" s="86"/>
      <c r="BQS25" s="86"/>
      <c r="BQT25" s="86"/>
      <c r="BQU25" s="86"/>
      <c r="BQV25" s="86"/>
      <c r="BQW25" s="86"/>
      <c r="BQX25" s="86"/>
      <c r="BQY25" s="86"/>
      <c r="BQZ25" s="86"/>
      <c r="BRA25" s="86"/>
      <c r="BRB25" s="86"/>
    </row>
    <row r="26" spans="1:1822">
      <c r="A26" s="93"/>
      <c r="B26" s="93" t="s">
        <v>178</v>
      </c>
      <c r="C26" s="94"/>
      <c r="D26" s="95"/>
      <c r="E26" s="94"/>
      <c r="F26" s="96"/>
      <c r="G26" s="96"/>
      <c r="H26" s="96"/>
      <c r="I26" s="94"/>
      <c r="J26" s="76"/>
      <c r="K26" s="76"/>
      <c r="L26" s="76"/>
      <c r="M26" s="76"/>
      <c r="N26" s="76"/>
      <c r="O26" s="76"/>
      <c r="P26" s="76"/>
      <c r="Q26" s="76"/>
      <c r="R26" s="76"/>
      <c r="S26" s="76"/>
      <c r="T26" s="76"/>
      <c r="U26" s="76"/>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c r="BM26" s="77"/>
      <c r="BN26" s="77"/>
      <c r="BO26" s="77"/>
      <c r="BP26" s="77"/>
      <c r="BQ26" s="77"/>
      <c r="BR26" s="77"/>
      <c r="BS26" s="77"/>
      <c r="BT26" s="77"/>
      <c r="BU26" s="77"/>
      <c r="BV26" s="77"/>
      <c r="BW26" s="77"/>
      <c r="BX26" s="77"/>
      <c r="BY26" s="77"/>
      <c r="BZ26" s="77"/>
      <c r="CA26" s="77"/>
      <c r="CB26" s="77"/>
      <c r="CC26" s="77"/>
      <c r="CD26" s="77"/>
      <c r="CE26" s="77"/>
      <c r="CF26" s="77"/>
      <c r="CG26" s="77"/>
      <c r="CH26" s="77"/>
      <c r="CI26" s="77"/>
      <c r="CJ26" s="77"/>
      <c r="CK26" s="77"/>
      <c r="CL26" s="77"/>
      <c r="CM26" s="77"/>
      <c r="CN26" s="77"/>
      <c r="CO26" s="77"/>
      <c r="CP26" s="77"/>
      <c r="CQ26" s="77"/>
      <c r="CR26" s="77"/>
      <c r="CS26" s="77"/>
      <c r="CT26" s="77"/>
      <c r="CU26" s="77"/>
      <c r="CV26" s="77"/>
      <c r="CW26" s="77"/>
      <c r="CX26" s="77"/>
      <c r="CY26" s="77"/>
      <c r="CZ26" s="77"/>
      <c r="DA26" s="77"/>
      <c r="DB26" s="77"/>
      <c r="DC26" s="77"/>
      <c r="DD26" s="77"/>
      <c r="DE26" s="77"/>
      <c r="DF26" s="77"/>
      <c r="DG26" s="77"/>
      <c r="DH26" s="77"/>
      <c r="DI26" s="77"/>
      <c r="DJ26" s="77"/>
      <c r="DK26" s="77"/>
      <c r="DL26" s="77"/>
      <c r="DM26" s="77"/>
      <c r="DN26" s="77"/>
      <c r="DO26" s="77"/>
      <c r="DP26" s="77"/>
      <c r="DQ26" s="77"/>
      <c r="DR26" s="77"/>
      <c r="DS26" s="77"/>
      <c r="DT26" s="77"/>
      <c r="DU26" s="77"/>
      <c r="DV26" s="77"/>
      <c r="DW26" s="77"/>
      <c r="DX26" s="77"/>
      <c r="DY26" s="77"/>
      <c r="DZ26" s="77"/>
      <c r="EA26" s="77"/>
      <c r="EB26" s="77"/>
      <c r="EC26" s="77"/>
      <c r="ED26" s="77"/>
      <c r="EE26" s="77"/>
      <c r="EF26" s="77"/>
      <c r="EG26" s="77"/>
      <c r="EH26" s="77"/>
      <c r="EI26" s="77"/>
      <c r="EJ26" s="77"/>
      <c r="EK26" s="77"/>
      <c r="EL26" s="77"/>
      <c r="EM26" s="77"/>
      <c r="EN26" s="77"/>
      <c r="EO26" s="77"/>
      <c r="EP26" s="77"/>
      <c r="EQ26" s="77"/>
      <c r="ER26" s="77"/>
      <c r="ES26" s="77"/>
      <c r="ET26" s="77"/>
      <c r="EU26" s="77"/>
      <c r="EV26" s="77"/>
      <c r="EW26" s="77"/>
      <c r="EX26" s="77"/>
      <c r="EY26" s="77"/>
      <c r="EZ26" s="77"/>
      <c r="FA26" s="77"/>
      <c r="FB26" s="77"/>
      <c r="FC26" s="77"/>
      <c r="FD26" s="77"/>
      <c r="FE26" s="77"/>
      <c r="FF26" s="77"/>
      <c r="FG26" s="77"/>
      <c r="FH26" s="77"/>
      <c r="FI26" s="77"/>
      <c r="FJ26" s="77"/>
      <c r="FK26" s="77"/>
      <c r="FL26" s="77"/>
      <c r="FM26" s="77"/>
      <c r="FN26" s="77"/>
      <c r="FO26" s="77"/>
      <c r="FP26" s="77"/>
      <c r="FQ26" s="77"/>
      <c r="FR26" s="77"/>
      <c r="FS26" s="77"/>
      <c r="FT26" s="77"/>
      <c r="FU26" s="77"/>
      <c r="FV26" s="77"/>
      <c r="FW26" s="77"/>
      <c r="FX26" s="77"/>
      <c r="FY26" s="77"/>
      <c r="FZ26" s="77"/>
      <c r="GA26" s="77"/>
      <c r="GB26" s="77"/>
      <c r="GC26" s="77"/>
      <c r="GD26" s="77"/>
      <c r="GE26" s="77"/>
      <c r="GF26" s="77"/>
      <c r="GG26" s="77"/>
      <c r="GH26" s="77"/>
      <c r="GI26" s="77"/>
      <c r="GJ26" s="77"/>
      <c r="GK26" s="77"/>
      <c r="GL26" s="77"/>
      <c r="GM26" s="77"/>
      <c r="GN26" s="77"/>
      <c r="GO26" s="77"/>
      <c r="GP26" s="77"/>
      <c r="GQ26" s="77"/>
      <c r="GR26" s="77"/>
      <c r="GS26" s="77"/>
      <c r="GT26" s="77"/>
      <c r="GU26" s="77"/>
      <c r="GV26" s="77"/>
      <c r="GW26" s="77"/>
      <c r="GX26" s="77"/>
      <c r="GY26" s="77"/>
      <c r="GZ26" s="77"/>
      <c r="HA26" s="77"/>
      <c r="HB26" s="77"/>
      <c r="HC26" s="77"/>
      <c r="HD26" s="77"/>
      <c r="HE26" s="77"/>
      <c r="HF26" s="77"/>
      <c r="HG26" s="77"/>
      <c r="HH26" s="77"/>
      <c r="HI26" s="77"/>
      <c r="HJ26" s="77"/>
      <c r="HK26" s="77"/>
      <c r="HL26" s="77"/>
      <c r="HM26" s="77"/>
      <c r="HN26" s="77"/>
      <c r="HO26" s="77"/>
      <c r="HP26" s="77"/>
      <c r="HQ26" s="77"/>
      <c r="HR26" s="77"/>
      <c r="HS26" s="77"/>
      <c r="HT26" s="77"/>
      <c r="HU26" s="77"/>
      <c r="HV26" s="77"/>
      <c r="HW26" s="77"/>
      <c r="HX26" s="77"/>
      <c r="HY26" s="77"/>
      <c r="HZ26" s="77"/>
      <c r="IA26" s="77"/>
      <c r="IB26" s="77"/>
      <c r="IC26" s="77"/>
      <c r="ID26" s="77"/>
      <c r="IE26" s="77"/>
      <c r="IF26" s="77"/>
      <c r="IG26" s="77"/>
      <c r="IH26" s="77"/>
      <c r="II26" s="77"/>
      <c r="IJ26" s="77"/>
      <c r="IK26" s="77"/>
      <c r="IL26" s="77"/>
      <c r="IM26" s="77"/>
      <c r="IN26" s="77"/>
      <c r="IO26" s="77"/>
      <c r="IP26" s="77"/>
      <c r="IQ26" s="77"/>
      <c r="IR26" s="77"/>
      <c r="IS26" s="77"/>
      <c r="IT26" s="77"/>
      <c r="IU26" s="77"/>
      <c r="IV26" s="77"/>
      <c r="IW26" s="77"/>
      <c r="IX26" s="77"/>
      <c r="IY26" s="77"/>
      <c r="IZ26" s="77"/>
      <c r="JA26" s="77"/>
      <c r="JB26" s="77"/>
      <c r="JC26" s="77"/>
      <c r="JD26" s="77"/>
      <c r="JE26" s="77"/>
      <c r="JF26" s="77"/>
      <c r="JG26" s="77"/>
      <c r="JH26" s="77"/>
      <c r="JI26" s="77"/>
      <c r="JJ26" s="77"/>
      <c r="JK26" s="77"/>
      <c r="JL26" s="77"/>
      <c r="JM26" s="77"/>
      <c r="JN26" s="77"/>
      <c r="JO26" s="77"/>
      <c r="JP26" s="77"/>
      <c r="JQ26" s="77"/>
      <c r="JR26" s="77"/>
      <c r="JS26" s="77"/>
      <c r="JT26" s="77"/>
      <c r="JU26" s="77"/>
      <c r="JV26" s="77"/>
      <c r="JW26" s="77"/>
      <c r="JX26" s="77"/>
      <c r="JY26" s="77"/>
      <c r="JZ26" s="77"/>
      <c r="KA26" s="77"/>
      <c r="KB26" s="77"/>
      <c r="KC26" s="77"/>
      <c r="KD26" s="77"/>
      <c r="KE26" s="77"/>
      <c r="KF26" s="77"/>
      <c r="KG26" s="77"/>
      <c r="KH26" s="77"/>
      <c r="KI26" s="77"/>
      <c r="KJ26" s="77"/>
      <c r="KK26" s="77"/>
      <c r="KL26" s="77"/>
      <c r="KM26" s="77"/>
      <c r="KN26" s="77"/>
      <c r="KO26" s="77"/>
      <c r="KP26" s="77"/>
      <c r="KQ26" s="77"/>
      <c r="KR26" s="77"/>
      <c r="KS26" s="77"/>
      <c r="KT26" s="77"/>
      <c r="KU26" s="77"/>
      <c r="KV26" s="77"/>
      <c r="KW26" s="77"/>
      <c r="KX26" s="77"/>
      <c r="KY26" s="77"/>
      <c r="KZ26" s="77"/>
      <c r="LA26" s="77"/>
      <c r="LB26" s="77"/>
      <c r="LC26" s="77"/>
      <c r="LD26" s="77"/>
      <c r="LE26" s="77"/>
      <c r="LF26" s="77"/>
      <c r="LG26" s="77"/>
      <c r="LH26" s="77"/>
      <c r="LI26" s="77"/>
      <c r="LJ26" s="77"/>
      <c r="LK26" s="77"/>
      <c r="LL26" s="77"/>
      <c r="LM26" s="77"/>
      <c r="LN26" s="77"/>
      <c r="LO26" s="77"/>
      <c r="LP26" s="77"/>
      <c r="LQ26" s="77"/>
      <c r="LR26" s="77"/>
      <c r="LS26" s="77"/>
      <c r="LT26" s="77"/>
      <c r="LU26" s="77"/>
      <c r="LV26" s="77"/>
      <c r="LW26" s="77"/>
      <c r="LX26" s="77"/>
      <c r="LY26" s="77"/>
      <c r="LZ26" s="77"/>
      <c r="MA26" s="77"/>
      <c r="MB26" s="77"/>
      <c r="MC26" s="77"/>
      <c r="MD26" s="77"/>
      <c r="ME26" s="77"/>
      <c r="MF26" s="77"/>
      <c r="MG26" s="77"/>
      <c r="MH26" s="77"/>
      <c r="MI26" s="77"/>
      <c r="MJ26" s="77"/>
      <c r="MK26" s="77"/>
      <c r="ML26" s="77"/>
      <c r="MM26" s="77"/>
      <c r="MN26" s="77"/>
      <c r="MO26" s="77"/>
      <c r="MP26" s="77"/>
      <c r="MQ26" s="77"/>
      <c r="MR26" s="77"/>
      <c r="MS26" s="77"/>
      <c r="MT26" s="77"/>
      <c r="MU26" s="77"/>
      <c r="MV26" s="77"/>
      <c r="MW26" s="77"/>
      <c r="MX26" s="77"/>
      <c r="MY26" s="77"/>
      <c r="MZ26" s="77"/>
      <c r="NA26" s="77"/>
      <c r="NB26" s="77"/>
      <c r="NC26" s="77"/>
      <c r="ND26" s="77"/>
      <c r="NE26" s="77"/>
      <c r="NF26" s="77"/>
      <c r="NG26" s="77"/>
      <c r="NH26" s="77"/>
      <c r="NI26" s="77"/>
      <c r="NJ26" s="77"/>
      <c r="NK26" s="77"/>
      <c r="NL26" s="77"/>
      <c r="NM26" s="77"/>
      <c r="NN26" s="77"/>
      <c r="NO26" s="77"/>
      <c r="NP26" s="77"/>
      <c r="NQ26" s="77"/>
      <c r="NR26" s="77"/>
      <c r="NS26" s="77"/>
      <c r="NT26" s="77"/>
      <c r="NU26" s="77"/>
      <c r="NV26" s="77"/>
      <c r="NW26" s="77"/>
      <c r="NX26" s="77"/>
      <c r="NY26" s="77"/>
      <c r="NZ26" s="77"/>
      <c r="OA26" s="77"/>
      <c r="OB26" s="77"/>
      <c r="OC26" s="77"/>
      <c r="OD26" s="77"/>
      <c r="OE26" s="77"/>
      <c r="OF26" s="77"/>
      <c r="OG26" s="77"/>
      <c r="OH26" s="77"/>
      <c r="OI26" s="77"/>
      <c r="OJ26" s="77"/>
      <c r="OK26" s="77"/>
      <c r="OL26" s="77"/>
      <c r="OM26" s="77"/>
      <c r="ON26" s="77"/>
      <c r="OO26" s="77"/>
      <c r="OP26" s="77"/>
      <c r="OQ26" s="77"/>
      <c r="OR26" s="77"/>
      <c r="OS26" s="77"/>
      <c r="OT26" s="77"/>
      <c r="OU26" s="77"/>
      <c r="OV26" s="77"/>
      <c r="OW26" s="77"/>
      <c r="OX26" s="77"/>
      <c r="OY26" s="77"/>
      <c r="OZ26" s="77"/>
      <c r="PA26" s="77"/>
      <c r="PB26" s="77"/>
      <c r="PC26" s="77"/>
      <c r="PD26" s="77"/>
      <c r="PE26" s="77"/>
      <c r="PF26" s="77"/>
      <c r="PG26" s="77"/>
      <c r="PH26" s="77"/>
      <c r="PI26" s="77"/>
      <c r="PJ26" s="77"/>
      <c r="PK26" s="77"/>
      <c r="PL26" s="77"/>
      <c r="PM26" s="77"/>
      <c r="PN26" s="77"/>
      <c r="PO26" s="77"/>
      <c r="PP26" s="77"/>
      <c r="PQ26" s="77"/>
      <c r="PR26" s="77"/>
      <c r="PS26" s="77"/>
      <c r="PT26" s="77"/>
      <c r="PU26" s="77"/>
      <c r="BAY26" s="85"/>
      <c r="BAZ26" s="86"/>
      <c r="BBA26" s="86"/>
      <c r="BBB26" s="86"/>
      <c r="BBC26" s="86"/>
      <c r="BBD26" s="86"/>
      <c r="BBE26" s="86"/>
      <c r="BBF26" s="86"/>
      <c r="BBG26" s="86"/>
      <c r="BBH26" s="86"/>
      <c r="BBI26" s="86"/>
      <c r="BBJ26" s="86"/>
      <c r="BBK26" s="86"/>
      <c r="BBL26" s="86"/>
      <c r="BBM26" s="86"/>
      <c r="BBN26" s="86"/>
      <c r="BBO26" s="86"/>
      <c r="BBP26" s="86"/>
      <c r="BBQ26" s="86"/>
      <c r="BBR26" s="86"/>
      <c r="BBS26" s="86"/>
      <c r="BBT26" s="86"/>
      <c r="BBU26" s="86"/>
      <c r="BBV26" s="86"/>
      <c r="BBW26" s="86"/>
      <c r="BBX26" s="86"/>
      <c r="BBY26" s="86"/>
      <c r="BBZ26" s="86"/>
      <c r="BCA26" s="86"/>
      <c r="BCB26" s="86"/>
      <c r="BCC26" s="86"/>
      <c r="BCD26" s="86"/>
      <c r="BCE26" s="86"/>
      <c r="BCF26" s="86"/>
      <c r="BCG26" s="86"/>
      <c r="BCH26" s="86"/>
      <c r="BCI26" s="86"/>
      <c r="BCJ26" s="86"/>
      <c r="BCK26" s="86"/>
      <c r="BCL26" s="86"/>
      <c r="BCM26" s="86"/>
      <c r="BCN26" s="86"/>
      <c r="BCO26" s="86"/>
      <c r="BCP26" s="86"/>
      <c r="BCQ26" s="86"/>
      <c r="BCR26" s="86"/>
      <c r="BCS26" s="86"/>
      <c r="BCT26" s="86"/>
      <c r="BCU26" s="86"/>
      <c r="BCV26" s="86"/>
      <c r="BCW26" s="86"/>
      <c r="BCX26" s="86"/>
      <c r="BCY26" s="86"/>
      <c r="BCZ26" s="86"/>
      <c r="BDA26" s="86"/>
      <c r="BDB26" s="86"/>
      <c r="BDC26" s="86"/>
      <c r="BDD26" s="86"/>
      <c r="BDE26" s="86"/>
      <c r="BDF26" s="86"/>
      <c r="BDG26" s="86"/>
      <c r="BDH26" s="86"/>
      <c r="BDI26" s="86"/>
      <c r="BDJ26" s="86"/>
      <c r="BDK26" s="86"/>
      <c r="BDL26" s="86"/>
      <c r="BDM26" s="86"/>
      <c r="BDN26" s="86"/>
      <c r="BDO26" s="86"/>
      <c r="BDP26" s="86"/>
      <c r="BDQ26" s="86"/>
      <c r="BDR26" s="86"/>
      <c r="BDS26" s="86"/>
      <c r="BDT26" s="86"/>
      <c r="BDU26" s="86"/>
      <c r="BDV26" s="86"/>
      <c r="BDW26" s="86"/>
      <c r="BDX26" s="86"/>
      <c r="BDY26" s="86"/>
      <c r="BDZ26" s="86"/>
      <c r="BEA26" s="86"/>
      <c r="BEB26" s="86"/>
      <c r="BEC26" s="86"/>
      <c r="BED26" s="86"/>
      <c r="BEE26" s="86"/>
      <c r="BEF26" s="86"/>
      <c r="BEG26" s="86"/>
      <c r="BEH26" s="86"/>
      <c r="BEI26" s="86"/>
      <c r="BEJ26" s="86"/>
      <c r="BEK26" s="86"/>
      <c r="BEL26" s="86"/>
      <c r="BEM26" s="86"/>
      <c r="BEN26" s="86"/>
      <c r="BEO26" s="86"/>
      <c r="BEP26" s="86"/>
      <c r="BEQ26" s="86"/>
      <c r="BER26" s="86"/>
      <c r="BES26" s="86"/>
      <c r="BET26" s="86"/>
      <c r="BEU26" s="86"/>
      <c r="BEV26" s="86"/>
      <c r="BEW26" s="86"/>
      <c r="BEX26" s="86"/>
      <c r="BEY26" s="86"/>
      <c r="BEZ26" s="86"/>
      <c r="BFA26" s="86"/>
      <c r="BFB26" s="86"/>
      <c r="BFC26" s="86"/>
      <c r="BFD26" s="86"/>
      <c r="BFE26" s="86"/>
      <c r="BFF26" s="86"/>
      <c r="BFG26" s="86"/>
      <c r="BFH26" s="86"/>
      <c r="BFI26" s="86"/>
      <c r="BFJ26" s="86"/>
      <c r="BFK26" s="86"/>
      <c r="BFL26" s="86"/>
      <c r="BFM26" s="86"/>
      <c r="BFN26" s="86"/>
      <c r="BFO26" s="86"/>
      <c r="BFP26" s="86"/>
      <c r="BFQ26" s="86"/>
      <c r="BFR26" s="86"/>
      <c r="BFS26" s="86"/>
      <c r="BFT26" s="86"/>
      <c r="BFU26" s="86"/>
      <c r="BFV26" s="86"/>
      <c r="BFW26" s="86"/>
      <c r="BFX26" s="86"/>
      <c r="BFY26" s="86"/>
      <c r="BFZ26" s="86"/>
      <c r="BGA26" s="86"/>
      <c r="BGB26" s="86"/>
      <c r="BGC26" s="86"/>
      <c r="BGD26" s="86"/>
      <c r="BGE26" s="86"/>
      <c r="BGF26" s="86"/>
      <c r="BGG26" s="86"/>
      <c r="BGH26" s="86"/>
      <c r="BGI26" s="86"/>
      <c r="BGJ26" s="86"/>
      <c r="BGK26" s="86"/>
      <c r="BGL26" s="86"/>
      <c r="BGM26" s="86"/>
      <c r="BGN26" s="86"/>
      <c r="BGO26" s="86"/>
      <c r="BGP26" s="86"/>
      <c r="BGQ26" s="86"/>
      <c r="BGR26" s="86"/>
      <c r="BGS26" s="86"/>
      <c r="BGT26" s="86"/>
      <c r="BGU26" s="86"/>
      <c r="BGV26" s="86"/>
      <c r="BGW26" s="86"/>
      <c r="BGX26" s="86"/>
      <c r="BGY26" s="86"/>
      <c r="BGZ26" s="86"/>
      <c r="BHA26" s="86"/>
      <c r="BHB26" s="86"/>
      <c r="BHC26" s="86"/>
      <c r="BHD26" s="86"/>
      <c r="BHE26" s="86"/>
      <c r="BHF26" s="86"/>
      <c r="BHG26" s="86"/>
      <c r="BHH26" s="86"/>
      <c r="BHI26" s="86"/>
      <c r="BHJ26" s="86"/>
      <c r="BHK26" s="86"/>
      <c r="BHL26" s="86"/>
      <c r="BHM26" s="86"/>
      <c r="BHN26" s="86"/>
      <c r="BHO26" s="86"/>
      <c r="BHP26" s="86"/>
      <c r="BHQ26" s="86"/>
      <c r="BHR26" s="86"/>
      <c r="BHS26" s="86"/>
      <c r="BHT26" s="86"/>
      <c r="BHU26" s="86"/>
      <c r="BHV26" s="86"/>
      <c r="BHW26" s="86"/>
      <c r="BHX26" s="86"/>
      <c r="BHY26" s="86"/>
      <c r="BHZ26" s="86"/>
      <c r="BIA26" s="86"/>
      <c r="BIB26" s="86"/>
      <c r="BIC26" s="86"/>
      <c r="BID26" s="86"/>
      <c r="BIE26" s="86"/>
      <c r="BIF26" s="86"/>
      <c r="BIG26" s="86"/>
      <c r="BIH26" s="86"/>
      <c r="BII26" s="86"/>
      <c r="BIJ26" s="86"/>
      <c r="BIK26" s="86"/>
      <c r="BIL26" s="86"/>
      <c r="BIM26" s="86"/>
      <c r="BIN26" s="86"/>
      <c r="BIO26" s="86"/>
      <c r="BIP26" s="86"/>
      <c r="BIQ26" s="86"/>
      <c r="BIR26" s="86"/>
      <c r="BIS26" s="86"/>
      <c r="BIT26" s="86"/>
      <c r="BIU26" s="86"/>
      <c r="BIV26" s="86"/>
      <c r="BIW26" s="86"/>
      <c r="BIX26" s="86"/>
      <c r="BIY26" s="86"/>
      <c r="BIZ26" s="86"/>
      <c r="BJA26" s="86"/>
      <c r="BJB26" s="86"/>
      <c r="BJC26" s="86"/>
      <c r="BJD26" s="86"/>
      <c r="BJE26" s="86"/>
      <c r="BJF26" s="86"/>
      <c r="BJG26" s="86"/>
      <c r="BJH26" s="86"/>
      <c r="BJI26" s="86"/>
      <c r="BJJ26" s="86"/>
      <c r="BJK26" s="86"/>
      <c r="BJL26" s="86"/>
      <c r="BJM26" s="86"/>
      <c r="BJN26" s="86"/>
      <c r="BJO26" s="86"/>
      <c r="BJP26" s="86"/>
      <c r="BJQ26" s="86"/>
      <c r="BJR26" s="86"/>
      <c r="BJS26" s="86"/>
      <c r="BJT26" s="86"/>
      <c r="BJU26" s="86"/>
      <c r="BJV26" s="86"/>
      <c r="BJW26" s="86"/>
      <c r="BJX26" s="86"/>
      <c r="BJY26" s="86"/>
      <c r="BJZ26" s="86"/>
      <c r="BKA26" s="86"/>
      <c r="BKB26" s="86"/>
      <c r="BKC26" s="86"/>
      <c r="BKD26" s="86"/>
      <c r="BKE26" s="86"/>
      <c r="BKF26" s="86"/>
      <c r="BKG26" s="86"/>
      <c r="BKH26" s="86"/>
      <c r="BKI26" s="86"/>
      <c r="BKJ26" s="86"/>
      <c r="BKK26" s="86"/>
      <c r="BKL26" s="86"/>
      <c r="BKM26" s="86"/>
      <c r="BKN26" s="86"/>
      <c r="BKO26" s="86"/>
      <c r="BKP26" s="86"/>
      <c r="BKQ26" s="86"/>
      <c r="BKR26" s="86"/>
      <c r="BKS26" s="86"/>
      <c r="BKT26" s="86"/>
      <c r="BKU26" s="86"/>
      <c r="BKV26" s="86"/>
      <c r="BKW26" s="86"/>
      <c r="BKX26" s="86"/>
      <c r="BKY26" s="86"/>
      <c r="BKZ26" s="86"/>
      <c r="BLA26" s="86"/>
      <c r="BLB26" s="86"/>
      <c r="BLC26" s="86"/>
      <c r="BLD26" s="86"/>
      <c r="BLE26" s="86"/>
      <c r="BLF26" s="86"/>
      <c r="BLG26" s="86"/>
      <c r="BLH26" s="86"/>
      <c r="BLI26" s="86"/>
      <c r="BLJ26" s="86"/>
      <c r="BLK26" s="86"/>
      <c r="BLL26" s="86"/>
      <c r="BLM26" s="86"/>
      <c r="BLN26" s="86"/>
      <c r="BLO26" s="86"/>
      <c r="BLP26" s="86"/>
      <c r="BLQ26" s="86"/>
      <c r="BLR26" s="86"/>
      <c r="BLS26" s="86"/>
      <c r="BLT26" s="86"/>
      <c r="BLU26" s="86"/>
      <c r="BLV26" s="86"/>
      <c r="BLW26" s="86"/>
      <c r="BLX26" s="86"/>
      <c r="BLY26" s="86"/>
      <c r="BLZ26" s="86"/>
      <c r="BMA26" s="86"/>
      <c r="BMB26" s="86"/>
      <c r="BMC26" s="86"/>
      <c r="BMD26" s="86"/>
      <c r="BME26" s="86"/>
      <c r="BMF26" s="86"/>
      <c r="BMG26" s="86"/>
      <c r="BMH26" s="86"/>
      <c r="BMI26" s="86"/>
      <c r="BMJ26" s="86"/>
      <c r="BMK26" s="86"/>
      <c r="BML26" s="86"/>
      <c r="BMM26" s="86"/>
      <c r="BMN26" s="86"/>
      <c r="BMO26" s="86"/>
      <c r="BMP26" s="86"/>
      <c r="BMQ26" s="86"/>
      <c r="BMR26" s="86"/>
      <c r="BMS26" s="86"/>
      <c r="BMT26" s="86"/>
      <c r="BMU26" s="86"/>
      <c r="BMV26" s="86"/>
      <c r="BMW26" s="86"/>
      <c r="BMX26" s="86"/>
      <c r="BMY26" s="86"/>
      <c r="BMZ26" s="86"/>
      <c r="BNA26" s="86"/>
      <c r="BNB26" s="86"/>
      <c r="BNC26" s="86"/>
      <c r="BND26" s="86"/>
      <c r="BNE26" s="86"/>
      <c r="BNF26" s="86"/>
      <c r="BNG26" s="86"/>
      <c r="BNH26" s="86"/>
      <c r="BNI26" s="86"/>
      <c r="BNJ26" s="86"/>
      <c r="BNK26" s="86"/>
      <c r="BNL26" s="86"/>
      <c r="BNM26" s="86"/>
      <c r="BNN26" s="86"/>
      <c r="BNO26" s="86"/>
      <c r="BNP26" s="86"/>
      <c r="BNQ26" s="86"/>
      <c r="BNR26" s="86"/>
      <c r="BNS26" s="86"/>
      <c r="BNT26" s="86"/>
      <c r="BNU26" s="86"/>
      <c r="BNV26" s="86"/>
      <c r="BNW26" s="86"/>
      <c r="BNX26" s="86"/>
      <c r="BNY26" s="86"/>
      <c r="BNZ26" s="86"/>
      <c r="BOA26" s="86"/>
      <c r="BOB26" s="86"/>
      <c r="BOC26" s="86"/>
      <c r="BOD26" s="86"/>
      <c r="BOE26" s="86"/>
      <c r="BOF26" s="86"/>
      <c r="BOG26" s="86"/>
      <c r="BOH26" s="86"/>
      <c r="BOI26" s="86"/>
      <c r="BOJ26" s="86"/>
      <c r="BOK26" s="86"/>
      <c r="BOL26" s="86"/>
      <c r="BOM26" s="86"/>
      <c r="BON26" s="86"/>
      <c r="BOO26" s="86"/>
      <c r="BOP26" s="86"/>
      <c r="BOQ26" s="86"/>
      <c r="BOR26" s="86"/>
      <c r="BOS26" s="86"/>
      <c r="BOT26" s="86"/>
      <c r="BOU26" s="86"/>
      <c r="BOV26" s="86"/>
      <c r="BOW26" s="86"/>
      <c r="BOX26" s="86"/>
      <c r="BOY26" s="86"/>
      <c r="BOZ26" s="86"/>
      <c r="BPA26" s="86"/>
      <c r="BPB26" s="86"/>
      <c r="BPC26" s="86"/>
      <c r="BPD26" s="86"/>
      <c r="BPE26" s="86"/>
      <c r="BPF26" s="86"/>
      <c r="BPG26" s="86"/>
      <c r="BPH26" s="86"/>
      <c r="BPI26" s="86"/>
      <c r="BPJ26" s="86"/>
      <c r="BPK26" s="86"/>
      <c r="BPL26" s="86"/>
      <c r="BPM26" s="86"/>
      <c r="BPN26" s="86"/>
      <c r="BPO26" s="86"/>
      <c r="BPP26" s="86"/>
      <c r="BPQ26" s="86"/>
      <c r="BPR26" s="86"/>
      <c r="BPS26" s="86"/>
      <c r="BPT26" s="86"/>
      <c r="BPU26" s="86"/>
      <c r="BPV26" s="86"/>
      <c r="BPW26" s="86"/>
      <c r="BPX26" s="86"/>
      <c r="BPY26" s="86"/>
      <c r="BPZ26" s="86"/>
      <c r="BQA26" s="86"/>
      <c r="BQB26" s="86"/>
      <c r="BQC26" s="86"/>
      <c r="BQD26" s="86"/>
      <c r="BQE26" s="86"/>
      <c r="BQF26" s="86"/>
      <c r="BQG26" s="86"/>
      <c r="BQH26" s="86"/>
      <c r="BQI26" s="86"/>
      <c r="BQJ26" s="86"/>
      <c r="BQK26" s="86"/>
      <c r="BQL26" s="86"/>
      <c r="BQM26" s="86"/>
      <c r="BQN26" s="86"/>
      <c r="BQO26" s="86"/>
      <c r="BQP26" s="86"/>
      <c r="BQQ26" s="86"/>
      <c r="BQR26" s="86"/>
      <c r="BQS26" s="86"/>
      <c r="BQT26" s="86"/>
      <c r="BQU26" s="86"/>
      <c r="BQV26" s="86"/>
      <c r="BQW26" s="86"/>
      <c r="BQX26" s="86"/>
      <c r="BQY26" s="86"/>
      <c r="BQZ26" s="86"/>
      <c r="BRA26" s="86"/>
      <c r="BRB26" s="86"/>
    </row>
    <row r="27" spans="1:1822" ht="14">
      <c r="A27" s="73">
        <f>+A25+1</f>
        <v>21</v>
      </c>
      <c r="B27" s="74" t="s">
        <v>179</v>
      </c>
      <c r="C27" s="75" t="s">
        <v>157</v>
      </c>
      <c r="D27" s="73"/>
      <c r="E27" s="75" t="s">
        <v>180</v>
      </c>
      <c r="F27" s="74" t="s">
        <v>132</v>
      </c>
      <c r="G27" s="74" t="s">
        <v>133</v>
      </c>
      <c r="H27" s="74" t="s">
        <v>133</v>
      </c>
      <c r="I27" s="74" t="s">
        <v>181</v>
      </c>
      <c r="J27" s="76"/>
      <c r="K27" s="76"/>
      <c r="L27" s="76"/>
      <c r="M27" s="76"/>
      <c r="N27" s="76"/>
      <c r="O27" s="76"/>
      <c r="P27" s="76"/>
      <c r="Q27" s="76"/>
      <c r="R27" s="76"/>
      <c r="S27" s="76"/>
      <c r="T27" s="76"/>
      <c r="U27" s="76"/>
      <c r="V27" s="77"/>
      <c r="W27" s="77"/>
      <c r="X27" s="77"/>
      <c r="Y27" s="77"/>
      <c r="Z27" s="77"/>
      <c r="AA27" s="77"/>
      <c r="AB27" s="77"/>
      <c r="AC27" s="77"/>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s="77"/>
      <c r="BD27" s="77"/>
      <c r="BE27" s="77"/>
      <c r="BF27" s="77"/>
      <c r="BG27" s="77"/>
      <c r="BH27" s="77"/>
      <c r="BI27" s="77"/>
      <c r="BJ27" s="77"/>
      <c r="BK27" s="77"/>
      <c r="BL27" s="77"/>
      <c r="BM27" s="77"/>
      <c r="BN27" s="77"/>
      <c r="BO27" s="77"/>
      <c r="BP27" s="77"/>
      <c r="BQ27" s="77"/>
      <c r="BR27" s="77"/>
      <c r="BS27" s="77"/>
      <c r="BT27" s="77"/>
      <c r="BU27" s="77"/>
      <c r="BV27" s="77"/>
      <c r="BW27" s="77"/>
      <c r="BX27" s="77"/>
      <c r="BY27" s="77"/>
      <c r="BZ27" s="77"/>
      <c r="CA27" s="77"/>
      <c r="CB27" s="77"/>
      <c r="CC27" s="77"/>
      <c r="CD27" s="77"/>
      <c r="CE27" s="77"/>
      <c r="CF27" s="77"/>
      <c r="CG27" s="77"/>
      <c r="CH27" s="77"/>
      <c r="CI27" s="77"/>
      <c r="CJ27" s="77"/>
      <c r="CK27" s="77"/>
      <c r="CL27" s="77"/>
      <c r="CM27" s="77"/>
      <c r="CN27" s="77"/>
      <c r="CO27" s="77"/>
      <c r="CP27" s="77"/>
      <c r="CQ27" s="77"/>
      <c r="CR27" s="77"/>
      <c r="CS27" s="77"/>
      <c r="CT27" s="77"/>
      <c r="CU27" s="77"/>
      <c r="CV27" s="77"/>
      <c r="CW27" s="77"/>
      <c r="CX27" s="77"/>
      <c r="CY27" s="77"/>
      <c r="CZ27" s="77"/>
      <c r="DA27" s="77"/>
      <c r="DB27" s="77"/>
      <c r="DC27" s="77"/>
      <c r="DD27" s="77"/>
      <c r="DE27" s="77"/>
      <c r="DF27" s="77"/>
      <c r="DG27" s="77"/>
      <c r="DH27" s="77"/>
      <c r="DI27" s="77"/>
      <c r="DJ27" s="77"/>
      <c r="DK27" s="77"/>
      <c r="DL27" s="77"/>
      <c r="DM27" s="77"/>
      <c r="DN27" s="77"/>
      <c r="DO27" s="77"/>
      <c r="DP27" s="77"/>
      <c r="DQ27" s="77"/>
      <c r="DR27" s="77"/>
      <c r="DS27" s="77"/>
      <c r="DT27" s="77"/>
      <c r="DU27" s="77"/>
      <c r="DV27" s="77"/>
      <c r="DW27" s="77"/>
      <c r="DX27" s="77"/>
      <c r="DY27" s="77"/>
      <c r="DZ27" s="77"/>
      <c r="EA27" s="77"/>
      <c r="EB27" s="77"/>
      <c r="EC27" s="77"/>
      <c r="ED27" s="77"/>
      <c r="EE27" s="77"/>
      <c r="EF27" s="77"/>
      <c r="EG27" s="77"/>
      <c r="EH27" s="77"/>
      <c r="EI27" s="77"/>
      <c r="EJ27" s="77"/>
      <c r="EK27" s="77"/>
      <c r="EL27" s="77"/>
      <c r="EM27" s="77"/>
      <c r="EN27" s="77"/>
      <c r="EO27" s="77"/>
      <c r="EP27" s="77"/>
      <c r="EQ27" s="77"/>
      <c r="ER27" s="77"/>
      <c r="ES27" s="77"/>
      <c r="ET27" s="77"/>
      <c r="EU27" s="77"/>
      <c r="EV27" s="77"/>
      <c r="EW27" s="77"/>
      <c r="EX27" s="77"/>
      <c r="EY27" s="77"/>
      <c r="EZ27" s="77"/>
      <c r="FA27" s="77"/>
      <c r="FB27" s="77"/>
      <c r="FC27" s="77"/>
      <c r="FD27" s="77"/>
      <c r="FE27" s="77"/>
      <c r="FF27" s="77"/>
      <c r="FG27" s="77"/>
      <c r="FH27" s="77"/>
      <c r="FI27" s="77"/>
      <c r="FJ27" s="77"/>
      <c r="FK27" s="77"/>
      <c r="FL27" s="77"/>
      <c r="FM27" s="77"/>
      <c r="FN27" s="77"/>
      <c r="FO27" s="77"/>
      <c r="FP27" s="77"/>
      <c r="FQ27" s="77"/>
      <c r="FR27" s="77"/>
      <c r="FS27" s="77"/>
      <c r="FT27" s="77"/>
      <c r="FU27" s="77"/>
      <c r="FV27" s="77"/>
      <c r="FW27" s="77"/>
      <c r="FX27" s="77"/>
      <c r="FY27" s="77"/>
      <c r="FZ27" s="77"/>
      <c r="GA27" s="77"/>
      <c r="GB27" s="77"/>
      <c r="GC27" s="77"/>
      <c r="GD27" s="77"/>
      <c r="GE27" s="77"/>
      <c r="GF27" s="77"/>
      <c r="GG27" s="77"/>
      <c r="GH27" s="77"/>
      <c r="GI27" s="77"/>
      <c r="GJ27" s="77"/>
      <c r="GK27" s="77"/>
      <c r="GL27" s="77"/>
      <c r="GM27" s="77"/>
      <c r="GN27" s="77"/>
      <c r="GO27" s="77"/>
      <c r="GP27" s="77"/>
      <c r="GQ27" s="77"/>
      <c r="GR27" s="77"/>
      <c r="GS27" s="77"/>
      <c r="GT27" s="77"/>
      <c r="GU27" s="77"/>
      <c r="GV27" s="77"/>
      <c r="GW27" s="77"/>
      <c r="GX27" s="77"/>
      <c r="GY27" s="77"/>
      <c r="GZ27" s="77"/>
      <c r="HA27" s="77"/>
      <c r="HB27" s="77"/>
      <c r="HC27" s="77"/>
      <c r="HD27" s="77"/>
      <c r="HE27" s="77"/>
      <c r="HF27" s="77"/>
      <c r="HG27" s="77"/>
      <c r="HH27" s="77"/>
      <c r="HI27" s="77"/>
      <c r="HJ27" s="77"/>
      <c r="HK27" s="77"/>
      <c r="HL27" s="77"/>
      <c r="HM27" s="77"/>
      <c r="HN27" s="77"/>
      <c r="HO27" s="77"/>
      <c r="HP27" s="77"/>
      <c r="HQ27" s="77"/>
      <c r="HR27" s="77"/>
      <c r="HS27" s="77"/>
      <c r="HT27" s="77"/>
      <c r="HU27" s="77"/>
      <c r="HV27" s="77"/>
      <c r="HW27" s="77"/>
      <c r="HX27" s="77"/>
      <c r="HY27" s="77"/>
      <c r="HZ27" s="77"/>
      <c r="IA27" s="77"/>
      <c r="IB27" s="77"/>
      <c r="IC27" s="77"/>
      <c r="ID27" s="77"/>
      <c r="IE27" s="77"/>
      <c r="IF27" s="77"/>
      <c r="IG27" s="77"/>
      <c r="IH27" s="77"/>
      <c r="II27" s="77"/>
      <c r="IJ27" s="77"/>
      <c r="IK27" s="77"/>
      <c r="IL27" s="77"/>
      <c r="IM27" s="77"/>
      <c r="IN27" s="77"/>
      <c r="IO27" s="77"/>
      <c r="IP27" s="77"/>
      <c r="IQ27" s="77"/>
      <c r="IR27" s="77"/>
      <c r="IS27" s="77"/>
      <c r="IT27" s="77"/>
      <c r="IU27" s="77"/>
      <c r="IV27" s="77"/>
      <c r="IW27" s="77"/>
      <c r="IX27" s="77"/>
      <c r="IY27" s="77"/>
      <c r="IZ27" s="77"/>
      <c r="JA27" s="77"/>
      <c r="JB27" s="77"/>
      <c r="JC27" s="77"/>
      <c r="JD27" s="77"/>
      <c r="JE27" s="77"/>
      <c r="JF27" s="77"/>
      <c r="JG27" s="77"/>
      <c r="JH27" s="77"/>
      <c r="JI27" s="77"/>
      <c r="JJ27" s="77"/>
      <c r="JK27" s="77"/>
      <c r="JL27" s="77"/>
      <c r="JM27" s="77"/>
      <c r="JN27" s="77"/>
      <c r="JO27" s="77"/>
      <c r="JP27" s="77"/>
      <c r="JQ27" s="77"/>
      <c r="JR27" s="77"/>
      <c r="JS27" s="77"/>
      <c r="JT27" s="77"/>
      <c r="JU27" s="77"/>
      <c r="JV27" s="77"/>
      <c r="JW27" s="77"/>
      <c r="JX27" s="77"/>
      <c r="JY27" s="77"/>
      <c r="JZ27" s="77"/>
      <c r="KA27" s="77"/>
      <c r="KB27" s="77"/>
      <c r="KC27" s="77"/>
      <c r="KD27" s="77"/>
      <c r="KE27" s="77"/>
      <c r="KF27" s="77"/>
      <c r="KG27" s="77"/>
      <c r="KH27" s="77"/>
      <c r="KI27" s="77"/>
      <c r="KJ27" s="77"/>
      <c r="KK27" s="77"/>
      <c r="KL27" s="77"/>
      <c r="KM27" s="77"/>
      <c r="KN27" s="77"/>
      <c r="KO27" s="77"/>
      <c r="KP27" s="77"/>
      <c r="KQ27" s="77"/>
      <c r="KR27" s="77"/>
      <c r="KS27" s="77"/>
      <c r="KT27" s="77"/>
      <c r="KU27" s="77"/>
      <c r="KV27" s="77"/>
      <c r="KW27" s="77"/>
      <c r="KX27" s="77"/>
      <c r="KY27" s="77"/>
      <c r="KZ27" s="77"/>
      <c r="LA27" s="77"/>
      <c r="LB27" s="77"/>
      <c r="LC27" s="77"/>
      <c r="LD27" s="77"/>
      <c r="LE27" s="77"/>
      <c r="LF27" s="77"/>
      <c r="LG27" s="77"/>
      <c r="LH27" s="77"/>
      <c r="LI27" s="77"/>
      <c r="LJ27" s="77"/>
      <c r="LK27" s="77"/>
      <c r="LL27" s="77"/>
      <c r="LM27" s="77"/>
      <c r="LN27" s="77"/>
      <c r="LO27" s="77"/>
      <c r="LP27" s="77"/>
      <c r="LQ27" s="77"/>
      <c r="LR27" s="77"/>
      <c r="LS27" s="77"/>
      <c r="LT27" s="77"/>
      <c r="LU27" s="77"/>
      <c r="LV27" s="77"/>
      <c r="LW27" s="77"/>
      <c r="LX27" s="77"/>
      <c r="LY27" s="77"/>
      <c r="LZ27" s="77"/>
      <c r="MA27" s="77"/>
      <c r="MB27" s="77"/>
      <c r="MC27" s="77"/>
      <c r="MD27" s="77"/>
      <c r="ME27" s="77"/>
      <c r="MF27" s="77"/>
      <c r="MG27" s="77"/>
      <c r="MH27" s="77"/>
      <c r="MI27" s="77"/>
      <c r="MJ27" s="77"/>
      <c r="MK27" s="77"/>
      <c r="ML27" s="77"/>
      <c r="MM27" s="77"/>
      <c r="MN27" s="77"/>
      <c r="MO27" s="77"/>
      <c r="MP27" s="77"/>
      <c r="MQ27" s="77"/>
      <c r="MR27" s="77"/>
      <c r="MS27" s="77"/>
      <c r="MT27" s="77"/>
      <c r="MU27" s="77"/>
      <c r="MV27" s="77"/>
      <c r="MW27" s="77"/>
      <c r="MX27" s="77"/>
      <c r="MY27" s="77"/>
      <c r="MZ27" s="77"/>
      <c r="NA27" s="77"/>
      <c r="NB27" s="77"/>
      <c r="NC27" s="77"/>
      <c r="ND27" s="77"/>
      <c r="NE27" s="77"/>
      <c r="NF27" s="77"/>
      <c r="NG27" s="77"/>
      <c r="NH27" s="77"/>
      <c r="NI27" s="77"/>
      <c r="NJ27" s="77"/>
      <c r="NK27" s="77"/>
      <c r="NL27" s="77"/>
      <c r="NM27" s="77"/>
      <c r="NN27" s="77"/>
      <c r="NO27" s="77"/>
      <c r="NP27" s="77"/>
      <c r="NQ27" s="77"/>
      <c r="NR27" s="77"/>
      <c r="NS27" s="77"/>
      <c r="NT27" s="77"/>
      <c r="NU27" s="77"/>
      <c r="NV27" s="77"/>
      <c r="NW27" s="77"/>
      <c r="NX27" s="77"/>
      <c r="NY27" s="77"/>
      <c r="NZ27" s="77"/>
      <c r="OA27" s="77"/>
      <c r="OB27" s="77"/>
      <c r="OC27" s="77"/>
      <c r="OD27" s="77"/>
      <c r="OE27" s="77"/>
      <c r="OF27" s="77"/>
      <c r="OG27" s="77"/>
      <c r="OH27" s="77"/>
      <c r="OI27" s="77"/>
      <c r="OJ27" s="77"/>
      <c r="OK27" s="77"/>
      <c r="OL27" s="77"/>
      <c r="OM27" s="77"/>
      <c r="ON27" s="77"/>
      <c r="OO27" s="77"/>
      <c r="OP27" s="77"/>
      <c r="OQ27" s="77"/>
      <c r="OR27" s="77"/>
      <c r="OS27" s="77"/>
      <c r="OT27" s="77"/>
      <c r="OU27" s="77"/>
      <c r="OV27" s="77"/>
      <c r="OW27" s="77"/>
      <c r="OX27" s="77"/>
      <c r="OY27" s="77"/>
      <c r="OZ27" s="77"/>
      <c r="PA27" s="77"/>
      <c r="PB27" s="77"/>
      <c r="PC27" s="77"/>
      <c r="PD27" s="77"/>
      <c r="PE27" s="77"/>
      <c r="PF27" s="77"/>
      <c r="PG27" s="77"/>
      <c r="PH27" s="77"/>
      <c r="PI27" s="77"/>
      <c r="PJ27" s="77"/>
      <c r="PK27" s="77"/>
      <c r="PL27" s="77"/>
      <c r="PM27" s="77"/>
      <c r="PN27" s="77"/>
      <c r="PO27" s="77"/>
      <c r="PP27" s="77"/>
      <c r="PQ27" s="77"/>
      <c r="PR27" s="77"/>
      <c r="PS27" s="77"/>
      <c r="PT27" s="77"/>
      <c r="PU27" s="77"/>
      <c r="BAY27" s="85"/>
      <c r="BAZ27" s="86"/>
      <c r="BBA27" s="86"/>
      <c r="BBB27" s="86"/>
      <c r="BBC27" s="86"/>
      <c r="BBD27" s="86"/>
      <c r="BBE27" s="86"/>
      <c r="BBF27" s="86"/>
      <c r="BBG27" s="86"/>
      <c r="BBH27" s="86"/>
      <c r="BBI27" s="86"/>
      <c r="BBJ27" s="86"/>
      <c r="BBK27" s="86"/>
      <c r="BBL27" s="86"/>
      <c r="BBM27" s="86"/>
      <c r="BBN27" s="86"/>
      <c r="BBO27" s="86"/>
      <c r="BBP27" s="86"/>
      <c r="BBQ27" s="86"/>
      <c r="BBR27" s="86"/>
      <c r="BBS27" s="86"/>
      <c r="BBT27" s="86"/>
      <c r="BBU27" s="86"/>
      <c r="BBV27" s="86"/>
      <c r="BBW27" s="86"/>
      <c r="BBX27" s="86"/>
      <c r="BBY27" s="86"/>
      <c r="BBZ27" s="86"/>
      <c r="BCA27" s="86"/>
      <c r="BCB27" s="86"/>
      <c r="BCC27" s="86"/>
      <c r="BCD27" s="86"/>
      <c r="BCE27" s="86"/>
      <c r="BCF27" s="86"/>
      <c r="BCG27" s="86"/>
      <c r="BCH27" s="86"/>
      <c r="BCI27" s="86"/>
      <c r="BCJ27" s="86"/>
      <c r="BCK27" s="86"/>
      <c r="BCL27" s="86"/>
      <c r="BCM27" s="86"/>
      <c r="BCN27" s="86"/>
      <c r="BCO27" s="86"/>
      <c r="BCP27" s="86"/>
      <c r="BCQ27" s="86"/>
      <c r="BCR27" s="86"/>
      <c r="BCS27" s="86"/>
      <c r="BCT27" s="86"/>
      <c r="BCU27" s="86"/>
      <c r="BCV27" s="86"/>
      <c r="BCW27" s="86"/>
      <c r="BCX27" s="86"/>
      <c r="BCY27" s="86"/>
      <c r="BCZ27" s="86"/>
      <c r="BDA27" s="86"/>
      <c r="BDB27" s="86"/>
      <c r="BDC27" s="86"/>
      <c r="BDD27" s="86"/>
      <c r="BDE27" s="86"/>
      <c r="BDF27" s="86"/>
      <c r="BDG27" s="86"/>
      <c r="BDH27" s="86"/>
      <c r="BDI27" s="86"/>
      <c r="BDJ27" s="86"/>
      <c r="BDK27" s="86"/>
      <c r="BDL27" s="86"/>
      <c r="BDM27" s="86"/>
      <c r="BDN27" s="86"/>
      <c r="BDO27" s="86"/>
      <c r="BDP27" s="86"/>
      <c r="BDQ27" s="86"/>
      <c r="BDR27" s="86"/>
      <c r="BDS27" s="86"/>
      <c r="BDT27" s="86"/>
      <c r="BDU27" s="86"/>
      <c r="BDV27" s="86"/>
      <c r="BDW27" s="86"/>
      <c r="BDX27" s="86"/>
      <c r="BDY27" s="86"/>
      <c r="BDZ27" s="86"/>
      <c r="BEA27" s="86"/>
      <c r="BEB27" s="86"/>
      <c r="BEC27" s="86"/>
      <c r="BED27" s="86"/>
      <c r="BEE27" s="86"/>
      <c r="BEF27" s="86"/>
      <c r="BEG27" s="86"/>
      <c r="BEH27" s="86"/>
      <c r="BEI27" s="86"/>
      <c r="BEJ27" s="86"/>
      <c r="BEK27" s="86"/>
      <c r="BEL27" s="86"/>
      <c r="BEM27" s="86"/>
      <c r="BEN27" s="86"/>
      <c r="BEO27" s="86"/>
      <c r="BEP27" s="86"/>
      <c r="BEQ27" s="86"/>
      <c r="BER27" s="86"/>
      <c r="BES27" s="86"/>
      <c r="BET27" s="86"/>
      <c r="BEU27" s="86"/>
      <c r="BEV27" s="86"/>
      <c r="BEW27" s="86"/>
      <c r="BEX27" s="86"/>
      <c r="BEY27" s="86"/>
      <c r="BEZ27" s="86"/>
      <c r="BFA27" s="86"/>
      <c r="BFB27" s="86"/>
      <c r="BFC27" s="86"/>
      <c r="BFD27" s="86"/>
      <c r="BFE27" s="86"/>
      <c r="BFF27" s="86"/>
      <c r="BFG27" s="86"/>
      <c r="BFH27" s="86"/>
      <c r="BFI27" s="86"/>
      <c r="BFJ27" s="86"/>
      <c r="BFK27" s="86"/>
      <c r="BFL27" s="86"/>
      <c r="BFM27" s="86"/>
      <c r="BFN27" s="86"/>
      <c r="BFO27" s="86"/>
      <c r="BFP27" s="86"/>
      <c r="BFQ27" s="86"/>
      <c r="BFR27" s="86"/>
      <c r="BFS27" s="86"/>
      <c r="BFT27" s="86"/>
      <c r="BFU27" s="86"/>
      <c r="BFV27" s="86"/>
      <c r="BFW27" s="86"/>
      <c r="BFX27" s="86"/>
      <c r="BFY27" s="86"/>
      <c r="BFZ27" s="86"/>
      <c r="BGA27" s="86"/>
      <c r="BGB27" s="86"/>
      <c r="BGC27" s="86"/>
      <c r="BGD27" s="86"/>
      <c r="BGE27" s="86"/>
      <c r="BGF27" s="86"/>
      <c r="BGG27" s="86"/>
      <c r="BGH27" s="86"/>
      <c r="BGI27" s="86"/>
      <c r="BGJ27" s="86"/>
      <c r="BGK27" s="86"/>
      <c r="BGL27" s="86"/>
      <c r="BGM27" s="86"/>
      <c r="BGN27" s="86"/>
      <c r="BGO27" s="86"/>
      <c r="BGP27" s="86"/>
      <c r="BGQ27" s="86"/>
      <c r="BGR27" s="86"/>
      <c r="BGS27" s="86"/>
      <c r="BGT27" s="86"/>
      <c r="BGU27" s="86"/>
      <c r="BGV27" s="86"/>
      <c r="BGW27" s="86"/>
      <c r="BGX27" s="86"/>
      <c r="BGY27" s="86"/>
      <c r="BGZ27" s="86"/>
      <c r="BHA27" s="86"/>
      <c r="BHB27" s="86"/>
      <c r="BHC27" s="86"/>
      <c r="BHD27" s="86"/>
      <c r="BHE27" s="86"/>
      <c r="BHF27" s="86"/>
      <c r="BHG27" s="86"/>
      <c r="BHH27" s="86"/>
      <c r="BHI27" s="86"/>
      <c r="BHJ27" s="86"/>
      <c r="BHK27" s="86"/>
      <c r="BHL27" s="86"/>
      <c r="BHM27" s="86"/>
      <c r="BHN27" s="86"/>
      <c r="BHO27" s="86"/>
      <c r="BHP27" s="86"/>
      <c r="BHQ27" s="86"/>
      <c r="BHR27" s="86"/>
      <c r="BHS27" s="86"/>
      <c r="BHT27" s="86"/>
      <c r="BHU27" s="86"/>
      <c r="BHV27" s="86"/>
      <c r="BHW27" s="86"/>
      <c r="BHX27" s="86"/>
      <c r="BHY27" s="86"/>
      <c r="BHZ27" s="86"/>
      <c r="BIA27" s="86"/>
      <c r="BIB27" s="86"/>
      <c r="BIC27" s="86"/>
      <c r="BID27" s="86"/>
      <c r="BIE27" s="86"/>
      <c r="BIF27" s="86"/>
      <c r="BIG27" s="86"/>
      <c r="BIH27" s="86"/>
      <c r="BII27" s="86"/>
      <c r="BIJ27" s="86"/>
      <c r="BIK27" s="86"/>
      <c r="BIL27" s="86"/>
      <c r="BIM27" s="86"/>
      <c r="BIN27" s="86"/>
      <c r="BIO27" s="86"/>
      <c r="BIP27" s="86"/>
      <c r="BIQ27" s="86"/>
      <c r="BIR27" s="86"/>
      <c r="BIS27" s="86"/>
      <c r="BIT27" s="86"/>
      <c r="BIU27" s="86"/>
      <c r="BIV27" s="86"/>
      <c r="BIW27" s="86"/>
      <c r="BIX27" s="86"/>
      <c r="BIY27" s="86"/>
      <c r="BIZ27" s="86"/>
      <c r="BJA27" s="86"/>
      <c r="BJB27" s="86"/>
      <c r="BJC27" s="86"/>
      <c r="BJD27" s="86"/>
      <c r="BJE27" s="86"/>
      <c r="BJF27" s="86"/>
      <c r="BJG27" s="86"/>
      <c r="BJH27" s="86"/>
      <c r="BJI27" s="86"/>
      <c r="BJJ27" s="86"/>
      <c r="BJK27" s="86"/>
      <c r="BJL27" s="86"/>
      <c r="BJM27" s="86"/>
      <c r="BJN27" s="86"/>
      <c r="BJO27" s="86"/>
      <c r="BJP27" s="86"/>
      <c r="BJQ27" s="86"/>
      <c r="BJR27" s="86"/>
      <c r="BJS27" s="86"/>
      <c r="BJT27" s="86"/>
      <c r="BJU27" s="86"/>
      <c r="BJV27" s="86"/>
      <c r="BJW27" s="86"/>
      <c r="BJX27" s="86"/>
      <c r="BJY27" s="86"/>
      <c r="BJZ27" s="86"/>
      <c r="BKA27" s="86"/>
      <c r="BKB27" s="86"/>
      <c r="BKC27" s="86"/>
      <c r="BKD27" s="86"/>
      <c r="BKE27" s="86"/>
      <c r="BKF27" s="86"/>
      <c r="BKG27" s="86"/>
      <c r="BKH27" s="86"/>
      <c r="BKI27" s="86"/>
      <c r="BKJ27" s="86"/>
      <c r="BKK27" s="86"/>
      <c r="BKL27" s="86"/>
      <c r="BKM27" s="86"/>
      <c r="BKN27" s="86"/>
      <c r="BKO27" s="86"/>
      <c r="BKP27" s="86"/>
      <c r="BKQ27" s="86"/>
      <c r="BKR27" s="86"/>
      <c r="BKS27" s="86"/>
      <c r="BKT27" s="86"/>
      <c r="BKU27" s="86"/>
      <c r="BKV27" s="86"/>
      <c r="BKW27" s="86"/>
      <c r="BKX27" s="86"/>
      <c r="BKY27" s="86"/>
      <c r="BKZ27" s="86"/>
      <c r="BLA27" s="86"/>
      <c r="BLB27" s="86"/>
      <c r="BLC27" s="86"/>
      <c r="BLD27" s="86"/>
      <c r="BLE27" s="86"/>
      <c r="BLF27" s="86"/>
      <c r="BLG27" s="86"/>
      <c r="BLH27" s="86"/>
      <c r="BLI27" s="86"/>
      <c r="BLJ27" s="86"/>
      <c r="BLK27" s="86"/>
      <c r="BLL27" s="86"/>
      <c r="BLM27" s="86"/>
      <c r="BLN27" s="86"/>
      <c r="BLO27" s="86"/>
      <c r="BLP27" s="86"/>
      <c r="BLQ27" s="86"/>
      <c r="BLR27" s="86"/>
      <c r="BLS27" s="86"/>
      <c r="BLT27" s="86"/>
      <c r="BLU27" s="86"/>
      <c r="BLV27" s="86"/>
      <c r="BLW27" s="86"/>
      <c r="BLX27" s="86"/>
      <c r="BLY27" s="86"/>
      <c r="BLZ27" s="86"/>
      <c r="BMA27" s="86"/>
      <c r="BMB27" s="86"/>
      <c r="BMC27" s="86"/>
      <c r="BMD27" s="86"/>
      <c r="BME27" s="86"/>
      <c r="BMF27" s="86"/>
      <c r="BMG27" s="86"/>
      <c r="BMH27" s="86"/>
      <c r="BMI27" s="86"/>
      <c r="BMJ27" s="86"/>
      <c r="BMK27" s="86"/>
      <c r="BML27" s="86"/>
      <c r="BMM27" s="86"/>
      <c r="BMN27" s="86"/>
      <c r="BMO27" s="86"/>
      <c r="BMP27" s="86"/>
      <c r="BMQ27" s="86"/>
      <c r="BMR27" s="86"/>
      <c r="BMS27" s="86"/>
      <c r="BMT27" s="86"/>
      <c r="BMU27" s="86"/>
      <c r="BMV27" s="86"/>
      <c r="BMW27" s="86"/>
      <c r="BMX27" s="86"/>
      <c r="BMY27" s="86"/>
      <c r="BMZ27" s="86"/>
      <c r="BNA27" s="86"/>
      <c r="BNB27" s="86"/>
      <c r="BNC27" s="86"/>
      <c r="BND27" s="86"/>
      <c r="BNE27" s="86"/>
      <c r="BNF27" s="86"/>
      <c r="BNG27" s="86"/>
      <c r="BNH27" s="86"/>
      <c r="BNI27" s="86"/>
      <c r="BNJ27" s="86"/>
      <c r="BNK27" s="86"/>
      <c r="BNL27" s="86"/>
      <c r="BNM27" s="86"/>
      <c r="BNN27" s="86"/>
      <c r="BNO27" s="86"/>
      <c r="BNP27" s="86"/>
      <c r="BNQ27" s="86"/>
      <c r="BNR27" s="86"/>
      <c r="BNS27" s="86"/>
      <c r="BNT27" s="86"/>
      <c r="BNU27" s="86"/>
      <c r="BNV27" s="86"/>
      <c r="BNW27" s="86"/>
      <c r="BNX27" s="86"/>
      <c r="BNY27" s="86"/>
      <c r="BNZ27" s="86"/>
      <c r="BOA27" s="86"/>
      <c r="BOB27" s="86"/>
      <c r="BOC27" s="86"/>
      <c r="BOD27" s="86"/>
      <c r="BOE27" s="86"/>
      <c r="BOF27" s="86"/>
      <c r="BOG27" s="86"/>
      <c r="BOH27" s="86"/>
      <c r="BOI27" s="86"/>
      <c r="BOJ27" s="86"/>
      <c r="BOK27" s="86"/>
      <c r="BOL27" s="86"/>
      <c r="BOM27" s="86"/>
      <c r="BON27" s="86"/>
      <c r="BOO27" s="86"/>
      <c r="BOP27" s="86"/>
      <c r="BOQ27" s="86"/>
      <c r="BOR27" s="86"/>
      <c r="BOS27" s="86"/>
      <c r="BOT27" s="86"/>
      <c r="BOU27" s="86"/>
      <c r="BOV27" s="86"/>
      <c r="BOW27" s="86"/>
      <c r="BOX27" s="86"/>
      <c r="BOY27" s="86"/>
      <c r="BOZ27" s="86"/>
      <c r="BPA27" s="86"/>
      <c r="BPB27" s="86"/>
      <c r="BPC27" s="86"/>
      <c r="BPD27" s="86"/>
      <c r="BPE27" s="86"/>
      <c r="BPF27" s="86"/>
      <c r="BPG27" s="86"/>
      <c r="BPH27" s="86"/>
      <c r="BPI27" s="86"/>
      <c r="BPJ27" s="86"/>
      <c r="BPK27" s="86"/>
      <c r="BPL27" s="86"/>
      <c r="BPM27" s="86"/>
      <c r="BPN27" s="86"/>
      <c r="BPO27" s="86"/>
      <c r="BPP27" s="86"/>
      <c r="BPQ27" s="86"/>
      <c r="BPR27" s="86"/>
      <c r="BPS27" s="86"/>
      <c r="BPT27" s="86"/>
      <c r="BPU27" s="86"/>
      <c r="BPV27" s="86"/>
      <c r="BPW27" s="86"/>
      <c r="BPX27" s="86"/>
      <c r="BPY27" s="86"/>
      <c r="BPZ27" s="86"/>
      <c r="BQA27" s="86"/>
      <c r="BQB27" s="86"/>
      <c r="BQC27" s="86"/>
      <c r="BQD27" s="86"/>
      <c r="BQE27" s="86"/>
      <c r="BQF27" s="86"/>
      <c r="BQG27" s="86"/>
      <c r="BQH27" s="86"/>
      <c r="BQI27" s="86"/>
      <c r="BQJ27" s="86"/>
      <c r="BQK27" s="86"/>
      <c r="BQL27" s="86"/>
      <c r="BQM27" s="86"/>
      <c r="BQN27" s="86"/>
      <c r="BQO27" s="86"/>
      <c r="BQP27" s="86"/>
      <c r="BQQ27" s="86"/>
      <c r="BQR27" s="86"/>
      <c r="BQS27" s="86"/>
      <c r="BQT27" s="86"/>
      <c r="BQU27" s="86"/>
      <c r="BQV27" s="86"/>
      <c r="BQW27" s="86"/>
      <c r="BQX27" s="86"/>
      <c r="BQY27" s="86"/>
      <c r="BQZ27" s="86"/>
      <c r="BRA27" s="86"/>
      <c r="BRB27" s="86"/>
    </row>
    <row r="28" spans="1:1822" ht="14">
      <c r="A28" s="73">
        <f>+A27+1</f>
        <v>22</v>
      </c>
      <c r="B28" s="74" t="s">
        <v>182</v>
      </c>
      <c r="C28" s="75" t="s">
        <v>157</v>
      </c>
      <c r="D28" s="73" t="s">
        <v>130</v>
      </c>
      <c r="E28" s="75" t="s">
        <v>180</v>
      </c>
      <c r="F28" s="74" t="s">
        <v>132</v>
      </c>
      <c r="G28" s="74" t="s">
        <v>133</v>
      </c>
      <c r="H28" s="74" t="s">
        <v>133</v>
      </c>
      <c r="I28" s="74" t="s">
        <v>181</v>
      </c>
      <c r="J28" s="76"/>
      <c r="K28" s="76"/>
      <c r="L28" s="76"/>
      <c r="M28" s="76"/>
      <c r="N28" s="76"/>
      <c r="O28" s="76"/>
      <c r="P28" s="76"/>
      <c r="Q28" s="76"/>
      <c r="R28" s="76"/>
      <c r="S28" s="76"/>
      <c r="T28" s="76"/>
      <c r="U28" s="76"/>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7"/>
      <c r="BZ28" s="77"/>
      <c r="CA28" s="77"/>
      <c r="CB28" s="77"/>
      <c r="CC28" s="77"/>
      <c r="CD28" s="77"/>
      <c r="CE28" s="77"/>
      <c r="CF28" s="77"/>
      <c r="CG28" s="77"/>
      <c r="CH28" s="77"/>
      <c r="CI28" s="77"/>
      <c r="CJ28" s="77"/>
      <c r="CK28" s="77"/>
      <c r="CL28" s="77"/>
      <c r="CM28" s="77"/>
      <c r="CN28" s="77"/>
      <c r="CO28" s="77"/>
      <c r="CP28" s="77"/>
      <c r="CQ28" s="77"/>
      <c r="CR28" s="77"/>
      <c r="CS28" s="77"/>
      <c r="CT28" s="77"/>
      <c r="CU28" s="77"/>
      <c r="CV28" s="77"/>
      <c r="CW28" s="77"/>
      <c r="CX28" s="77"/>
      <c r="CY28" s="77"/>
      <c r="CZ28" s="77"/>
      <c r="DA28" s="77"/>
      <c r="DB28" s="77"/>
      <c r="DC28" s="77"/>
      <c r="DD28" s="77"/>
      <c r="DE28" s="77"/>
      <c r="DF28" s="77"/>
      <c r="DG28" s="77"/>
      <c r="DH28" s="77"/>
      <c r="DI28" s="77"/>
      <c r="DJ28" s="77"/>
      <c r="DK28" s="77"/>
      <c r="DL28" s="77"/>
      <c r="DM28" s="77"/>
      <c r="DN28" s="77"/>
      <c r="DO28" s="77"/>
      <c r="DP28" s="77"/>
      <c r="DQ28" s="77"/>
      <c r="DR28" s="77"/>
      <c r="DS28" s="77"/>
      <c r="DT28" s="77"/>
      <c r="DU28" s="77"/>
      <c r="DV28" s="77"/>
      <c r="DW28" s="77"/>
      <c r="DX28" s="77"/>
      <c r="DY28" s="77"/>
      <c r="DZ28" s="77"/>
      <c r="EA28" s="77"/>
      <c r="EB28" s="77"/>
      <c r="EC28" s="77"/>
      <c r="ED28" s="77"/>
      <c r="EE28" s="77"/>
      <c r="EF28" s="77"/>
      <c r="EG28" s="77"/>
      <c r="EH28" s="77"/>
      <c r="EI28" s="77"/>
      <c r="EJ28" s="77"/>
      <c r="EK28" s="77"/>
      <c r="EL28" s="77"/>
      <c r="EM28" s="77"/>
      <c r="EN28" s="77"/>
      <c r="EO28" s="77"/>
      <c r="EP28" s="77"/>
      <c r="EQ28" s="77"/>
      <c r="ER28" s="77"/>
      <c r="ES28" s="77"/>
      <c r="ET28" s="77"/>
      <c r="EU28" s="77"/>
      <c r="EV28" s="77"/>
      <c r="EW28" s="77"/>
      <c r="EX28" s="77"/>
      <c r="EY28" s="77"/>
      <c r="EZ28" s="77"/>
      <c r="FA28" s="77"/>
      <c r="FB28" s="77"/>
      <c r="FC28" s="77"/>
      <c r="FD28" s="77"/>
      <c r="FE28" s="77"/>
      <c r="FF28" s="77"/>
      <c r="FG28" s="77"/>
      <c r="FH28" s="77"/>
      <c r="FI28" s="77"/>
      <c r="FJ28" s="77"/>
      <c r="FK28" s="77"/>
      <c r="FL28" s="77"/>
      <c r="FM28" s="77"/>
      <c r="FN28" s="77"/>
      <c r="FO28" s="77"/>
      <c r="FP28" s="77"/>
      <c r="FQ28" s="77"/>
      <c r="FR28" s="77"/>
      <c r="FS28" s="77"/>
      <c r="FT28" s="77"/>
      <c r="FU28" s="77"/>
      <c r="FV28" s="77"/>
      <c r="FW28" s="77"/>
      <c r="FX28" s="77"/>
      <c r="FY28" s="77"/>
      <c r="FZ28" s="77"/>
      <c r="GA28" s="77"/>
      <c r="GB28" s="77"/>
      <c r="GC28" s="77"/>
      <c r="GD28" s="77"/>
      <c r="GE28" s="77"/>
      <c r="GF28" s="77"/>
      <c r="GG28" s="77"/>
      <c r="GH28" s="77"/>
      <c r="GI28" s="77"/>
      <c r="GJ28" s="77"/>
      <c r="GK28" s="77"/>
      <c r="GL28" s="77"/>
      <c r="GM28" s="77"/>
      <c r="GN28" s="77"/>
      <c r="GO28" s="77"/>
      <c r="GP28" s="77"/>
      <c r="GQ28" s="77"/>
      <c r="GR28" s="77"/>
      <c r="GS28" s="77"/>
      <c r="GT28" s="77"/>
      <c r="GU28" s="77"/>
      <c r="GV28" s="77"/>
      <c r="GW28" s="77"/>
      <c r="GX28" s="77"/>
      <c r="GY28" s="77"/>
      <c r="GZ28" s="77"/>
      <c r="HA28" s="77"/>
      <c r="HB28" s="77"/>
      <c r="HC28" s="77"/>
      <c r="HD28" s="77"/>
      <c r="HE28" s="77"/>
      <c r="HF28" s="77"/>
      <c r="HG28" s="77"/>
      <c r="HH28" s="77"/>
      <c r="HI28" s="77"/>
      <c r="HJ28" s="77"/>
      <c r="HK28" s="77"/>
      <c r="HL28" s="77"/>
      <c r="HM28" s="77"/>
      <c r="HN28" s="77"/>
      <c r="HO28" s="77"/>
      <c r="HP28" s="77"/>
      <c r="HQ28" s="77"/>
      <c r="HR28" s="77"/>
      <c r="HS28" s="77"/>
      <c r="HT28" s="77"/>
      <c r="HU28" s="77"/>
      <c r="HV28" s="77"/>
      <c r="HW28" s="77"/>
      <c r="HX28" s="77"/>
      <c r="HY28" s="77"/>
      <c r="HZ28" s="77"/>
      <c r="IA28" s="77"/>
      <c r="IB28" s="77"/>
      <c r="IC28" s="77"/>
      <c r="ID28" s="77"/>
      <c r="IE28" s="77"/>
      <c r="IF28" s="77"/>
      <c r="IG28" s="77"/>
      <c r="IH28" s="77"/>
      <c r="II28" s="77"/>
      <c r="IJ28" s="77"/>
      <c r="IK28" s="77"/>
      <c r="IL28" s="77"/>
      <c r="IM28" s="77"/>
      <c r="IN28" s="77"/>
      <c r="IO28" s="77"/>
      <c r="IP28" s="77"/>
      <c r="IQ28" s="77"/>
      <c r="IR28" s="77"/>
      <c r="IS28" s="77"/>
      <c r="IT28" s="77"/>
      <c r="IU28" s="77"/>
      <c r="IV28" s="77"/>
      <c r="IW28" s="77"/>
      <c r="IX28" s="77"/>
      <c r="IY28" s="77"/>
      <c r="IZ28" s="77"/>
      <c r="JA28" s="77"/>
      <c r="JB28" s="77"/>
      <c r="JC28" s="77"/>
      <c r="JD28" s="77"/>
      <c r="JE28" s="77"/>
      <c r="JF28" s="77"/>
      <c r="JG28" s="77"/>
      <c r="JH28" s="77"/>
      <c r="JI28" s="77"/>
      <c r="JJ28" s="77"/>
      <c r="JK28" s="77"/>
      <c r="JL28" s="77"/>
      <c r="JM28" s="77"/>
      <c r="JN28" s="77"/>
      <c r="JO28" s="77"/>
      <c r="JP28" s="77"/>
      <c r="JQ28" s="77"/>
      <c r="JR28" s="77"/>
      <c r="JS28" s="77"/>
      <c r="JT28" s="77"/>
      <c r="JU28" s="77"/>
      <c r="JV28" s="77"/>
      <c r="JW28" s="77"/>
      <c r="JX28" s="77"/>
      <c r="JY28" s="77"/>
      <c r="JZ28" s="77"/>
      <c r="KA28" s="77"/>
      <c r="KB28" s="77"/>
      <c r="KC28" s="77"/>
      <c r="KD28" s="77"/>
      <c r="KE28" s="77"/>
      <c r="KF28" s="77"/>
      <c r="KG28" s="77"/>
      <c r="KH28" s="77"/>
      <c r="KI28" s="77"/>
      <c r="KJ28" s="77"/>
      <c r="KK28" s="77"/>
      <c r="KL28" s="77"/>
      <c r="KM28" s="77"/>
      <c r="KN28" s="77"/>
      <c r="KO28" s="77"/>
      <c r="KP28" s="77"/>
      <c r="KQ28" s="77"/>
      <c r="KR28" s="77"/>
      <c r="KS28" s="77"/>
      <c r="KT28" s="77"/>
      <c r="KU28" s="77"/>
      <c r="KV28" s="77"/>
      <c r="KW28" s="77"/>
      <c r="KX28" s="77"/>
      <c r="KY28" s="77"/>
      <c r="KZ28" s="77"/>
      <c r="LA28" s="77"/>
      <c r="LB28" s="77"/>
      <c r="LC28" s="77"/>
      <c r="LD28" s="77"/>
      <c r="LE28" s="77"/>
      <c r="LF28" s="77"/>
      <c r="LG28" s="77"/>
      <c r="LH28" s="77"/>
      <c r="LI28" s="77"/>
      <c r="LJ28" s="77"/>
      <c r="LK28" s="77"/>
      <c r="LL28" s="77"/>
      <c r="LM28" s="77"/>
      <c r="LN28" s="77"/>
      <c r="LO28" s="77"/>
      <c r="LP28" s="77"/>
      <c r="LQ28" s="77"/>
      <c r="LR28" s="77"/>
      <c r="LS28" s="77"/>
      <c r="LT28" s="77"/>
      <c r="LU28" s="77"/>
      <c r="LV28" s="77"/>
      <c r="LW28" s="77"/>
      <c r="LX28" s="77"/>
      <c r="LY28" s="77"/>
      <c r="LZ28" s="77"/>
      <c r="MA28" s="77"/>
      <c r="MB28" s="77"/>
      <c r="MC28" s="77"/>
      <c r="MD28" s="77"/>
      <c r="ME28" s="77"/>
      <c r="MF28" s="77"/>
      <c r="MG28" s="77"/>
      <c r="MH28" s="77"/>
      <c r="MI28" s="77"/>
      <c r="MJ28" s="77"/>
      <c r="MK28" s="77"/>
      <c r="ML28" s="77"/>
      <c r="MM28" s="77"/>
      <c r="MN28" s="77"/>
      <c r="MO28" s="77"/>
      <c r="MP28" s="77"/>
      <c r="MQ28" s="77"/>
      <c r="MR28" s="77"/>
      <c r="MS28" s="77"/>
      <c r="MT28" s="77"/>
      <c r="MU28" s="77"/>
      <c r="MV28" s="77"/>
      <c r="MW28" s="77"/>
      <c r="MX28" s="77"/>
      <c r="MY28" s="77"/>
      <c r="MZ28" s="77"/>
      <c r="NA28" s="77"/>
      <c r="NB28" s="77"/>
      <c r="NC28" s="77"/>
      <c r="ND28" s="77"/>
      <c r="NE28" s="77"/>
      <c r="NF28" s="77"/>
      <c r="NG28" s="77"/>
      <c r="NH28" s="77"/>
      <c r="NI28" s="77"/>
      <c r="NJ28" s="77"/>
      <c r="NK28" s="77"/>
      <c r="NL28" s="77"/>
      <c r="NM28" s="77"/>
      <c r="NN28" s="77"/>
      <c r="NO28" s="77"/>
      <c r="NP28" s="77"/>
      <c r="NQ28" s="77"/>
      <c r="NR28" s="77"/>
      <c r="NS28" s="77"/>
      <c r="NT28" s="77"/>
      <c r="NU28" s="77"/>
      <c r="NV28" s="77"/>
      <c r="NW28" s="77"/>
      <c r="NX28" s="77"/>
      <c r="NY28" s="77"/>
      <c r="NZ28" s="77"/>
      <c r="OA28" s="77"/>
      <c r="OB28" s="77"/>
      <c r="OC28" s="77"/>
      <c r="OD28" s="77"/>
      <c r="OE28" s="77"/>
      <c r="OF28" s="77"/>
      <c r="OG28" s="77"/>
      <c r="OH28" s="77"/>
      <c r="OI28" s="77"/>
      <c r="OJ28" s="77"/>
      <c r="OK28" s="77"/>
      <c r="OL28" s="77"/>
      <c r="OM28" s="77"/>
      <c r="ON28" s="77"/>
      <c r="OO28" s="77"/>
      <c r="OP28" s="77"/>
      <c r="OQ28" s="77"/>
      <c r="OR28" s="77"/>
      <c r="OS28" s="77"/>
      <c r="OT28" s="77"/>
      <c r="OU28" s="77"/>
      <c r="OV28" s="77"/>
      <c r="OW28" s="77"/>
      <c r="OX28" s="77"/>
      <c r="OY28" s="77"/>
      <c r="OZ28" s="77"/>
      <c r="PA28" s="77"/>
      <c r="PB28" s="77"/>
      <c r="PC28" s="77"/>
      <c r="PD28" s="77"/>
      <c r="PE28" s="77"/>
      <c r="PF28" s="77"/>
      <c r="PG28" s="77"/>
      <c r="PH28" s="77"/>
      <c r="PI28" s="77"/>
      <c r="PJ28" s="77"/>
      <c r="PK28" s="77"/>
      <c r="PL28" s="77"/>
      <c r="PM28" s="77"/>
      <c r="PN28" s="77"/>
      <c r="PO28" s="77"/>
      <c r="PP28" s="77"/>
      <c r="PQ28" s="77"/>
      <c r="PR28" s="77"/>
      <c r="PS28" s="77"/>
      <c r="PT28" s="77"/>
      <c r="PU28" s="77"/>
    </row>
    <row r="29" spans="1:1822" ht="14">
      <c r="A29" s="73">
        <f t="shared" ref="A29:A60" si="1">+A28+1</f>
        <v>23</v>
      </c>
      <c r="B29" s="74" t="s">
        <v>183</v>
      </c>
      <c r="C29" s="75" t="s">
        <v>157</v>
      </c>
      <c r="D29" s="73" t="s">
        <v>130</v>
      </c>
      <c r="E29" s="75" t="s">
        <v>180</v>
      </c>
      <c r="F29" s="74" t="s">
        <v>132</v>
      </c>
      <c r="G29" s="74" t="s">
        <v>133</v>
      </c>
      <c r="H29" s="74" t="s">
        <v>133</v>
      </c>
      <c r="I29" s="74" t="s">
        <v>181</v>
      </c>
      <c r="J29" s="76"/>
      <c r="K29" s="76"/>
      <c r="L29" s="76"/>
      <c r="M29" s="76"/>
      <c r="N29" s="76"/>
      <c r="O29" s="76"/>
      <c r="P29" s="76"/>
      <c r="Q29" s="76"/>
      <c r="R29" s="76"/>
      <c r="S29" s="76"/>
      <c r="T29" s="76"/>
      <c r="U29" s="76"/>
      <c r="V29" s="77"/>
      <c r="W29" s="77"/>
      <c r="X29" s="77"/>
      <c r="Y29" s="77"/>
      <c r="Z29" s="77"/>
      <c r="AA29" s="77"/>
      <c r="AB29" s="77"/>
      <c r="AC29" s="77"/>
      <c r="AD29" s="77"/>
      <c r="AE29" s="77"/>
      <c r="AF29" s="77"/>
      <c r="AG29" s="77"/>
      <c r="AH29" s="77"/>
      <c r="AI29" s="77"/>
      <c r="AJ29" s="77"/>
      <c r="AK29" s="77"/>
      <c r="AL29" s="77"/>
      <c r="AM29" s="77"/>
      <c r="AN29" s="77"/>
      <c r="AO29" s="77"/>
      <c r="AP29" s="77"/>
      <c r="AQ29" s="77"/>
      <c r="AR29" s="77"/>
      <c r="AS29" s="77"/>
      <c r="AT29" s="77"/>
      <c r="AU29" s="77"/>
      <c r="AV29" s="77"/>
      <c r="AW29" s="77"/>
      <c r="AX29" s="77"/>
      <c r="AY29" s="77"/>
      <c r="AZ29" s="77"/>
      <c r="BA29" s="77"/>
      <c r="BB29" s="77"/>
      <c r="BC29" s="77"/>
      <c r="BD29" s="77"/>
      <c r="BE29" s="77"/>
      <c r="BF29" s="77"/>
      <c r="BG29" s="77"/>
      <c r="BH29" s="77"/>
      <c r="BI29" s="77"/>
      <c r="BJ29" s="77"/>
      <c r="BK29" s="77"/>
      <c r="BL29" s="77"/>
      <c r="BM29" s="77"/>
      <c r="BN29" s="77"/>
      <c r="BO29" s="77"/>
      <c r="BP29" s="77"/>
      <c r="BQ29" s="77"/>
      <c r="BR29" s="77"/>
      <c r="BS29" s="77"/>
      <c r="BT29" s="77"/>
      <c r="BU29" s="77"/>
      <c r="BV29" s="77"/>
      <c r="BW29" s="77"/>
      <c r="BX29" s="77"/>
      <c r="BY29" s="77"/>
      <c r="BZ29" s="77"/>
      <c r="CA29" s="77"/>
      <c r="CB29" s="77"/>
      <c r="CC29" s="77"/>
      <c r="CD29" s="77"/>
      <c r="CE29" s="77"/>
      <c r="CF29" s="77"/>
      <c r="CG29" s="77"/>
      <c r="CH29" s="77"/>
      <c r="CI29" s="77"/>
      <c r="CJ29" s="77"/>
      <c r="CK29" s="77"/>
      <c r="CL29" s="77"/>
      <c r="CM29" s="77"/>
      <c r="CN29" s="77"/>
      <c r="CO29" s="77"/>
      <c r="CP29" s="77"/>
      <c r="CQ29" s="77"/>
      <c r="CR29" s="77"/>
      <c r="CS29" s="77"/>
      <c r="CT29" s="77"/>
      <c r="CU29" s="77"/>
      <c r="CV29" s="77"/>
      <c r="CW29" s="77"/>
      <c r="CX29" s="77"/>
      <c r="CY29" s="77"/>
      <c r="CZ29" s="77"/>
      <c r="DA29" s="77"/>
      <c r="DB29" s="77"/>
      <c r="DC29" s="77"/>
      <c r="DD29" s="77"/>
      <c r="DE29" s="77"/>
      <c r="DF29" s="77"/>
      <c r="DG29" s="77"/>
      <c r="DH29" s="77"/>
      <c r="DI29" s="77"/>
      <c r="DJ29" s="77"/>
      <c r="DK29" s="77"/>
      <c r="DL29" s="77"/>
      <c r="DM29" s="77"/>
      <c r="DN29" s="77"/>
      <c r="DO29" s="77"/>
      <c r="DP29" s="77"/>
      <c r="DQ29" s="77"/>
      <c r="DR29" s="77"/>
      <c r="DS29" s="77"/>
      <c r="DT29" s="77"/>
      <c r="DU29" s="77"/>
      <c r="DV29" s="77"/>
      <c r="DW29" s="77"/>
      <c r="DX29" s="77"/>
      <c r="DY29" s="77"/>
      <c r="DZ29" s="77"/>
      <c r="EA29" s="77"/>
      <c r="EB29" s="77"/>
      <c r="EC29" s="77"/>
      <c r="ED29" s="77"/>
      <c r="EE29" s="77"/>
      <c r="EF29" s="77"/>
      <c r="EG29" s="77"/>
      <c r="EH29" s="77"/>
      <c r="EI29" s="77"/>
      <c r="EJ29" s="77"/>
      <c r="EK29" s="77"/>
      <c r="EL29" s="77"/>
      <c r="EM29" s="77"/>
      <c r="EN29" s="77"/>
      <c r="EO29" s="77"/>
      <c r="EP29" s="77"/>
      <c r="EQ29" s="77"/>
      <c r="ER29" s="77"/>
      <c r="ES29" s="77"/>
      <c r="ET29" s="77"/>
      <c r="EU29" s="77"/>
      <c r="EV29" s="77"/>
      <c r="EW29" s="77"/>
      <c r="EX29" s="77"/>
      <c r="EY29" s="77"/>
      <c r="EZ29" s="77"/>
      <c r="FA29" s="77"/>
      <c r="FB29" s="77"/>
      <c r="FC29" s="77"/>
      <c r="FD29" s="77"/>
      <c r="FE29" s="77"/>
      <c r="FF29" s="77"/>
      <c r="FG29" s="77"/>
      <c r="FH29" s="77"/>
      <c r="FI29" s="77"/>
      <c r="FJ29" s="77"/>
      <c r="FK29" s="77"/>
      <c r="FL29" s="77"/>
      <c r="FM29" s="77"/>
      <c r="FN29" s="77"/>
      <c r="FO29" s="77"/>
      <c r="FP29" s="77"/>
      <c r="FQ29" s="77"/>
      <c r="FR29" s="77"/>
      <c r="FS29" s="77"/>
      <c r="FT29" s="77"/>
      <c r="FU29" s="77"/>
      <c r="FV29" s="77"/>
      <c r="FW29" s="77"/>
      <c r="FX29" s="77"/>
      <c r="FY29" s="77"/>
      <c r="FZ29" s="77"/>
      <c r="GA29" s="77"/>
      <c r="GB29" s="77"/>
      <c r="GC29" s="77"/>
      <c r="GD29" s="77"/>
      <c r="GE29" s="77"/>
      <c r="GF29" s="77"/>
      <c r="GG29" s="77"/>
      <c r="GH29" s="77"/>
      <c r="GI29" s="77"/>
      <c r="GJ29" s="77"/>
      <c r="GK29" s="77"/>
      <c r="GL29" s="77"/>
      <c r="GM29" s="77"/>
      <c r="GN29" s="77"/>
      <c r="GO29" s="77"/>
      <c r="GP29" s="77"/>
      <c r="GQ29" s="77"/>
      <c r="GR29" s="77"/>
      <c r="GS29" s="77"/>
      <c r="GT29" s="77"/>
      <c r="GU29" s="77"/>
      <c r="GV29" s="77"/>
      <c r="GW29" s="77"/>
      <c r="GX29" s="77"/>
      <c r="GY29" s="77"/>
      <c r="GZ29" s="77"/>
      <c r="HA29" s="77"/>
      <c r="HB29" s="77"/>
      <c r="HC29" s="77"/>
      <c r="HD29" s="77"/>
      <c r="HE29" s="77"/>
      <c r="HF29" s="77"/>
      <c r="HG29" s="77"/>
      <c r="HH29" s="77"/>
      <c r="HI29" s="77"/>
      <c r="HJ29" s="77"/>
      <c r="HK29" s="77"/>
      <c r="HL29" s="77"/>
      <c r="HM29" s="77"/>
      <c r="HN29" s="77"/>
      <c r="HO29" s="77"/>
      <c r="HP29" s="77"/>
      <c r="HQ29" s="77"/>
      <c r="HR29" s="77"/>
      <c r="HS29" s="77"/>
      <c r="HT29" s="77"/>
      <c r="HU29" s="77"/>
      <c r="HV29" s="77"/>
      <c r="HW29" s="77"/>
      <c r="HX29" s="77"/>
      <c r="HY29" s="77"/>
      <c r="HZ29" s="77"/>
      <c r="IA29" s="77"/>
      <c r="IB29" s="77"/>
      <c r="IC29" s="77"/>
      <c r="ID29" s="77"/>
      <c r="IE29" s="77"/>
      <c r="IF29" s="77"/>
      <c r="IG29" s="77"/>
      <c r="IH29" s="77"/>
      <c r="II29" s="77"/>
      <c r="IJ29" s="77"/>
      <c r="IK29" s="77"/>
      <c r="IL29" s="77"/>
      <c r="IM29" s="77"/>
      <c r="IN29" s="77"/>
      <c r="IO29" s="77"/>
      <c r="IP29" s="77"/>
      <c r="IQ29" s="77"/>
      <c r="IR29" s="77"/>
      <c r="IS29" s="77"/>
      <c r="IT29" s="77"/>
      <c r="IU29" s="77"/>
      <c r="IV29" s="77"/>
      <c r="IW29" s="77"/>
      <c r="IX29" s="77"/>
      <c r="IY29" s="77"/>
      <c r="IZ29" s="77"/>
      <c r="JA29" s="77"/>
      <c r="JB29" s="77"/>
      <c r="JC29" s="77"/>
      <c r="JD29" s="77"/>
      <c r="JE29" s="77"/>
      <c r="JF29" s="77"/>
      <c r="JG29" s="77"/>
      <c r="JH29" s="77"/>
      <c r="JI29" s="77"/>
      <c r="JJ29" s="77"/>
      <c r="JK29" s="77"/>
      <c r="JL29" s="77"/>
      <c r="JM29" s="77"/>
      <c r="JN29" s="77"/>
      <c r="JO29" s="77"/>
      <c r="JP29" s="77"/>
      <c r="JQ29" s="77"/>
      <c r="JR29" s="77"/>
      <c r="JS29" s="77"/>
      <c r="JT29" s="77"/>
      <c r="JU29" s="77"/>
      <c r="JV29" s="77"/>
      <c r="JW29" s="77"/>
      <c r="JX29" s="77"/>
      <c r="JY29" s="77"/>
      <c r="JZ29" s="77"/>
      <c r="KA29" s="77"/>
      <c r="KB29" s="77"/>
      <c r="KC29" s="77"/>
      <c r="KD29" s="77"/>
      <c r="KE29" s="77"/>
      <c r="KF29" s="77"/>
      <c r="KG29" s="77"/>
      <c r="KH29" s="77"/>
      <c r="KI29" s="77"/>
      <c r="KJ29" s="77"/>
      <c r="KK29" s="77"/>
      <c r="KL29" s="77"/>
      <c r="KM29" s="77"/>
      <c r="KN29" s="77"/>
      <c r="KO29" s="77"/>
      <c r="KP29" s="77"/>
      <c r="KQ29" s="77"/>
      <c r="KR29" s="77"/>
      <c r="KS29" s="77"/>
      <c r="KT29" s="77"/>
      <c r="KU29" s="77"/>
      <c r="KV29" s="77"/>
      <c r="KW29" s="77"/>
      <c r="KX29" s="77"/>
      <c r="KY29" s="77"/>
      <c r="KZ29" s="77"/>
      <c r="LA29" s="77"/>
      <c r="LB29" s="77"/>
      <c r="LC29" s="77"/>
      <c r="LD29" s="77"/>
      <c r="LE29" s="77"/>
      <c r="LF29" s="77"/>
      <c r="LG29" s="77"/>
      <c r="LH29" s="77"/>
      <c r="LI29" s="77"/>
      <c r="LJ29" s="77"/>
      <c r="LK29" s="77"/>
      <c r="LL29" s="77"/>
      <c r="LM29" s="77"/>
      <c r="LN29" s="77"/>
      <c r="LO29" s="77"/>
      <c r="LP29" s="77"/>
      <c r="LQ29" s="77"/>
      <c r="LR29" s="77"/>
      <c r="LS29" s="77"/>
      <c r="LT29" s="77"/>
      <c r="LU29" s="77"/>
      <c r="LV29" s="77"/>
      <c r="LW29" s="77"/>
      <c r="LX29" s="77"/>
      <c r="LY29" s="77"/>
      <c r="LZ29" s="77"/>
      <c r="MA29" s="77"/>
      <c r="MB29" s="77"/>
      <c r="MC29" s="77"/>
      <c r="MD29" s="77"/>
      <c r="ME29" s="77"/>
      <c r="MF29" s="77"/>
      <c r="MG29" s="77"/>
      <c r="MH29" s="77"/>
      <c r="MI29" s="77"/>
      <c r="MJ29" s="77"/>
      <c r="MK29" s="77"/>
      <c r="ML29" s="77"/>
      <c r="MM29" s="77"/>
      <c r="MN29" s="77"/>
      <c r="MO29" s="77"/>
      <c r="MP29" s="77"/>
      <c r="MQ29" s="77"/>
      <c r="MR29" s="77"/>
      <c r="MS29" s="77"/>
      <c r="MT29" s="77"/>
      <c r="MU29" s="77"/>
      <c r="MV29" s="77"/>
      <c r="MW29" s="77"/>
      <c r="MX29" s="77"/>
      <c r="MY29" s="77"/>
      <c r="MZ29" s="77"/>
      <c r="NA29" s="77"/>
      <c r="NB29" s="77"/>
      <c r="NC29" s="77"/>
      <c r="ND29" s="77"/>
      <c r="NE29" s="77"/>
      <c r="NF29" s="77"/>
      <c r="NG29" s="77"/>
      <c r="NH29" s="77"/>
      <c r="NI29" s="77"/>
      <c r="NJ29" s="77"/>
      <c r="NK29" s="77"/>
      <c r="NL29" s="77"/>
      <c r="NM29" s="77"/>
      <c r="NN29" s="77"/>
      <c r="NO29" s="77"/>
      <c r="NP29" s="77"/>
      <c r="NQ29" s="77"/>
      <c r="NR29" s="77"/>
      <c r="NS29" s="77"/>
      <c r="NT29" s="77"/>
      <c r="NU29" s="77"/>
      <c r="NV29" s="77"/>
      <c r="NW29" s="77"/>
      <c r="NX29" s="77"/>
      <c r="NY29" s="77"/>
      <c r="NZ29" s="77"/>
      <c r="OA29" s="77"/>
      <c r="OB29" s="77"/>
      <c r="OC29" s="77"/>
      <c r="OD29" s="77"/>
      <c r="OE29" s="77"/>
      <c r="OF29" s="77"/>
      <c r="OG29" s="77"/>
      <c r="OH29" s="77"/>
      <c r="OI29" s="77"/>
      <c r="OJ29" s="77"/>
      <c r="OK29" s="77"/>
      <c r="OL29" s="77"/>
      <c r="OM29" s="77"/>
      <c r="ON29" s="77"/>
      <c r="OO29" s="77"/>
      <c r="OP29" s="77"/>
      <c r="OQ29" s="77"/>
      <c r="OR29" s="77"/>
      <c r="OS29" s="77"/>
      <c r="OT29" s="77"/>
      <c r="OU29" s="77"/>
      <c r="OV29" s="77"/>
      <c r="OW29" s="77"/>
      <c r="OX29" s="77"/>
      <c r="OY29" s="77"/>
      <c r="OZ29" s="77"/>
      <c r="PA29" s="77"/>
      <c r="PB29" s="77"/>
      <c r="PC29" s="77"/>
      <c r="PD29" s="77"/>
      <c r="PE29" s="77"/>
      <c r="PF29" s="77"/>
      <c r="PG29" s="77"/>
      <c r="PH29" s="77"/>
      <c r="PI29" s="77"/>
      <c r="PJ29" s="77"/>
      <c r="PK29" s="77"/>
      <c r="PL29" s="77"/>
      <c r="PM29" s="77"/>
      <c r="PN29" s="77"/>
      <c r="PO29" s="77"/>
      <c r="PP29" s="77"/>
      <c r="PQ29" s="77"/>
      <c r="PR29" s="77"/>
      <c r="PS29" s="77"/>
      <c r="PT29" s="77"/>
      <c r="PU29" s="77"/>
    </row>
    <row r="30" spans="1:1822" ht="14">
      <c r="A30" s="73">
        <f t="shared" si="1"/>
        <v>24</v>
      </c>
      <c r="B30" s="97" t="s">
        <v>184</v>
      </c>
      <c r="C30" s="75" t="s">
        <v>157</v>
      </c>
      <c r="D30" s="73"/>
      <c r="E30" s="75" t="s">
        <v>180</v>
      </c>
      <c r="F30" s="74" t="s">
        <v>132</v>
      </c>
      <c r="G30" s="74" t="s">
        <v>133</v>
      </c>
      <c r="H30" s="74" t="s">
        <v>133</v>
      </c>
      <c r="I30" s="74" t="s">
        <v>181</v>
      </c>
      <c r="J30" s="76"/>
      <c r="K30" s="76"/>
      <c r="L30" s="76"/>
      <c r="M30" s="76"/>
      <c r="N30" s="76"/>
      <c r="O30" s="76"/>
      <c r="P30" s="76"/>
      <c r="Q30" s="76"/>
      <c r="R30" s="76"/>
      <c r="S30" s="76"/>
      <c r="T30" s="76"/>
      <c r="U30" s="76"/>
      <c r="V30" s="77"/>
      <c r="W30" s="77"/>
      <c r="X30" s="77"/>
      <c r="Y30" s="77"/>
      <c r="Z30" s="77"/>
      <c r="AA30" s="77"/>
      <c r="AB30" s="77"/>
      <c r="AC30" s="77"/>
      <c r="AD30" s="77"/>
      <c r="AE30" s="77"/>
      <c r="AF30" s="77"/>
      <c r="AG30" s="77"/>
      <c r="AH30" s="77"/>
      <c r="AI30" s="77"/>
      <c r="AJ30" s="77"/>
      <c r="AK30" s="77"/>
      <c r="AL30" s="77"/>
      <c r="AM30" s="77"/>
      <c r="AN30" s="77"/>
      <c r="AO30" s="77"/>
      <c r="AP30" s="77"/>
      <c r="AQ30" s="77"/>
      <c r="AR30" s="77"/>
      <c r="AS30" s="77"/>
      <c r="AT30" s="77"/>
      <c r="AU30" s="77"/>
      <c r="AV30" s="77"/>
      <c r="AW30" s="77"/>
      <c r="AX30" s="77"/>
      <c r="AY30" s="77"/>
      <c r="AZ30" s="77"/>
      <c r="BA30" s="77"/>
      <c r="BB30" s="77"/>
      <c r="BC30" s="77"/>
      <c r="BD30" s="77"/>
      <c r="BE30" s="77"/>
      <c r="BF30" s="77"/>
      <c r="BG30" s="77"/>
      <c r="BH30" s="77"/>
      <c r="BI30" s="77"/>
      <c r="BJ30" s="77"/>
      <c r="BK30" s="77"/>
      <c r="BL30" s="77"/>
      <c r="BM30" s="77"/>
      <c r="BN30" s="77"/>
      <c r="BO30" s="77"/>
      <c r="BP30" s="77"/>
      <c r="BQ30" s="77"/>
      <c r="BR30" s="77"/>
      <c r="BS30" s="77"/>
      <c r="BT30" s="77"/>
      <c r="BU30" s="77"/>
      <c r="BV30" s="77"/>
      <c r="BW30" s="77"/>
      <c r="BX30" s="77"/>
      <c r="BY30" s="77"/>
      <c r="BZ30" s="77"/>
      <c r="CA30" s="77"/>
      <c r="CB30" s="77"/>
      <c r="CC30" s="77"/>
      <c r="CD30" s="77"/>
      <c r="CE30" s="77"/>
      <c r="CF30" s="77"/>
      <c r="CG30" s="77"/>
      <c r="CH30" s="77"/>
      <c r="CI30" s="77"/>
      <c r="CJ30" s="77"/>
      <c r="CK30" s="77"/>
      <c r="CL30" s="77"/>
      <c r="CM30" s="77"/>
      <c r="CN30" s="77"/>
      <c r="CO30" s="77"/>
      <c r="CP30" s="77"/>
      <c r="CQ30" s="77"/>
      <c r="CR30" s="77"/>
      <c r="CS30" s="77"/>
      <c r="CT30" s="77"/>
      <c r="CU30" s="77"/>
      <c r="CV30" s="77"/>
      <c r="CW30" s="77"/>
      <c r="CX30" s="77"/>
      <c r="CY30" s="77"/>
      <c r="CZ30" s="77"/>
      <c r="DA30" s="77"/>
      <c r="DB30" s="77"/>
      <c r="DC30" s="77"/>
      <c r="DD30" s="77"/>
      <c r="DE30" s="77"/>
      <c r="DF30" s="77"/>
      <c r="DG30" s="77"/>
      <c r="DH30" s="77"/>
      <c r="DI30" s="77"/>
      <c r="DJ30" s="77"/>
      <c r="DK30" s="77"/>
      <c r="DL30" s="77"/>
      <c r="DM30" s="77"/>
      <c r="DN30" s="77"/>
      <c r="DO30" s="77"/>
      <c r="DP30" s="77"/>
      <c r="DQ30" s="77"/>
      <c r="DR30" s="77"/>
      <c r="DS30" s="77"/>
      <c r="DT30" s="77"/>
      <c r="DU30" s="77"/>
      <c r="DV30" s="77"/>
      <c r="DW30" s="77"/>
      <c r="DX30" s="77"/>
      <c r="DY30" s="77"/>
      <c r="DZ30" s="77"/>
      <c r="EA30" s="77"/>
      <c r="EB30" s="77"/>
      <c r="EC30" s="77"/>
      <c r="ED30" s="77"/>
      <c r="EE30" s="77"/>
      <c r="EF30" s="77"/>
      <c r="EG30" s="77"/>
      <c r="EH30" s="77"/>
      <c r="EI30" s="77"/>
      <c r="EJ30" s="77"/>
      <c r="EK30" s="77"/>
      <c r="EL30" s="77"/>
      <c r="EM30" s="77"/>
      <c r="EN30" s="77"/>
      <c r="EO30" s="77"/>
      <c r="EP30" s="77"/>
      <c r="EQ30" s="77"/>
      <c r="ER30" s="77"/>
      <c r="ES30" s="77"/>
      <c r="ET30" s="77"/>
      <c r="EU30" s="77"/>
      <c r="EV30" s="77"/>
      <c r="EW30" s="77"/>
      <c r="EX30" s="77"/>
      <c r="EY30" s="77"/>
      <c r="EZ30" s="77"/>
      <c r="FA30" s="77"/>
      <c r="FB30" s="77"/>
      <c r="FC30" s="77"/>
      <c r="FD30" s="77"/>
      <c r="FE30" s="77"/>
      <c r="FF30" s="77"/>
      <c r="FG30" s="77"/>
      <c r="FH30" s="77"/>
      <c r="FI30" s="77"/>
      <c r="FJ30" s="77"/>
      <c r="FK30" s="77"/>
      <c r="FL30" s="77"/>
      <c r="FM30" s="77"/>
      <c r="FN30" s="77"/>
      <c r="FO30" s="77"/>
      <c r="FP30" s="77"/>
      <c r="FQ30" s="77"/>
      <c r="FR30" s="77"/>
      <c r="FS30" s="77"/>
      <c r="FT30" s="77"/>
      <c r="FU30" s="77"/>
      <c r="FV30" s="77"/>
      <c r="FW30" s="77"/>
      <c r="FX30" s="77"/>
      <c r="FY30" s="77"/>
      <c r="FZ30" s="77"/>
      <c r="GA30" s="77"/>
      <c r="GB30" s="77"/>
      <c r="GC30" s="77"/>
      <c r="GD30" s="77"/>
      <c r="GE30" s="77"/>
      <c r="GF30" s="77"/>
      <c r="GG30" s="77"/>
      <c r="GH30" s="77"/>
      <c r="GI30" s="77"/>
      <c r="GJ30" s="77"/>
      <c r="GK30" s="77"/>
      <c r="GL30" s="77"/>
      <c r="GM30" s="77"/>
      <c r="GN30" s="77"/>
      <c r="GO30" s="77"/>
      <c r="GP30" s="77"/>
      <c r="GQ30" s="77"/>
      <c r="GR30" s="77"/>
      <c r="GS30" s="77"/>
      <c r="GT30" s="77"/>
      <c r="GU30" s="77"/>
      <c r="GV30" s="77"/>
      <c r="GW30" s="77"/>
      <c r="GX30" s="77"/>
      <c r="GY30" s="77"/>
      <c r="GZ30" s="77"/>
      <c r="HA30" s="77"/>
      <c r="HB30" s="77"/>
      <c r="HC30" s="77"/>
      <c r="HD30" s="77"/>
      <c r="HE30" s="77"/>
      <c r="HF30" s="77"/>
      <c r="HG30" s="77"/>
      <c r="HH30" s="77"/>
      <c r="HI30" s="77"/>
      <c r="HJ30" s="77"/>
      <c r="HK30" s="77"/>
      <c r="HL30" s="77"/>
      <c r="HM30" s="77"/>
      <c r="HN30" s="77"/>
      <c r="HO30" s="77"/>
      <c r="HP30" s="77"/>
      <c r="HQ30" s="77"/>
      <c r="HR30" s="77"/>
      <c r="HS30" s="77"/>
      <c r="HT30" s="77"/>
      <c r="HU30" s="77"/>
      <c r="HV30" s="77"/>
      <c r="HW30" s="77"/>
      <c r="HX30" s="77"/>
      <c r="HY30" s="77"/>
      <c r="HZ30" s="77"/>
      <c r="IA30" s="77"/>
      <c r="IB30" s="77"/>
      <c r="IC30" s="77"/>
      <c r="ID30" s="77"/>
      <c r="IE30" s="77"/>
      <c r="IF30" s="77"/>
      <c r="IG30" s="77"/>
      <c r="IH30" s="77"/>
      <c r="II30" s="77"/>
      <c r="IJ30" s="77"/>
      <c r="IK30" s="77"/>
      <c r="IL30" s="77"/>
      <c r="IM30" s="77"/>
      <c r="IN30" s="77"/>
      <c r="IO30" s="77"/>
      <c r="IP30" s="77"/>
      <c r="IQ30" s="77"/>
      <c r="IR30" s="77"/>
      <c r="IS30" s="77"/>
      <c r="IT30" s="77"/>
      <c r="IU30" s="77"/>
      <c r="IV30" s="77"/>
      <c r="IW30" s="77"/>
      <c r="IX30" s="77"/>
      <c r="IY30" s="77"/>
      <c r="IZ30" s="77"/>
      <c r="JA30" s="77"/>
      <c r="JB30" s="77"/>
      <c r="JC30" s="77"/>
      <c r="JD30" s="77"/>
      <c r="JE30" s="77"/>
      <c r="JF30" s="77"/>
      <c r="JG30" s="77"/>
      <c r="JH30" s="77"/>
      <c r="JI30" s="77"/>
      <c r="JJ30" s="77"/>
      <c r="JK30" s="77"/>
      <c r="JL30" s="77"/>
      <c r="JM30" s="77"/>
      <c r="JN30" s="77"/>
      <c r="JO30" s="77"/>
      <c r="JP30" s="77"/>
      <c r="JQ30" s="77"/>
      <c r="JR30" s="77"/>
      <c r="JS30" s="77"/>
      <c r="JT30" s="77"/>
      <c r="JU30" s="77"/>
      <c r="JV30" s="77"/>
      <c r="JW30" s="77"/>
      <c r="JX30" s="77"/>
      <c r="JY30" s="77"/>
      <c r="JZ30" s="77"/>
      <c r="KA30" s="77"/>
      <c r="KB30" s="77"/>
      <c r="KC30" s="77"/>
      <c r="KD30" s="77"/>
      <c r="KE30" s="77"/>
      <c r="KF30" s="77"/>
      <c r="KG30" s="77"/>
      <c r="KH30" s="77"/>
      <c r="KI30" s="77"/>
      <c r="KJ30" s="77"/>
      <c r="KK30" s="77"/>
      <c r="KL30" s="77"/>
      <c r="KM30" s="77"/>
      <c r="KN30" s="77"/>
      <c r="KO30" s="77"/>
      <c r="KP30" s="77"/>
      <c r="KQ30" s="77"/>
      <c r="KR30" s="77"/>
      <c r="KS30" s="77"/>
      <c r="KT30" s="77"/>
      <c r="KU30" s="77"/>
      <c r="KV30" s="77"/>
      <c r="KW30" s="77"/>
      <c r="KX30" s="77"/>
      <c r="KY30" s="77"/>
      <c r="KZ30" s="77"/>
      <c r="LA30" s="77"/>
      <c r="LB30" s="77"/>
      <c r="LC30" s="77"/>
      <c r="LD30" s="77"/>
      <c r="LE30" s="77"/>
      <c r="LF30" s="77"/>
      <c r="LG30" s="77"/>
      <c r="LH30" s="77"/>
      <c r="LI30" s="77"/>
      <c r="LJ30" s="77"/>
      <c r="LK30" s="77"/>
      <c r="LL30" s="77"/>
      <c r="LM30" s="77"/>
      <c r="LN30" s="77"/>
      <c r="LO30" s="77"/>
      <c r="LP30" s="77"/>
      <c r="LQ30" s="77"/>
      <c r="LR30" s="77"/>
      <c r="LS30" s="77"/>
      <c r="LT30" s="77"/>
      <c r="LU30" s="77"/>
      <c r="LV30" s="77"/>
      <c r="LW30" s="77"/>
      <c r="LX30" s="77"/>
      <c r="LY30" s="77"/>
      <c r="LZ30" s="77"/>
      <c r="MA30" s="77"/>
      <c r="MB30" s="77"/>
      <c r="MC30" s="77"/>
      <c r="MD30" s="77"/>
      <c r="ME30" s="77"/>
      <c r="MF30" s="77"/>
      <c r="MG30" s="77"/>
      <c r="MH30" s="77"/>
      <c r="MI30" s="77"/>
      <c r="MJ30" s="77"/>
      <c r="MK30" s="77"/>
      <c r="ML30" s="77"/>
      <c r="MM30" s="77"/>
      <c r="MN30" s="77"/>
      <c r="MO30" s="77"/>
      <c r="MP30" s="77"/>
      <c r="MQ30" s="77"/>
      <c r="MR30" s="77"/>
      <c r="MS30" s="77"/>
      <c r="MT30" s="77"/>
      <c r="MU30" s="77"/>
      <c r="MV30" s="77"/>
      <c r="MW30" s="77"/>
      <c r="MX30" s="77"/>
      <c r="MY30" s="77"/>
      <c r="MZ30" s="77"/>
      <c r="NA30" s="77"/>
      <c r="NB30" s="77"/>
      <c r="NC30" s="77"/>
      <c r="ND30" s="77"/>
      <c r="NE30" s="77"/>
      <c r="NF30" s="77"/>
      <c r="NG30" s="77"/>
      <c r="NH30" s="77"/>
      <c r="NI30" s="77"/>
      <c r="NJ30" s="77"/>
      <c r="NK30" s="77"/>
      <c r="NL30" s="77"/>
      <c r="NM30" s="77"/>
      <c r="NN30" s="77"/>
      <c r="NO30" s="77"/>
      <c r="NP30" s="77"/>
      <c r="NQ30" s="77"/>
      <c r="NR30" s="77"/>
      <c r="NS30" s="77"/>
      <c r="NT30" s="77"/>
      <c r="NU30" s="77"/>
      <c r="NV30" s="77"/>
      <c r="NW30" s="77"/>
      <c r="NX30" s="77"/>
      <c r="NY30" s="77"/>
      <c r="NZ30" s="77"/>
      <c r="OA30" s="77"/>
      <c r="OB30" s="77"/>
      <c r="OC30" s="77"/>
      <c r="OD30" s="77"/>
      <c r="OE30" s="77"/>
      <c r="OF30" s="77"/>
      <c r="OG30" s="77"/>
      <c r="OH30" s="77"/>
      <c r="OI30" s="77"/>
      <c r="OJ30" s="77"/>
      <c r="OK30" s="77"/>
      <c r="OL30" s="77"/>
      <c r="OM30" s="77"/>
      <c r="ON30" s="77"/>
      <c r="OO30" s="77"/>
      <c r="OP30" s="77"/>
      <c r="OQ30" s="77"/>
      <c r="OR30" s="77"/>
      <c r="OS30" s="77"/>
      <c r="OT30" s="77"/>
      <c r="OU30" s="77"/>
      <c r="OV30" s="77"/>
      <c r="OW30" s="77"/>
      <c r="OX30" s="77"/>
      <c r="OY30" s="77"/>
      <c r="OZ30" s="77"/>
      <c r="PA30" s="77"/>
      <c r="PB30" s="77"/>
      <c r="PC30" s="77"/>
      <c r="PD30" s="77"/>
      <c r="PE30" s="77"/>
      <c r="PF30" s="77"/>
      <c r="PG30" s="77"/>
      <c r="PH30" s="77"/>
      <c r="PI30" s="77"/>
      <c r="PJ30" s="77"/>
      <c r="PK30" s="77"/>
      <c r="PL30" s="77"/>
      <c r="PM30" s="77"/>
      <c r="PN30" s="77"/>
      <c r="PO30" s="77"/>
      <c r="PP30" s="77"/>
      <c r="PQ30" s="77"/>
      <c r="PR30" s="77"/>
      <c r="PS30" s="77"/>
      <c r="PT30" s="77"/>
      <c r="PU30" s="77"/>
    </row>
    <row r="31" spans="1:1822" ht="14">
      <c r="A31" s="73">
        <f t="shared" si="1"/>
        <v>25</v>
      </c>
      <c r="B31" s="74" t="s">
        <v>185</v>
      </c>
      <c r="C31" s="75" t="s">
        <v>157</v>
      </c>
      <c r="D31" s="73"/>
      <c r="E31" s="75" t="s">
        <v>180</v>
      </c>
      <c r="F31" s="74" t="s">
        <v>132</v>
      </c>
      <c r="G31" s="74" t="s">
        <v>133</v>
      </c>
      <c r="H31" s="74" t="s">
        <v>133</v>
      </c>
      <c r="I31" s="74" t="s">
        <v>181</v>
      </c>
      <c r="J31" s="76"/>
      <c r="K31" s="76"/>
      <c r="L31" s="76"/>
      <c r="M31" s="76"/>
      <c r="N31" s="76"/>
      <c r="O31" s="76"/>
      <c r="P31" s="76"/>
      <c r="Q31" s="76"/>
      <c r="R31" s="76"/>
      <c r="S31" s="76"/>
      <c r="T31" s="76"/>
      <c r="U31" s="76"/>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7"/>
      <c r="BM31" s="77"/>
      <c r="BN31" s="77"/>
      <c r="BO31" s="77"/>
      <c r="BP31" s="77"/>
      <c r="BQ31" s="77"/>
      <c r="BR31" s="77"/>
      <c r="BS31" s="77"/>
      <c r="BT31" s="77"/>
      <c r="BU31" s="77"/>
      <c r="BV31" s="77"/>
      <c r="BW31" s="77"/>
      <c r="BX31" s="77"/>
      <c r="BY31" s="77"/>
      <c r="BZ31" s="77"/>
      <c r="CA31" s="77"/>
      <c r="CB31" s="77"/>
      <c r="CC31" s="77"/>
      <c r="CD31" s="77"/>
      <c r="CE31" s="77"/>
      <c r="CF31" s="77"/>
      <c r="CG31" s="77"/>
      <c r="CH31" s="77"/>
      <c r="CI31" s="77"/>
      <c r="CJ31" s="77"/>
      <c r="CK31" s="77"/>
      <c r="CL31" s="77"/>
      <c r="CM31" s="77"/>
      <c r="CN31" s="77"/>
      <c r="CO31" s="77"/>
      <c r="CP31" s="77"/>
      <c r="CQ31" s="77"/>
      <c r="CR31" s="77"/>
      <c r="CS31" s="77"/>
      <c r="CT31" s="77"/>
      <c r="CU31" s="77"/>
      <c r="CV31" s="77"/>
      <c r="CW31" s="77"/>
      <c r="CX31" s="77"/>
      <c r="CY31" s="77"/>
      <c r="CZ31" s="77"/>
      <c r="DA31" s="77"/>
      <c r="DB31" s="77"/>
      <c r="DC31" s="77"/>
      <c r="DD31" s="77"/>
      <c r="DE31" s="77"/>
      <c r="DF31" s="77"/>
      <c r="DG31" s="77"/>
      <c r="DH31" s="77"/>
      <c r="DI31" s="77"/>
      <c r="DJ31" s="77"/>
      <c r="DK31" s="77"/>
      <c r="DL31" s="77"/>
      <c r="DM31" s="77"/>
      <c r="DN31" s="77"/>
      <c r="DO31" s="77"/>
      <c r="DP31" s="77"/>
      <c r="DQ31" s="77"/>
      <c r="DR31" s="77"/>
      <c r="DS31" s="77"/>
      <c r="DT31" s="77"/>
      <c r="DU31" s="77"/>
      <c r="DV31" s="77"/>
      <c r="DW31" s="77"/>
      <c r="DX31" s="77"/>
      <c r="DY31" s="77"/>
      <c r="DZ31" s="77"/>
      <c r="EA31" s="77"/>
      <c r="EB31" s="77"/>
      <c r="EC31" s="77"/>
      <c r="ED31" s="77"/>
      <c r="EE31" s="77"/>
      <c r="EF31" s="77"/>
      <c r="EG31" s="77"/>
      <c r="EH31" s="77"/>
      <c r="EI31" s="77"/>
      <c r="EJ31" s="77"/>
      <c r="EK31" s="77"/>
      <c r="EL31" s="77"/>
      <c r="EM31" s="77"/>
      <c r="EN31" s="77"/>
      <c r="EO31" s="77"/>
      <c r="EP31" s="77"/>
      <c r="EQ31" s="77"/>
      <c r="ER31" s="77"/>
      <c r="ES31" s="77"/>
      <c r="ET31" s="77"/>
      <c r="EU31" s="77"/>
      <c r="EV31" s="77"/>
      <c r="EW31" s="77"/>
      <c r="EX31" s="77"/>
      <c r="EY31" s="77"/>
      <c r="EZ31" s="77"/>
      <c r="FA31" s="77"/>
      <c r="FB31" s="77"/>
      <c r="FC31" s="77"/>
      <c r="FD31" s="77"/>
      <c r="FE31" s="77"/>
      <c r="FF31" s="77"/>
      <c r="FG31" s="77"/>
      <c r="FH31" s="77"/>
      <c r="FI31" s="77"/>
      <c r="FJ31" s="77"/>
      <c r="FK31" s="77"/>
      <c r="FL31" s="77"/>
      <c r="FM31" s="77"/>
      <c r="FN31" s="77"/>
      <c r="FO31" s="77"/>
      <c r="FP31" s="77"/>
      <c r="FQ31" s="77"/>
      <c r="FR31" s="77"/>
      <c r="FS31" s="77"/>
      <c r="FT31" s="77"/>
      <c r="FU31" s="77"/>
      <c r="FV31" s="77"/>
      <c r="FW31" s="77"/>
      <c r="FX31" s="77"/>
      <c r="FY31" s="77"/>
      <c r="FZ31" s="77"/>
      <c r="GA31" s="77"/>
      <c r="GB31" s="77"/>
      <c r="GC31" s="77"/>
      <c r="GD31" s="77"/>
      <c r="GE31" s="77"/>
      <c r="GF31" s="77"/>
      <c r="GG31" s="77"/>
      <c r="GH31" s="77"/>
      <c r="GI31" s="77"/>
      <c r="GJ31" s="77"/>
      <c r="GK31" s="77"/>
      <c r="GL31" s="77"/>
      <c r="GM31" s="77"/>
      <c r="GN31" s="77"/>
      <c r="GO31" s="77"/>
      <c r="GP31" s="77"/>
      <c r="GQ31" s="77"/>
      <c r="GR31" s="77"/>
      <c r="GS31" s="77"/>
      <c r="GT31" s="77"/>
      <c r="GU31" s="77"/>
      <c r="GV31" s="77"/>
      <c r="GW31" s="77"/>
      <c r="GX31" s="77"/>
      <c r="GY31" s="77"/>
      <c r="GZ31" s="77"/>
      <c r="HA31" s="77"/>
      <c r="HB31" s="77"/>
      <c r="HC31" s="77"/>
      <c r="HD31" s="77"/>
      <c r="HE31" s="77"/>
      <c r="HF31" s="77"/>
      <c r="HG31" s="77"/>
      <c r="HH31" s="77"/>
      <c r="HI31" s="77"/>
      <c r="HJ31" s="77"/>
      <c r="HK31" s="77"/>
      <c r="HL31" s="77"/>
      <c r="HM31" s="77"/>
      <c r="HN31" s="77"/>
      <c r="HO31" s="77"/>
      <c r="HP31" s="77"/>
      <c r="HQ31" s="77"/>
      <c r="HR31" s="77"/>
      <c r="HS31" s="77"/>
      <c r="HT31" s="77"/>
      <c r="HU31" s="77"/>
      <c r="HV31" s="77"/>
      <c r="HW31" s="77"/>
      <c r="HX31" s="77"/>
      <c r="HY31" s="77"/>
      <c r="HZ31" s="77"/>
      <c r="IA31" s="77"/>
      <c r="IB31" s="77"/>
      <c r="IC31" s="77"/>
      <c r="ID31" s="77"/>
      <c r="IE31" s="77"/>
      <c r="IF31" s="77"/>
      <c r="IG31" s="77"/>
      <c r="IH31" s="77"/>
      <c r="II31" s="77"/>
      <c r="IJ31" s="77"/>
      <c r="IK31" s="77"/>
      <c r="IL31" s="77"/>
      <c r="IM31" s="77"/>
      <c r="IN31" s="77"/>
      <c r="IO31" s="77"/>
      <c r="IP31" s="77"/>
      <c r="IQ31" s="77"/>
      <c r="IR31" s="77"/>
      <c r="IS31" s="77"/>
      <c r="IT31" s="77"/>
      <c r="IU31" s="77"/>
      <c r="IV31" s="77"/>
      <c r="IW31" s="77"/>
      <c r="IX31" s="77"/>
      <c r="IY31" s="77"/>
      <c r="IZ31" s="77"/>
      <c r="JA31" s="77"/>
      <c r="JB31" s="77"/>
      <c r="JC31" s="77"/>
      <c r="JD31" s="77"/>
      <c r="JE31" s="77"/>
      <c r="JF31" s="77"/>
      <c r="JG31" s="77"/>
      <c r="JH31" s="77"/>
      <c r="JI31" s="77"/>
      <c r="JJ31" s="77"/>
      <c r="JK31" s="77"/>
      <c r="JL31" s="77"/>
      <c r="JM31" s="77"/>
      <c r="JN31" s="77"/>
      <c r="JO31" s="77"/>
      <c r="JP31" s="77"/>
      <c r="JQ31" s="77"/>
      <c r="JR31" s="77"/>
      <c r="JS31" s="77"/>
      <c r="JT31" s="77"/>
      <c r="JU31" s="77"/>
      <c r="JV31" s="77"/>
      <c r="JW31" s="77"/>
      <c r="JX31" s="77"/>
      <c r="JY31" s="77"/>
      <c r="JZ31" s="77"/>
      <c r="KA31" s="77"/>
      <c r="KB31" s="77"/>
      <c r="KC31" s="77"/>
      <c r="KD31" s="77"/>
      <c r="KE31" s="77"/>
      <c r="KF31" s="77"/>
      <c r="KG31" s="77"/>
      <c r="KH31" s="77"/>
      <c r="KI31" s="77"/>
      <c r="KJ31" s="77"/>
      <c r="KK31" s="77"/>
      <c r="KL31" s="77"/>
      <c r="KM31" s="77"/>
      <c r="KN31" s="77"/>
      <c r="KO31" s="77"/>
      <c r="KP31" s="77"/>
      <c r="KQ31" s="77"/>
      <c r="KR31" s="77"/>
      <c r="KS31" s="77"/>
      <c r="KT31" s="77"/>
      <c r="KU31" s="77"/>
      <c r="KV31" s="77"/>
      <c r="KW31" s="77"/>
      <c r="KX31" s="77"/>
      <c r="KY31" s="77"/>
      <c r="KZ31" s="77"/>
      <c r="LA31" s="77"/>
      <c r="LB31" s="77"/>
      <c r="LC31" s="77"/>
      <c r="LD31" s="77"/>
      <c r="LE31" s="77"/>
      <c r="LF31" s="77"/>
      <c r="LG31" s="77"/>
      <c r="LH31" s="77"/>
      <c r="LI31" s="77"/>
      <c r="LJ31" s="77"/>
      <c r="LK31" s="77"/>
      <c r="LL31" s="77"/>
      <c r="LM31" s="77"/>
      <c r="LN31" s="77"/>
      <c r="LO31" s="77"/>
      <c r="LP31" s="77"/>
      <c r="LQ31" s="77"/>
      <c r="LR31" s="77"/>
      <c r="LS31" s="77"/>
      <c r="LT31" s="77"/>
      <c r="LU31" s="77"/>
      <c r="LV31" s="77"/>
      <c r="LW31" s="77"/>
      <c r="LX31" s="77"/>
      <c r="LY31" s="77"/>
      <c r="LZ31" s="77"/>
      <c r="MA31" s="77"/>
      <c r="MB31" s="77"/>
      <c r="MC31" s="77"/>
      <c r="MD31" s="77"/>
      <c r="ME31" s="77"/>
      <c r="MF31" s="77"/>
      <c r="MG31" s="77"/>
      <c r="MH31" s="77"/>
      <c r="MI31" s="77"/>
      <c r="MJ31" s="77"/>
      <c r="MK31" s="77"/>
      <c r="ML31" s="77"/>
      <c r="MM31" s="77"/>
      <c r="MN31" s="77"/>
      <c r="MO31" s="77"/>
      <c r="MP31" s="77"/>
      <c r="MQ31" s="77"/>
      <c r="MR31" s="77"/>
      <c r="MS31" s="77"/>
      <c r="MT31" s="77"/>
      <c r="MU31" s="77"/>
      <c r="MV31" s="77"/>
      <c r="MW31" s="77"/>
      <c r="MX31" s="77"/>
      <c r="MY31" s="77"/>
      <c r="MZ31" s="77"/>
      <c r="NA31" s="77"/>
      <c r="NB31" s="77"/>
      <c r="NC31" s="77"/>
      <c r="ND31" s="77"/>
      <c r="NE31" s="77"/>
      <c r="NF31" s="77"/>
      <c r="NG31" s="77"/>
      <c r="NH31" s="77"/>
      <c r="NI31" s="77"/>
      <c r="NJ31" s="77"/>
      <c r="NK31" s="77"/>
      <c r="NL31" s="77"/>
      <c r="NM31" s="77"/>
      <c r="NN31" s="77"/>
      <c r="NO31" s="77"/>
      <c r="NP31" s="77"/>
      <c r="NQ31" s="77"/>
      <c r="NR31" s="77"/>
      <c r="NS31" s="77"/>
      <c r="NT31" s="77"/>
      <c r="NU31" s="77"/>
      <c r="NV31" s="77"/>
      <c r="NW31" s="77"/>
      <c r="NX31" s="77"/>
      <c r="NY31" s="77"/>
      <c r="NZ31" s="77"/>
      <c r="OA31" s="77"/>
      <c r="OB31" s="77"/>
      <c r="OC31" s="77"/>
      <c r="OD31" s="77"/>
      <c r="OE31" s="77"/>
      <c r="OF31" s="77"/>
      <c r="OG31" s="77"/>
      <c r="OH31" s="77"/>
      <c r="OI31" s="77"/>
      <c r="OJ31" s="77"/>
      <c r="OK31" s="77"/>
      <c r="OL31" s="77"/>
      <c r="OM31" s="77"/>
      <c r="ON31" s="77"/>
      <c r="OO31" s="77"/>
      <c r="OP31" s="77"/>
      <c r="OQ31" s="77"/>
      <c r="OR31" s="77"/>
      <c r="OS31" s="77"/>
      <c r="OT31" s="77"/>
      <c r="OU31" s="77"/>
      <c r="OV31" s="77"/>
      <c r="OW31" s="77"/>
      <c r="OX31" s="77"/>
      <c r="OY31" s="77"/>
      <c r="OZ31" s="77"/>
      <c r="PA31" s="77"/>
      <c r="PB31" s="77"/>
      <c r="PC31" s="77"/>
      <c r="PD31" s="77"/>
      <c r="PE31" s="77"/>
      <c r="PF31" s="77"/>
      <c r="PG31" s="77"/>
      <c r="PH31" s="77"/>
      <c r="PI31" s="77"/>
      <c r="PJ31" s="77"/>
      <c r="PK31" s="77"/>
      <c r="PL31" s="77"/>
      <c r="PM31" s="77"/>
      <c r="PN31" s="77"/>
      <c r="PO31" s="77"/>
      <c r="PP31" s="77"/>
      <c r="PQ31" s="77"/>
      <c r="PR31" s="77"/>
      <c r="PS31" s="77"/>
      <c r="PT31" s="77"/>
      <c r="PU31" s="77"/>
    </row>
    <row r="32" spans="1:1822" ht="14">
      <c r="A32" s="73">
        <f t="shared" si="1"/>
        <v>26</v>
      </c>
      <c r="B32" s="74" t="s">
        <v>186</v>
      </c>
      <c r="C32" s="75" t="s">
        <v>157</v>
      </c>
      <c r="D32" s="73"/>
      <c r="E32" s="75" t="s">
        <v>180</v>
      </c>
      <c r="F32" s="74" t="s">
        <v>132</v>
      </c>
      <c r="G32" s="74" t="s">
        <v>133</v>
      </c>
      <c r="H32" s="74" t="s">
        <v>133</v>
      </c>
      <c r="I32" s="74" t="s">
        <v>181</v>
      </c>
      <c r="J32" s="76"/>
      <c r="K32" s="76"/>
      <c r="L32" s="76"/>
      <c r="M32" s="76"/>
      <c r="N32" s="76"/>
      <c r="O32" s="76"/>
      <c r="P32" s="76"/>
      <c r="Q32" s="76"/>
      <c r="R32" s="76"/>
      <c r="S32" s="76"/>
      <c r="T32" s="76"/>
      <c r="U32" s="76"/>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7"/>
      <c r="BM32" s="77"/>
      <c r="BN32" s="77"/>
      <c r="BO32" s="77"/>
      <c r="BP32" s="77"/>
      <c r="BQ32" s="77"/>
      <c r="BR32" s="77"/>
      <c r="BS32" s="77"/>
      <c r="BT32" s="77"/>
      <c r="BU32" s="77"/>
      <c r="BV32" s="77"/>
      <c r="BW32" s="77"/>
      <c r="BX32" s="77"/>
      <c r="BY32" s="77"/>
      <c r="BZ32" s="77"/>
      <c r="CA32" s="77"/>
      <c r="CB32" s="77"/>
      <c r="CC32" s="77"/>
      <c r="CD32" s="77"/>
      <c r="CE32" s="77"/>
      <c r="CF32" s="77"/>
      <c r="CG32" s="77"/>
      <c r="CH32" s="77"/>
      <c r="CI32" s="77"/>
      <c r="CJ32" s="77"/>
      <c r="CK32" s="77"/>
      <c r="CL32" s="77"/>
      <c r="CM32" s="77"/>
      <c r="CN32" s="77"/>
      <c r="CO32" s="77"/>
      <c r="CP32" s="77"/>
      <c r="CQ32" s="77"/>
      <c r="CR32" s="77"/>
      <c r="CS32" s="77"/>
      <c r="CT32" s="77"/>
      <c r="CU32" s="77"/>
      <c r="CV32" s="77"/>
      <c r="CW32" s="77"/>
      <c r="CX32" s="77"/>
      <c r="CY32" s="77"/>
      <c r="CZ32" s="77"/>
      <c r="DA32" s="77"/>
      <c r="DB32" s="77"/>
      <c r="DC32" s="77"/>
      <c r="DD32" s="77"/>
      <c r="DE32" s="77"/>
      <c r="DF32" s="77"/>
      <c r="DG32" s="77"/>
      <c r="DH32" s="77"/>
      <c r="DI32" s="77"/>
      <c r="DJ32" s="77"/>
      <c r="DK32" s="77"/>
      <c r="DL32" s="77"/>
      <c r="DM32" s="77"/>
      <c r="DN32" s="77"/>
      <c r="DO32" s="77"/>
      <c r="DP32" s="77"/>
      <c r="DQ32" s="77"/>
      <c r="DR32" s="77"/>
      <c r="DS32" s="77"/>
      <c r="DT32" s="77"/>
      <c r="DU32" s="77"/>
      <c r="DV32" s="77"/>
      <c r="DW32" s="77"/>
      <c r="DX32" s="77"/>
      <c r="DY32" s="77"/>
      <c r="DZ32" s="77"/>
      <c r="EA32" s="77"/>
      <c r="EB32" s="77"/>
      <c r="EC32" s="77"/>
      <c r="ED32" s="77"/>
      <c r="EE32" s="77"/>
      <c r="EF32" s="77"/>
      <c r="EG32" s="77"/>
      <c r="EH32" s="77"/>
      <c r="EI32" s="77"/>
      <c r="EJ32" s="77"/>
      <c r="EK32" s="77"/>
      <c r="EL32" s="77"/>
      <c r="EM32" s="77"/>
      <c r="EN32" s="77"/>
      <c r="EO32" s="77"/>
      <c r="EP32" s="77"/>
      <c r="EQ32" s="77"/>
      <c r="ER32" s="77"/>
      <c r="ES32" s="77"/>
      <c r="ET32" s="77"/>
      <c r="EU32" s="77"/>
      <c r="EV32" s="77"/>
      <c r="EW32" s="77"/>
      <c r="EX32" s="77"/>
      <c r="EY32" s="77"/>
      <c r="EZ32" s="77"/>
      <c r="FA32" s="77"/>
      <c r="FB32" s="77"/>
      <c r="FC32" s="77"/>
      <c r="FD32" s="77"/>
      <c r="FE32" s="77"/>
      <c r="FF32" s="77"/>
      <c r="FG32" s="77"/>
      <c r="FH32" s="77"/>
      <c r="FI32" s="77"/>
      <c r="FJ32" s="77"/>
      <c r="FK32" s="77"/>
      <c r="FL32" s="77"/>
      <c r="FM32" s="77"/>
      <c r="FN32" s="77"/>
      <c r="FO32" s="77"/>
      <c r="FP32" s="77"/>
      <c r="FQ32" s="77"/>
      <c r="FR32" s="77"/>
      <c r="FS32" s="77"/>
      <c r="FT32" s="77"/>
      <c r="FU32" s="77"/>
      <c r="FV32" s="77"/>
      <c r="FW32" s="77"/>
      <c r="FX32" s="77"/>
      <c r="FY32" s="77"/>
      <c r="FZ32" s="77"/>
      <c r="GA32" s="77"/>
      <c r="GB32" s="77"/>
      <c r="GC32" s="77"/>
      <c r="GD32" s="77"/>
      <c r="GE32" s="77"/>
      <c r="GF32" s="77"/>
      <c r="GG32" s="77"/>
      <c r="GH32" s="77"/>
      <c r="GI32" s="77"/>
      <c r="GJ32" s="77"/>
      <c r="GK32" s="77"/>
      <c r="GL32" s="77"/>
      <c r="GM32" s="77"/>
      <c r="GN32" s="77"/>
      <c r="GO32" s="77"/>
      <c r="GP32" s="77"/>
      <c r="GQ32" s="77"/>
      <c r="GR32" s="77"/>
      <c r="GS32" s="77"/>
      <c r="GT32" s="77"/>
      <c r="GU32" s="77"/>
      <c r="GV32" s="77"/>
      <c r="GW32" s="77"/>
      <c r="GX32" s="77"/>
      <c r="GY32" s="77"/>
      <c r="GZ32" s="77"/>
      <c r="HA32" s="77"/>
      <c r="HB32" s="77"/>
      <c r="HC32" s="77"/>
      <c r="HD32" s="77"/>
      <c r="HE32" s="77"/>
      <c r="HF32" s="77"/>
      <c r="HG32" s="77"/>
      <c r="HH32" s="77"/>
      <c r="HI32" s="77"/>
      <c r="HJ32" s="77"/>
      <c r="HK32" s="77"/>
      <c r="HL32" s="77"/>
      <c r="HM32" s="77"/>
      <c r="HN32" s="77"/>
      <c r="HO32" s="77"/>
      <c r="HP32" s="77"/>
      <c r="HQ32" s="77"/>
      <c r="HR32" s="77"/>
      <c r="HS32" s="77"/>
      <c r="HT32" s="77"/>
      <c r="HU32" s="77"/>
      <c r="HV32" s="77"/>
      <c r="HW32" s="77"/>
      <c r="HX32" s="77"/>
      <c r="HY32" s="77"/>
      <c r="HZ32" s="77"/>
      <c r="IA32" s="77"/>
      <c r="IB32" s="77"/>
      <c r="IC32" s="77"/>
      <c r="ID32" s="77"/>
      <c r="IE32" s="77"/>
      <c r="IF32" s="77"/>
      <c r="IG32" s="77"/>
      <c r="IH32" s="77"/>
      <c r="II32" s="77"/>
      <c r="IJ32" s="77"/>
      <c r="IK32" s="77"/>
      <c r="IL32" s="77"/>
      <c r="IM32" s="77"/>
      <c r="IN32" s="77"/>
      <c r="IO32" s="77"/>
      <c r="IP32" s="77"/>
      <c r="IQ32" s="77"/>
      <c r="IR32" s="77"/>
      <c r="IS32" s="77"/>
      <c r="IT32" s="77"/>
      <c r="IU32" s="77"/>
      <c r="IV32" s="77"/>
      <c r="IW32" s="77"/>
      <c r="IX32" s="77"/>
      <c r="IY32" s="77"/>
      <c r="IZ32" s="77"/>
      <c r="JA32" s="77"/>
      <c r="JB32" s="77"/>
      <c r="JC32" s="77"/>
      <c r="JD32" s="77"/>
      <c r="JE32" s="77"/>
      <c r="JF32" s="77"/>
      <c r="JG32" s="77"/>
      <c r="JH32" s="77"/>
      <c r="JI32" s="77"/>
      <c r="JJ32" s="77"/>
      <c r="JK32" s="77"/>
      <c r="JL32" s="77"/>
      <c r="JM32" s="77"/>
      <c r="JN32" s="77"/>
      <c r="JO32" s="77"/>
      <c r="JP32" s="77"/>
      <c r="JQ32" s="77"/>
      <c r="JR32" s="77"/>
      <c r="JS32" s="77"/>
      <c r="JT32" s="77"/>
      <c r="JU32" s="77"/>
      <c r="JV32" s="77"/>
      <c r="JW32" s="77"/>
      <c r="JX32" s="77"/>
      <c r="JY32" s="77"/>
      <c r="JZ32" s="77"/>
      <c r="KA32" s="77"/>
      <c r="KB32" s="77"/>
      <c r="KC32" s="77"/>
      <c r="KD32" s="77"/>
      <c r="KE32" s="77"/>
      <c r="KF32" s="77"/>
      <c r="KG32" s="77"/>
      <c r="KH32" s="77"/>
      <c r="KI32" s="77"/>
      <c r="KJ32" s="77"/>
      <c r="KK32" s="77"/>
      <c r="KL32" s="77"/>
      <c r="KM32" s="77"/>
      <c r="KN32" s="77"/>
      <c r="KO32" s="77"/>
      <c r="KP32" s="77"/>
      <c r="KQ32" s="77"/>
      <c r="KR32" s="77"/>
      <c r="KS32" s="77"/>
      <c r="KT32" s="77"/>
      <c r="KU32" s="77"/>
      <c r="KV32" s="77"/>
      <c r="KW32" s="77"/>
      <c r="KX32" s="77"/>
      <c r="KY32" s="77"/>
      <c r="KZ32" s="77"/>
      <c r="LA32" s="77"/>
      <c r="LB32" s="77"/>
      <c r="LC32" s="77"/>
      <c r="LD32" s="77"/>
      <c r="LE32" s="77"/>
      <c r="LF32" s="77"/>
      <c r="LG32" s="77"/>
      <c r="LH32" s="77"/>
      <c r="LI32" s="77"/>
      <c r="LJ32" s="77"/>
      <c r="LK32" s="77"/>
      <c r="LL32" s="77"/>
      <c r="LM32" s="77"/>
      <c r="LN32" s="77"/>
      <c r="LO32" s="77"/>
      <c r="LP32" s="77"/>
      <c r="LQ32" s="77"/>
      <c r="LR32" s="77"/>
      <c r="LS32" s="77"/>
      <c r="LT32" s="77"/>
      <c r="LU32" s="77"/>
      <c r="LV32" s="77"/>
      <c r="LW32" s="77"/>
      <c r="LX32" s="77"/>
      <c r="LY32" s="77"/>
      <c r="LZ32" s="77"/>
      <c r="MA32" s="77"/>
      <c r="MB32" s="77"/>
      <c r="MC32" s="77"/>
      <c r="MD32" s="77"/>
      <c r="ME32" s="77"/>
      <c r="MF32" s="77"/>
      <c r="MG32" s="77"/>
      <c r="MH32" s="77"/>
      <c r="MI32" s="77"/>
      <c r="MJ32" s="77"/>
      <c r="MK32" s="77"/>
      <c r="ML32" s="77"/>
      <c r="MM32" s="77"/>
      <c r="MN32" s="77"/>
      <c r="MO32" s="77"/>
      <c r="MP32" s="77"/>
      <c r="MQ32" s="77"/>
      <c r="MR32" s="77"/>
      <c r="MS32" s="77"/>
      <c r="MT32" s="77"/>
      <c r="MU32" s="77"/>
      <c r="MV32" s="77"/>
      <c r="MW32" s="77"/>
      <c r="MX32" s="77"/>
      <c r="MY32" s="77"/>
      <c r="MZ32" s="77"/>
      <c r="NA32" s="77"/>
      <c r="NB32" s="77"/>
      <c r="NC32" s="77"/>
      <c r="ND32" s="77"/>
      <c r="NE32" s="77"/>
      <c r="NF32" s="77"/>
      <c r="NG32" s="77"/>
      <c r="NH32" s="77"/>
      <c r="NI32" s="77"/>
      <c r="NJ32" s="77"/>
      <c r="NK32" s="77"/>
      <c r="NL32" s="77"/>
      <c r="NM32" s="77"/>
      <c r="NN32" s="77"/>
      <c r="NO32" s="77"/>
      <c r="NP32" s="77"/>
      <c r="NQ32" s="77"/>
      <c r="NR32" s="77"/>
      <c r="NS32" s="77"/>
      <c r="NT32" s="77"/>
      <c r="NU32" s="77"/>
      <c r="NV32" s="77"/>
      <c r="NW32" s="77"/>
      <c r="NX32" s="77"/>
      <c r="NY32" s="77"/>
      <c r="NZ32" s="77"/>
      <c r="OA32" s="77"/>
      <c r="OB32" s="77"/>
      <c r="OC32" s="77"/>
      <c r="OD32" s="77"/>
      <c r="OE32" s="77"/>
      <c r="OF32" s="77"/>
      <c r="OG32" s="77"/>
      <c r="OH32" s="77"/>
      <c r="OI32" s="77"/>
      <c r="OJ32" s="77"/>
      <c r="OK32" s="77"/>
      <c r="OL32" s="77"/>
      <c r="OM32" s="77"/>
      <c r="ON32" s="77"/>
      <c r="OO32" s="77"/>
      <c r="OP32" s="77"/>
      <c r="OQ32" s="77"/>
      <c r="OR32" s="77"/>
      <c r="OS32" s="77"/>
      <c r="OT32" s="77"/>
      <c r="OU32" s="77"/>
      <c r="OV32" s="77"/>
      <c r="OW32" s="77"/>
      <c r="OX32" s="77"/>
      <c r="OY32" s="77"/>
      <c r="OZ32" s="77"/>
      <c r="PA32" s="77"/>
      <c r="PB32" s="77"/>
      <c r="PC32" s="77"/>
      <c r="PD32" s="77"/>
      <c r="PE32" s="77"/>
      <c r="PF32" s="77"/>
      <c r="PG32" s="77"/>
      <c r="PH32" s="77"/>
      <c r="PI32" s="77"/>
      <c r="PJ32" s="77"/>
      <c r="PK32" s="77"/>
      <c r="PL32" s="77"/>
      <c r="PM32" s="77"/>
      <c r="PN32" s="77"/>
      <c r="PO32" s="77"/>
      <c r="PP32" s="77"/>
      <c r="PQ32" s="77"/>
      <c r="PR32" s="77"/>
      <c r="PS32" s="77"/>
      <c r="PT32" s="77"/>
      <c r="PU32" s="77"/>
    </row>
    <row r="33" spans="1:437 1403:1822" ht="14">
      <c r="A33" s="73">
        <f t="shared" si="1"/>
        <v>27</v>
      </c>
      <c r="B33" s="74" t="s">
        <v>187</v>
      </c>
      <c r="C33" s="75" t="s">
        <v>160</v>
      </c>
      <c r="D33" s="73"/>
      <c r="E33" s="75"/>
      <c r="F33" s="74" t="s">
        <v>132</v>
      </c>
      <c r="G33" s="74" t="s">
        <v>133</v>
      </c>
      <c r="H33" s="74" t="s">
        <v>133</v>
      </c>
      <c r="I33" s="74" t="s">
        <v>181</v>
      </c>
      <c r="J33" s="76"/>
      <c r="K33" s="76"/>
      <c r="L33" s="76"/>
      <c r="M33" s="76"/>
      <c r="N33" s="76"/>
      <c r="O33" s="76"/>
      <c r="P33" s="76"/>
      <c r="Q33" s="76"/>
      <c r="R33" s="76"/>
      <c r="S33" s="76"/>
      <c r="T33" s="76"/>
      <c r="U33" s="76"/>
      <c r="V33" s="77"/>
      <c r="W33" s="77"/>
      <c r="X33" s="77"/>
      <c r="Y33" s="77"/>
      <c r="Z33" s="77"/>
      <c r="AA33" s="77"/>
      <c r="AB33" s="77"/>
      <c r="AC33" s="77"/>
      <c r="AD33" s="77"/>
      <c r="AE33" s="77"/>
      <c r="AF33" s="77"/>
      <c r="AG33" s="77"/>
      <c r="AH33" s="77"/>
      <c r="AI33" s="77"/>
      <c r="AJ33" s="77"/>
      <c r="AK33" s="77"/>
      <c r="AL33" s="77"/>
      <c r="AM33" s="77"/>
      <c r="AN33" s="77"/>
      <c r="AO33" s="77"/>
      <c r="AP33" s="77"/>
      <c r="AQ33" s="77"/>
      <c r="AR33" s="77"/>
      <c r="AS33" s="77"/>
      <c r="AT33" s="77"/>
      <c r="AU33" s="77"/>
      <c r="AV33" s="77"/>
      <c r="AW33" s="77"/>
      <c r="AX33" s="77"/>
      <c r="AY33" s="77"/>
      <c r="AZ33" s="77"/>
      <c r="BA33" s="77"/>
      <c r="BB33" s="77"/>
      <c r="BC33" s="77"/>
      <c r="BD33" s="77"/>
      <c r="BE33" s="77"/>
      <c r="BF33" s="77"/>
      <c r="BG33" s="77"/>
      <c r="BH33" s="77"/>
      <c r="BI33" s="77"/>
      <c r="BJ33" s="77"/>
      <c r="BK33" s="77"/>
      <c r="BL33" s="77"/>
      <c r="BM33" s="77"/>
      <c r="BN33" s="77"/>
      <c r="BO33" s="77"/>
      <c r="BP33" s="77"/>
      <c r="BQ33" s="77"/>
      <c r="BR33" s="77"/>
      <c r="BS33" s="77"/>
      <c r="BT33" s="77"/>
      <c r="BU33" s="77"/>
      <c r="BV33" s="77"/>
      <c r="BW33" s="77"/>
      <c r="BX33" s="77"/>
      <c r="BY33" s="77"/>
      <c r="BZ33" s="77"/>
      <c r="CA33" s="77"/>
      <c r="CB33" s="77"/>
      <c r="CC33" s="77"/>
      <c r="CD33" s="77"/>
      <c r="CE33" s="77"/>
      <c r="CF33" s="77"/>
      <c r="CG33" s="77"/>
      <c r="CH33" s="77"/>
      <c r="CI33" s="77"/>
      <c r="CJ33" s="77"/>
      <c r="CK33" s="77"/>
      <c r="CL33" s="77"/>
      <c r="CM33" s="77"/>
      <c r="CN33" s="77"/>
      <c r="CO33" s="77"/>
      <c r="CP33" s="77"/>
      <c r="CQ33" s="77"/>
      <c r="CR33" s="77"/>
      <c r="CS33" s="77"/>
      <c r="CT33" s="77"/>
      <c r="CU33" s="77"/>
      <c r="CV33" s="77"/>
      <c r="CW33" s="77"/>
      <c r="CX33" s="77"/>
      <c r="CY33" s="77"/>
      <c r="CZ33" s="77"/>
      <c r="DA33" s="77"/>
      <c r="DB33" s="77"/>
      <c r="DC33" s="77"/>
      <c r="DD33" s="77"/>
      <c r="DE33" s="77"/>
      <c r="DF33" s="77"/>
      <c r="DG33" s="77"/>
      <c r="DH33" s="77"/>
      <c r="DI33" s="77"/>
      <c r="DJ33" s="77"/>
      <c r="DK33" s="77"/>
      <c r="DL33" s="77"/>
      <c r="DM33" s="77"/>
      <c r="DN33" s="77"/>
      <c r="DO33" s="77"/>
      <c r="DP33" s="77"/>
      <c r="DQ33" s="77"/>
      <c r="DR33" s="77"/>
      <c r="DS33" s="77"/>
      <c r="DT33" s="77"/>
      <c r="DU33" s="77"/>
      <c r="DV33" s="77"/>
      <c r="DW33" s="77"/>
      <c r="DX33" s="77"/>
      <c r="DY33" s="77"/>
      <c r="DZ33" s="77"/>
      <c r="EA33" s="77"/>
      <c r="EB33" s="77"/>
      <c r="EC33" s="77"/>
      <c r="ED33" s="77"/>
      <c r="EE33" s="77"/>
      <c r="EF33" s="77"/>
      <c r="EG33" s="77"/>
      <c r="EH33" s="77"/>
      <c r="EI33" s="77"/>
      <c r="EJ33" s="77"/>
      <c r="EK33" s="77"/>
      <c r="EL33" s="77"/>
      <c r="EM33" s="77"/>
      <c r="EN33" s="77"/>
      <c r="EO33" s="77"/>
      <c r="EP33" s="77"/>
      <c r="EQ33" s="77"/>
      <c r="ER33" s="77"/>
      <c r="ES33" s="77"/>
      <c r="ET33" s="77"/>
      <c r="EU33" s="77"/>
      <c r="EV33" s="77"/>
      <c r="EW33" s="77"/>
      <c r="EX33" s="77"/>
      <c r="EY33" s="77"/>
      <c r="EZ33" s="77"/>
      <c r="FA33" s="77"/>
      <c r="FB33" s="77"/>
      <c r="FC33" s="77"/>
      <c r="FD33" s="77"/>
      <c r="FE33" s="77"/>
      <c r="FF33" s="77"/>
      <c r="FG33" s="77"/>
      <c r="FH33" s="77"/>
      <c r="FI33" s="77"/>
      <c r="FJ33" s="77"/>
      <c r="FK33" s="77"/>
      <c r="FL33" s="77"/>
      <c r="FM33" s="77"/>
      <c r="FN33" s="77"/>
      <c r="FO33" s="77"/>
      <c r="FP33" s="77"/>
      <c r="FQ33" s="77"/>
      <c r="FR33" s="77"/>
      <c r="FS33" s="77"/>
      <c r="FT33" s="77"/>
      <c r="FU33" s="77"/>
      <c r="FV33" s="77"/>
      <c r="FW33" s="77"/>
      <c r="FX33" s="77"/>
      <c r="FY33" s="77"/>
      <c r="FZ33" s="77"/>
      <c r="GA33" s="77"/>
      <c r="GB33" s="77"/>
      <c r="GC33" s="77"/>
      <c r="GD33" s="77"/>
      <c r="GE33" s="77"/>
      <c r="GF33" s="77"/>
      <c r="GG33" s="77"/>
      <c r="GH33" s="77"/>
      <c r="GI33" s="77"/>
      <c r="GJ33" s="77"/>
      <c r="GK33" s="77"/>
      <c r="GL33" s="77"/>
      <c r="GM33" s="77"/>
      <c r="GN33" s="77"/>
      <c r="GO33" s="77"/>
      <c r="GP33" s="77"/>
      <c r="GQ33" s="77"/>
      <c r="GR33" s="77"/>
      <c r="GS33" s="77"/>
      <c r="GT33" s="77"/>
      <c r="GU33" s="77"/>
      <c r="GV33" s="77"/>
      <c r="GW33" s="77"/>
      <c r="GX33" s="77"/>
      <c r="GY33" s="77"/>
      <c r="GZ33" s="77"/>
      <c r="HA33" s="77"/>
      <c r="HB33" s="77"/>
      <c r="HC33" s="77"/>
      <c r="HD33" s="77"/>
      <c r="HE33" s="77"/>
      <c r="HF33" s="77"/>
      <c r="HG33" s="77"/>
      <c r="HH33" s="77"/>
      <c r="HI33" s="77"/>
      <c r="HJ33" s="77"/>
      <c r="HK33" s="77"/>
      <c r="HL33" s="77"/>
      <c r="HM33" s="77"/>
      <c r="HN33" s="77"/>
      <c r="HO33" s="77"/>
      <c r="HP33" s="77"/>
      <c r="HQ33" s="77"/>
      <c r="HR33" s="77"/>
      <c r="HS33" s="77"/>
      <c r="HT33" s="77"/>
      <c r="HU33" s="77"/>
      <c r="HV33" s="77"/>
      <c r="HW33" s="77"/>
      <c r="HX33" s="77"/>
      <c r="HY33" s="77"/>
      <c r="HZ33" s="77"/>
      <c r="IA33" s="77"/>
      <c r="IB33" s="77"/>
      <c r="IC33" s="77"/>
      <c r="ID33" s="77"/>
      <c r="IE33" s="77"/>
      <c r="IF33" s="77"/>
      <c r="IG33" s="77"/>
      <c r="IH33" s="77"/>
      <c r="II33" s="77"/>
      <c r="IJ33" s="77"/>
      <c r="IK33" s="77"/>
      <c r="IL33" s="77"/>
      <c r="IM33" s="77"/>
      <c r="IN33" s="77"/>
      <c r="IO33" s="77"/>
      <c r="IP33" s="77"/>
      <c r="IQ33" s="77"/>
      <c r="IR33" s="77"/>
      <c r="IS33" s="77"/>
      <c r="IT33" s="77"/>
      <c r="IU33" s="77"/>
      <c r="IV33" s="77"/>
      <c r="IW33" s="77"/>
      <c r="IX33" s="77"/>
      <c r="IY33" s="77"/>
      <c r="IZ33" s="77"/>
      <c r="JA33" s="77"/>
      <c r="JB33" s="77"/>
      <c r="JC33" s="77"/>
      <c r="JD33" s="77"/>
      <c r="JE33" s="77"/>
      <c r="JF33" s="77"/>
      <c r="JG33" s="77"/>
      <c r="JH33" s="77"/>
      <c r="JI33" s="77"/>
      <c r="JJ33" s="77"/>
      <c r="JK33" s="77"/>
      <c r="JL33" s="77"/>
      <c r="JM33" s="77"/>
      <c r="JN33" s="77"/>
      <c r="JO33" s="77"/>
      <c r="JP33" s="77"/>
      <c r="JQ33" s="77"/>
      <c r="JR33" s="77"/>
      <c r="JS33" s="77"/>
      <c r="JT33" s="77"/>
      <c r="JU33" s="77"/>
      <c r="JV33" s="77"/>
      <c r="JW33" s="77"/>
      <c r="JX33" s="77"/>
      <c r="JY33" s="77"/>
      <c r="JZ33" s="77"/>
      <c r="KA33" s="77"/>
      <c r="KB33" s="77"/>
      <c r="KC33" s="77"/>
      <c r="KD33" s="77"/>
      <c r="KE33" s="77"/>
      <c r="KF33" s="77"/>
      <c r="KG33" s="77"/>
      <c r="KH33" s="77"/>
      <c r="KI33" s="77"/>
      <c r="KJ33" s="77"/>
      <c r="KK33" s="77"/>
      <c r="KL33" s="77"/>
      <c r="KM33" s="77"/>
      <c r="KN33" s="77"/>
      <c r="KO33" s="77"/>
      <c r="KP33" s="77"/>
      <c r="KQ33" s="77"/>
      <c r="KR33" s="77"/>
      <c r="KS33" s="77"/>
      <c r="KT33" s="77"/>
      <c r="KU33" s="77"/>
      <c r="KV33" s="77"/>
      <c r="KW33" s="77"/>
      <c r="KX33" s="77"/>
      <c r="KY33" s="77"/>
      <c r="KZ33" s="77"/>
      <c r="LA33" s="77"/>
      <c r="LB33" s="77"/>
      <c r="LC33" s="77"/>
      <c r="LD33" s="77"/>
      <c r="LE33" s="77"/>
      <c r="LF33" s="77"/>
      <c r="LG33" s="77"/>
      <c r="LH33" s="77"/>
      <c r="LI33" s="77"/>
      <c r="LJ33" s="77"/>
      <c r="LK33" s="77"/>
      <c r="LL33" s="77"/>
      <c r="LM33" s="77"/>
      <c r="LN33" s="77"/>
      <c r="LO33" s="77"/>
      <c r="LP33" s="77"/>
      <c r="LQ33" s="77"/>
      <c r="LR33" s="77"/>
      <c r="LS33" s="77"/>
      <c r="LT33" s="77"/>
      <c r="LU33" s="77"/>
      <c r="LV33" s="77"/>
      <c r="LW33" s="77"/>
      <c r="LX33" s="77"/>
      <c r="LY33" s="77"/>
      <c r="LZ33" s="77"/>
      <c r="MA33" s="77"/>
      <c r="MB33" s="77"/>
      <c r="MC33" s="77"/>
      <c r="MD33" s="77"/>
      <c r="ME33" s="77"/>
      <c r="MF33" s="77"/>
      <c r="MG33" s="77"/>
      <c r="MH33" s="77"/>
      <c r="MI33" s="77"/>
      <c r="MJ33" s="77"/>
      <c r="MK33" s="77"/>
      <c r="ML33" s="77"/>
      <c r="MM33" s="77"/>
      <c r="MN33" s="77"/>
      <c r="MO33" s="77"/>
      <c r="MP33" s="77"/>
      <c r="MQ33" s="77"/>
      <c r="MR33" s="77"/>
      <c r="MS33" s="77"/>
      <c r="MT33" s="77"/>
      <c r="MU33" s="77"/>
      <c r="MV33" s="77"/>
      <c r="MW33" s="77"/>
      <c r="MX33" s="77"/>
      <c r="MY33" s="77"/>
      <c r="MZ33" s="77"/>
      <c r="NA33" s="77"/>
      <c r="NB33" s="77"/>
      <c r="NC33" s="77"/>
      <c r="ND33" s="77"/>
      <c r="NE33" s="77"/>
      <c r="NF33" s="77"/>
      <c r="NG33" s="77"/>
      <c r="NH33" s="77"/>
      <c r="NI33" s="77"/>
      <c r="NJ33" s="77"/>
      <c r="NK33" s="77"/>
      <c r="NL33" s="77"/>
      <c r="NM33" s="77"/>
      <c r="NN33" s="77"/>
      <c r="NO33" s="77"/>
      <c r="NP33" s="77"/>
      <c r="NQ33" s="77"/>
      <c r="NR33" s="77"/>
      <c r="NS33" s="77"/>
      <c r="NT33" s="77"/>
      <c r="NU33" s="77"/>
      <c r="NV33" s="77"/>
      <c r="NW33" s="77"/>
      <c r="NX33" s="77"/>
      <c r="NY33" s="77"/>
      <c r="NZ33" s="77"/>
      <c r="OA33" s="77"/>
      <c r="OB33" s="77"/>
      <c r="OC33" s="77"/>
      <c r="OD33" s="77"/>
      <c r="OE33" s="77"/>
      <c r="OF33" s="77"/>
      <c r="OG33" s="77"/>
      <c r="OH33" s="77"/>
      <c r="OI33" s="77"/>
      <c r="OJ33" s="77"/>
      <c r="OK33" s="77"/>
      <c r="OL33" s="77"/>
      <c r="OM33" s="77"/>
      <c r="ON33" s="77"/>
      <c r="OO33" s="77"/>
      <c r="OP33" s="77"/>
      <c r="OQ33" s="77"/>
      <c r="OR33" s="77"/>
      <c r="OS33" s="77"/>
      <c r="OT33" s="77"/>
      <c r="OU33" s="77"/>
      <c r="OV33" s="77"/>
      <c r="OW33" s="77"/>
      <c r="OX33" s="77"/>
      <c r="OY33" s="77"/>
      <c r="OZ33" s="77"/>
      <c r="PA33" s="77"/>
      <c r="PB33" s="77"/>
      <c r="PC33" s="77"/>
      <c r="PD33" s="77"/>
      <c r="PE33" s="77"/>
      <c r="PF33" s="77"/>
      <c r="PG33" s="77"/>
      <c r="PH33" s="77"/>
      <c r="PI33" s="77"/>
      <c r="PJ33" s="77"/>
      <c r="PK33" s="77"/>
      <c r="PL33" s="77"/>
      <c r="PM33" s="77"/>
      <c r="PN33" s="77"/>
      <c r="PO33" s="77"/>
      <c r="PP33" s="77"/>
      <c r="PQ33" s="77"/>
      <c r="PR33" s="77"/>
      <c r="PS33" s="77"/>
      <c r="PT33" s="77"/>
      <c r="PU33" s="77"/>
    </row>
    <row r="34" spans="1:437 1403:1822" ht="14">
      <c r="A34" s="73">
        <f t="shared" si="1"/>
        <v>28</v>
      </c>
      <c r="B34" s="74" t="s">
        <v>188</v>
      </c>
      <c r="C34" s="75" t="s">
        <v>157</v>
      </c>
      <c r="D34" s="73"/>
      <c r="E34" s="75"/>
      <c r="F34" s="74" t="s">
        <v>132</v>
      </c>
      <c r="G34" s="74" t="s">
        <v>133</v>
      </c>
      <c r="H34" s="74" t="s">
        <v>133</v>
      </c>
      <c r="I34" s="74" t="s">
        <v>181</v>
      </c>
      <c r="J34" s="76"/>
      <c r="K34" s="76"/>
      <c r="L34" s="76"/>
      <c r="M34" s="76"/>
      <c r="N34" s="76"/>
      <c r="O34" s="76"/>
      <c r="P34" s="76"/>
      <c r="Q34" s="76"/>
      <c r="R34" s="76"/>
      <c r="S34" s="76"/>
      <c r="T34" s="76"/>
      <c r="U34" s="76"/>
      <c r="V34" s="77"/>
      <c r="W34" s="77"/>
      <c r="X34" s="77"/>
      <c r="Y34" s="77"/>
      <c r="Z34" s="77"/>
      <c r="AA34" s="77"/>
      <c r="AB34" s="77"/>
      <c r="AC34" s="77"/>
      <c r="AD34" s="77"/>
      <c r="AE34" s="77"/>
      <c r="AF34" s="77"/>
      <c r="AG34" s="77"/>
      <c r="AH34" s="77"/>
      <c r="AI34" s="77"/>
      <c r="AJ34" s="77"/>
      <c r="AK34" s="77"/>
      <c r="AL34" s="77"/>
      <c r="AM34" s="77"/>
      <c r="AN34" s="77"/>
      <c r="AO34" s="77"/>
      <c r="AP34" s="77"/>
      <c r="AQ34" s="77"/>
      <c r="AR34" s="77"/>
      <c r="AS34" s="77"/>
      <c r="AT34" s="77"/>
      <c r="AU34" s="77"/>
      <c r="AV34" s="77"/>
      <c r="AW34" s="77"/>
      <c r="AX34" s="77"/>
      <c r="AY34" s="77"/>
      <c r="AZ34" s="77"/>
      <c r="BA34" s="77"/>
      <c r="BB34" s="77"/>
      <c r="BC34" s="77"/>
      <c r="BD34" s="77"/>
      <c r="BE34" s="77"/>
      <c r="BF34" s="77"/>
      <c r="BG34" s="77"/>
      <c r="BH34" s="77"/>
      <c r="BI34" s="77"/>
      <c r="BJ34" s="77"/>
      <c r="BK34" s="77"/>
      <c r="BL34" s="77"/>
      <c r="BM34" s="77"/>
      <c r="BN34" s="77"/>
      <c r="BO34" s="77"/>
      <c r="BP34" s="77"/>
      <c r="BQ34" s="77"/>
      <c r="BR34" s="77"/>
      <c r="BS34" s="77"/>
      <c r="BT34" s="77"/>
      <c r="BU34" s="77"/>
      <c r="BV34" s="77"/>
      <c r="BW34" s="77"/>
      <c r="BX34" s="77"/>
      <c r="BY34" s="77"/>
      <c r="BZ34" s="77"/>
      <c r="CA34" s="77"/>
      <c r="CB34" s="77"/>
      <c r="CC34" s="77"/>
      <c r="CD34" s="77"/>
      <c r="CE34" s="77"/>
      <c r="CF34" s="77"/>
      <c r="CG34" s="77"/>
      <c r="CH34" s="77"/>
      <c r="CI34" s="77"/>
      <c r="CJ34" s="77"/>
      <c r="CK34" s="77"/>
      <c r="CL34" s="77"/>
      <c r="CM34" s="77"/>
      <c r="CN34" s="77"/>
      <c r="CO34" s="77"/>
      <c r="CP34" s="77"/>
      <c r="CQ34" s="77"/>
      <c r="CR34" s="77"/>
      <c r="CS34" s="77"/>
      <c r="CT34" s="77"/>
      <c r="CU34" s="77"/>
      <c r="CV34" s="77"/>
      <c r="CW34" s="77"/>
      <c r="CX34" s="77"/>
      <c r="CY34" s="77"/>
      <c r="CZ34" s="77"/>
      <c r="DA34" s="77"/>
      <c r="DB34" s="77"/>
      <c r="DC34" s="77"/>
      <c r="DD34" s="77"/>
      <c r="DE34" s="77"/>
      <c r="DF34" s="77"/>
      <c r="DG34" s="77"/>
      <c r="DH34" s="77"/>
      <c r="DI34" s="77"/>
      <c r="DJ34" s="77"/>
      <c r="DK34" s="77"/>
      <c r="DL34" s="77"/>
      <c r="DM34" s="77"/>
      <c r="DN34" s="77"/>
      <c r="DO34" s="77"/>
      <c r="DP34" s="77"/>
      <c r="DQ34" s="77"/>
      <c r="DR34" s="77"/>
      <c r="DS34" s="77"/>
      <c r="DT34" s="77"/>
      <c r="DU34" s="77"/>
      <c r="DV34" s="77"/>
      <c r="DW34" s="77"/>
      <c r="DX34" s="77"/>
      <c r="DY34" s="77"/>
      <c r="DZ34" s="77"/>
      <c r="EA34" s="77"/>
      <c r="EB34" s="77"/>
      <c r="EC34" s="77"/>
      <c r="ED34" s="77"/>
      <c r="EE34" s="77"/>
      <c r="EF34" s="77"/>
      <c r="EG34" s="77"/>
      <c r="EH34" s="77"/>
      <c r="EI34" s="77"/>
      <c r="EJ34" s="77"/>
      <c r="EK34" s="77"/>
      <c r="EL34" s="77"/>
      <c r="EM34" s="77"/>
      <c r="EN34" s="77"/>
      <c r="EO34" s="77"/>
      <c r="EP34" s="77"/>
      <c r="EQ34" s="77"/>
      <c r="ER34" s="77"/>
      <c r="ES34" s="77"/>
      <c r="ET34" s="77"/>
      <c r="EU34" s="77"/>
      <c r="EV34" s="77"/>
      <c r="EW34" s="77"/>
      <c r="EX34" s="77"/>
      <c r="EY34" s="77"/>
      <c r="EZ34" s="77"/>
      <c r="FA34" s="77"/>
      <c r="FB34" s="77"/>
      <c r="FC34" s="77"/>
      <c r="FD34" s="77"/>
      <c r="FE34" s="77"/>
      <c r="FF34" s="77"/>
      <c r="FG34" s="77"/>
      <c r="FH34" s="77"/>
      <c r="FI34" s="77"/>
      <c r="FJ34" s="77"/>
      <c r="FK34" s="77"/>
      <c r="FL34" s="77"/>
      <c r="FM34" s="77"/>
      <c r="FN34" s="77"/>
      <c r="FO34" s="77"/>
      <c r="FP34" s="77"/>
      <c r="FQ34" s="77"/>
      <c r="FR34" s="77"/>
      <c r="FS34" s="77"/>
      <c r="FT34" s="77"/>
      <c r="FU34" s="77"/>
      <c r="FV34" s="77"/>
      <c r="FW34" s="77"/>
      <c r="FX34" s="77"/>
      <c r="FY34" s="77"/>
      <c r="FZ34" s="77"/>
      <c r="GA34" s="77"/>
      <c r="GB34" s="77"/>
      <c r="GC34" s="77"/>
      <c r="GD34" s="77"/>
      <c r="GE34" s="77"/>
      <c r="GF34" s="77"/>
      <c r="GG34" s="77"/>
      <c r="GH34" s="77"/>
      <c r="GI34" s="77"/>
      <c r="GJ34" s="77"/>
      <c r="GK34" s="77"/>
      <c r="GL34" s="77"/>
      <c r="GM34" s="77"/>
      <c r="GN34" s="77"/>
      <c r="GO34" s="77"/>
      <c r="GP34" s="77"/>
      <c r="GQ34" s="77"/>
      <c r="GR34" s="77"/>
      <c r="GS34" s="77"/>
      <c r="GT34" s="77"/>
      <c r="GU34" s="77"/>
      <c r="GV34" s="77"/>
      <c r="GW34" s="77"/>
      <c r="GX34" s="77"/>
      <c r="GY34" s="77"/>
      <c r="GZ34" s="77"/>
      <c r="HA34" s="77"/>
      <c r="HB34" s="77"/>
      <c r="HC34" s="77"/>
      <c r="HD34" s="77"/>
      <c r="HE34" s="77"/>
      <c r="HF34" s="77"/>
      <c r="HG34" s="77"/>
      <c r="HH34" s="77"/>
      <c r="HI34" s="77"/>
      <c r="HJ34" s="77"/>
      <c r="HK34" s="77"/>
      <c r="HL34" s="77"/>
      <c r="HM34" s="77"/>
      <c r="HN34" s="77"/>
      <c r="HO34" s="77"/>
      <c r="HP34" s="77"/>
      <c r="HQ34" s="77"/>
      <c r="HR34" s="77"/>
      <c r="HS34" s="77"/>
      <c r="HT34" s="77"/>
      <c r="HU34" s="77"/>
      <c r="HV34" s="77"/>
      <c r="HW34" s="77"/>
      <c r="HX34" s="77"/>
      <c r="HY34" s="77"/>
      <c r="HZ34" s="77"/>
      <c r="IA34" s="77"/>
      <c r="IB34" s="77"/>
      <c r="IC34" s="77"/>
      <c r="ID34" s="77"/>
      <c r="IE34" s="77"/>
      <c r="IF34" s="77"/>
      <c r="IG34" s="77"/>
      <c r="IH34" s="77"/>
      <c r="II34" s="77"/>
      <c r="IJ34" s="77"/>
      <c r="IK34" s="77"/>
      <c r="IL34" s="77"/>
      <c r="IM34" s="77"/>
      <c r="IN34" s="77"/>
      <c r="IO34" s="77"/>
      <c r="IP34" s="77"/>
      <c r="IQ34" s="77"/>
      <c r="IR34" s="77"/>
      <c r="IS34" s="77"/>
      <c r="IT34" s="77"/>
      <c r="IU34" s="77"/>
      <c r="IV34" s="77"/>
      <c r="IW34" s="77"/>
      <c r="IX34" s="77"/>
      <c r="IY34" s="77"/>
      <c r="IZ34" s="77"/>
      <c r="JA34" s="77"/>
      <c r="JB34" s="77"/>
      <c r="JC34" s="77"/>
      <c r="JD34" s="77"/>
      <c r="JE34" s="77"/>
      <c r="JF34" s="77"/>
      <c r="JG34" s="77"/>
      <c r="JH34" s="77"/>
      <c r="JI34" s="77"/>
      <c r="JJ34" s="77"/>
      <c r="JK34" s="77"/>
      <c r="JL34" s="77"/>
      <c r="JM34" s="77"/>
      <c r="JN34" s="77"/>
      <c r="JO34" s="77"/>
      <c r="JP34" s="77"/>
      <c r="JQ34" s="77"/>
      <c r="JR34" s="77"/>
      <c r="JS34" s="77"/>
      <c r="JT34" s="77"/>
      <c r="JU34" s="77"/>
      <c r="JV34" s="77"/>
      <c r="JW34" s="77"/>
      <c r="JX34" s="77"/>
      <c r="JY34" s="77"/>
      <c r="JZ34" s="77"/>
      <c r="KA34" s="77"/>
      <c r="KB34" s="77"/>
      <c r="KC34" s="77"/>
      <c r="KD34" s="77"/>
      <c r="KE34" s="77"/>
      <c r="KF34" s="77"/>
      <c r="KG34" s="77"/>
      <c r="KH34" s="77"/>
      <c r="KI34" s="77"/>
      <c r="KJ34" s="77"/>
      <c r="KK34" s="77"/>
      <c r="KL34" s="77"/>
      <c r="KM34" s="77"/>
      <c r="KN34" s="77"/>
      <c r="KO34" s="77"/>
      <c r="KP34" s="77"/>
      <c r="KQ34" s="77"/>
      <c r="KR34" s="77"/>
      <c r="KS34" s="77"/>
      <c r="KT34" s="77"/>
      <c r="KU34" s="77"/>
      <c r="KV34" s="77"/>
      <c r="KW34" s="77"/>
      <c r="KX34" s="77"/>
      <c r="KY34" s="77"/>
      <c r="KZ34" s="77"/>
      <c r="LA34" s="77"/>
      <c r="LB34" s="77"/>
      <c r="LC34" s="77"/>
      <c r="LD34" s="77"/>
      <c r="LE34" s="77"/>
      <c r="LF34" s="77"/>
      <c r="LG34" s="77"/>
      <c r="LH34" s="77"/>
      <c r="LI34" s="77"/>
      <c r="LJ34" s="77"/>
      <c r="LK34" s="77"/>
      <c r="LL34" s="77"/>
      <c r="LM34" s="77"/>
      <c r="LN34" s="77"/>
      <c r="LO34" s="77"/>
      <c r="LP34" s="77"/>
      <c r="LQ34" s="77"/>
      <c r="LR34" s="77"/>
      <c r="LS34" s="77"/>
      <c r="LT34" s="77"/>
      <c r="LU34" s="77"/>
      <c r="LV34" s="77"/>
      <c r="LW34" s="77"/>
      <c r="LX34" s="77"/>
      <c r="LY34" s="77"/>
      <c r="LZ34" s="77"/>
      <c r="MA34" s="77"/>
      <c r="MB34" s="77"/>
      <c r="MC34" s="77"/>
      <c r="MD34" s="77"/>
      <c r="ME34" s="77"/>
      <c r="MF34" s="77"/>
      <c r="MG34" s="77"/>
      <c r="MH34" s="77"/>
      <c r="MI34" s="77"/>
      <c r="MJ34" s="77"/>
      <c r="MK34" s="77"/>
      <c r="ML34" s="77"/>
      <c r="MM34" s="77"/>
      <c r="MN34" s="77"/>
      <c r="MO34" s="77"/>
      <c r="MP34" s="77"/>
      <c r="MQ34" s="77"/>
      <c r="MR34" s="77"/>
      <c r="MS34" s="77"/>
      <c r="MT34" s="77"/>
      <c r="MU34" s="77"/>
      <c r="MV34" s="77"/>
      <c r="MW34" s="77"/>
      <c r="MX34" s="77"/>
      <c r="MY34" s="77"/>
      <c r="MZ34" s="77"/>
      <c r="NA34" s="77"/>
      <c r="NB34" s="77"/>
      <c r="NC34" s="77"/>
      <c r="ND34" s="77"/>
      <c r="NE34" s="77"/>
      <c r="NF34" s="77"/>
      <c r="NG34" s="77"/>
      <c r="NH34" s="77"/>
      <c r="NI34" s="77"/>
      <c r="NJ34" s="77"/>
      <c r="NK34" s="77"/>
      <c r="NL34" s="77"/>
      <c r="NM34" s="77"/>
      <c r="NN34" s="77"/>
      <c r="NO34" s="77"/>
      <c r="NP34" s="77"/>
      <c r="NQ34" s="77"/>
      <c r="NR34" s="77"/>
      <c r="NS34" s="77"/>
      <c r="NT34" s="77"/>
      <c r="NU34" s="77"/>
      <c r="NV34" s="77"/>
      <c r="NW34" s="77"/>
      <c r="NX34" s="77"/>
      <c r="NY34" s="77"/>
      <c r="NZ34" s="77"/>
      <c r="OA34" s="77"/>
      <c r="OB34" s="77"/>
      <c r="OC34" s="77"/>
      <c r="OD34" s="77"/>
      <c r="OE34" s="77"/>
      <c r="OF34" s="77"/>
      <c r="OG34" s="77"/>
      <c r="OH34" s="77"/>
      <c r="OI34" s="77"/>
      <c r="OJ34" s="77"/>
      <c r="OK34" s="77"/>
      <c r="OL34" s="77"/>
      <c r="OM34" s="77"/>
      <c r="ON34" s="77"/>
      <c r="OO34" s="77"/>
      <c r="OP34" s="77"/>
      <c r="OQ34" s="77"/>
      <c r="OR34" s="77"/>
      <c r="OS34" s="77"/>
      <c r="OT34" s="77"/>
      <c r="OU34" s="77"/>
      <c r="OV34" s="77"/>
      <c r="OW34" s="77"/>
      <c r="OX34" s="77"/>
      <c r="OY34" s="77"/>
      <c r="OZ34" s="77"/>
      <c r="PA34" s="77"/>
      <c r="PB34" s="77"/>
      <c r="PC34" s="77"/>
      <c r="PD34" s="77"/>
      <c r="PE34" s="77"/>
      <c r="PF34" s="77"/>
      <c r="PG34" s="77"/>
      <c r="PH34" s="77"/>
      <c r="PI34" s="77"/>
      <c r="PJ34" s="77"/>
      <c r="PK34" s="77"/>
      <c r="PL34" s="77"/>
      <c r="PM34" s="77"/>
      <c r="PN34" s="77"/>
      <c r="PO34" s="77"/>
      <c r="PP34" s="77"/>
      <c r="PQ34" s="77"/>
      <c r="PR34" s="77"/>
      <c r="PS34" s="77"/>
      <c r="PT34" s="77"/>
      <c r="PU34" s="77"/>
    </row>
    <row r="35" spans="1:437 1403:1822" s="54" customFormat="1" ht="14">
      <c r="A35" s="73">
        <f t="shared" si="1"/>
        <v>29</v>
      </c>
      <c r="B35" s="74" t="s">
        <v>189</v>
      </c>
      <c r="C35" s="75" t="s">
        <v>160</v>
      </c>
      <c r="D35" s="73"/>
      <c r="E35" s="75"/>
      <c r="F35" s="74" t="s">
        <v>132</v>
      </c>
      <c r="G35" s="74" t="s">
        <v>133</v>
      </c>
      <c r="H35" s="74" t="s">
        <v>133</v>
      </c>
      <c r="I35" s="74" t="s">
        <v>181</v>
      </c>
      <c r="J35" s="76"/>
      <c r="K35" s="76"/>
      <c r="L35" s="76"/>
      <c r="M35" s="76"/>
      <c r="N35" s="76"/>
      <c r="O35" s="76"/>
      <c r="P35" s="76"/>
      <c r="Q35" s="76"/>
      <c r="R35" s="76"/>
      <c r="S35" s="76"/>
      <c r="T35" s="76"/>
      <c r="U35" s="76"/>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c r="BG35" s="77"/>
      <c r="BH35" s="77"/>
      <c r="BI35" s="77"/>
      <c r="BJ35" s="77"/>
      <c r="BK35" s="77"/>
      <c r="BL35" s="77"/>
      <c r="BM35" s="77"/>
      <c r="BN35" s="77"/>
      <c r="BO35" s="77"/>
      <c r="BP35" s="77"/>
      <c r="BQ35" s="77"/>
      <c r="BR35" s="77"/>
      <c r="BS35" s="77"/>
      <c r="BT35" s="77"/>
      <c r="BU35" s="77"/>
      <c r="BV35" s="77"/>
      <c r="BW35" s="77"/>
      <c r="BX35" s="77"/>
      <c r="BY35" s="77"/>
      <c r="BZ35" s="77"/>
      <c r="CA35" s="77"/>
      <c r="CB35" s="77"/>
      <c r="CC35" s="77"/>
      <c r="CD35" s="77"/>
      <c r="CE35" s="77"/>
      <c r="CF35" s="77"/>
      <c r="CG35" s="77"/>
      <c r="CH35" s="77"/>
      <c r="CI35" s="77"/>
      <c r="CJ35" s="77"/>
      <c r="CK35" s="77"/>
      <c r="CL35" s="77"/>
      <c r="CM35" s="77"/>
      <c r="CN35" s="77"/>
      <c r="CO35" s="77"/>
      <c r="CP35" s="77"/>
      <c r="CQ35" s="77"/>
      <c r="CR35" s="77"/>
      <c r="CS35" s="77"/>
      <c r="CT35" s="77"/>
      <c r="CU35" s="77"/>
      <c r="CV35" s="77"/>
      <c r="CW35" s="77"/>
      <c r="CX35" s="77"/>
      <c r="CY35" s="77"/>
      <c r="CZ35" s="77"/>
      <c r="DA35" s="77"/>
      <c r="DB35" s="77"/>
      <c r="DC35" s="77"/>
      <c r="DD35" s="77"/>
      <c r="DE35" s="77"/>
      <c r="DF35" s="77"/>
      <c r="DG35" s="77"/>
      <c r="DH35" s="77"/>
      <c r="DI35" s="77"/>
      <c r="DJ35" s="77"/>
      <c r="DK35" s="77"/>
      <c r="DL35" s="77"/>
      <c r="DM35" s="77"/>
      <c r="DN35" s="77"/>
      <c r="DO35" s="77"/>
      <c r="DP35" s="77"/>
      <c r="DQ35" s="77"/>
      <c r="DR35" s="77"/>
      <c r="DS35" s="77"/>
      <c r="DT35" s="77"/>
      <c r="DU35" s="77"/>
      <c r="DV35" s="77"/>
      <c r="DW35" s="77"/>
      <c r="DX35" s="77"/>
      <c r="DY35" s="77"/>
      <c r="DZ35" s="77"/>
      <c r="EA35" s="77"/>
      <c r="EB35" s="77"/>
      <c r="EC35" s="77"/>
      <c r="ED35" s="77"/>
      <c r="EE35" s="77"/>
      <c r="EF35" s="77"/>
      <c r="EG35" s="77"/>
      <c r="EH35" s="77"/>
      <c r="EI35" s="77"/>
      <c r="EJ35" s="77"/>
      <c r="EK35" s="77"/>
      <c r="EL35" s="77"/>
      <c r="EM35" s="77"/>
      <c r="EN35" s="77"/>
      <c r="EO35" s="77"/>
      <c r="EP35" s="77"/>
      <c r="EQ35" s="77"/>
      <c r="ER35" s="77"/>
      <c r="ES35" s="77"/>
      <c r="ET35" s="77"/>
      <c r="EU35" s="77"/>
      <c r="EV35" s="77"/>
      <c r="EW35" s="77"/>
      <c r="EX35" s="77"/>
      <c r="EY35" s="77"/>
      <c r="EZ35" s="77"/>
      <c r="FA35" s="77"/>
      <c r="FB35" s="77"/>
      <c r="FC35" s="77"/>
      <c r="FD35" s="77"/>
      <c r="FE35" s="77"/>
      <c r="FF35" s="77"/>
      <c r="FG35" s="77"/>
      <c r="FH35" s="77"/>
      <c r="FI35" s="77"/>
      <c r="FJ35" s="77"/>
      <c r="FK35" s="77"/>
      <c r="FL35" s="77"/>
      <c r="FM35" s="77"/>
      <c r="FN35" s="77"/>
      <c r="FO35" s="77"/>
      <c r="FP35" s="77"/>
      <c r="FQ35" s="77"/>
      <c r="FR35" s="77"/>
      <c r="FS35" s="77"/>
      <c r="FT35" s="77"/>
      <c r="FU35" s="77"/>
      <c r="FV35" s="77"/>
      <c r="FW35" s="77"/>
      <c r="FX35" s="77"/>
      <c r="FY35" s="77"/>
      <c r="FZ35" s="77"/>
      <c r="GA35" s="77"/>
      <c r="GB35" s="77"/>
      <c r="GC35" s="77"/>
      <c r="GD35" s="77"/>
      <c r="GE35" s="77"/>
      <c r="GF35" s="77"/>
      <c r="GG35" s="77"/>
      <c r="GH35" s="77"/>
      <c r="GI35" s="77"/>
      <c r="GJ35" s="77"/>
      <c r="GK35" s="77"/>
      <c r="GL35" s="77"/>
      <c r="GM35" s="77"/>
      <c r="GN35" s="77"/>
      <c r="GO35" s="77"/>
      <c r="GP35" s="77"/>
      <c r="GQ35" s="77"/>
      <c r="GR35" s="77"/>
      <c r="GS35" s="77"/>
      <c r="GT35" s="77"/>
      <c r="GU35" s="77"/>
      <c r="GV35" s="77"/>
      <c r="GW35" s="77"/>
      <c r="GX35" s="77"/>
      <c r="GY35" s="77"/>
      <c r="GZ35" s="77"/>
      <c r="HA35" s="77"/>
      <c r="HB35" s="77"/>
      <c r="HC35" s="77"/>
      <c r="HD35" s="77"/>
      <c r="HE35" s="77"/>
      <c r="HF35" s="77"/>
      <c r="HG35" s="77"/>
      <c r="HH35" s="77"/>
      <c r="HI35" s="77"/>
      <c r="HJ35" s="77"/>
      <c r="HK35" s="77"/>
      <c r="HL35" s="77"/>
      <c r="HM35" s="77"/>
      <c r="HN35" s="77"/>
      <c r="HO35" s="77"/>
      <c r="HP35" s="77"/>
      <c r="HQ35" s="77"/>
      <c r="HR35" s="77"/>
      <c r="HS35" s="77"/>
      <c r="HT35" s="77"/>
      <c r="HU35" s="77"/>
      <c r="HV35" s="77"/>
      <c r="HW35" s="77"/>
      <c r="HX35" s="77"/>
      <c r="HY35" s="77"/>
      <c r="HZ35" s="77"/>
      <c r="IA35" s="77"/>
      <c r="IB35" s="77"/>
      <c r="IC35" s="77"/>
      <c r="ID35" s="77"/>
      <c r="IE35" s="77"/>
      <c r="IF35" s="77"/>
      <c r="IG35" s="77"/>
      <c r="IH35" s="77"/>
      <c r="II35" s="77"/>
      <c r="IJ35" s="77"/>
      <c r="IK35" s="77"/>
      <c r="IL35" s="77"/>
      <c r="IM35" s="77"/>
      <c r="IN35" s="77"/>
      <c r="IO35" s="77"/>
      <c r="IP35" s="77"/>
      <c r="IQ35" s="77"/>
      <c r="IR35" s="77"/>
      <c r="IS35" s="77"/>
      <c r="IT35" s="77"/>
      <c r="IU35" s="77"/>
      <c r="IV35" s="77"/>
      <c r="IW35" s="77"/>
      <c r="IX35" s="77"/>
      <c r="IY35" s="77"/>
      <c r="IZ35" s="77"/>
      <c r="JA35" s="77"/>
      <c r="JB35" s="77"/>
      <c r="JC35" s="77"/>
      <c r="JD35" s="77"/>
      <c r="JE35" s="77"/>
      <c r="JF35" s="77"/>
      <c r="JG35" s="77"/>
      <c r="JH35" s="77"/>
      <c r="JI35" s="77"/>
      <c r="JJ35" s="77"/>
      <c r="JK35" s="77"/>
      <c r="JL35" s="77"/>
      <c r="JM35" s="77"/>
      <c r="JN35" s="77"/>
      <c r="JO35" s="77"/>
      <c r="JP35" s="77"/>
      <c r="JQ35" s="77"/>
      <c r="JR35" s="77"/>
      <c r="JS35" s="77"/>
      <c r="JT35" s="77"/>
      <c r="JU35" s="77"/>
      <c r="JV35" s="77"/>
      <c r="JW35" s="77"/>
      <c r="JX35" s="77"/>
      <c r="JY35" s="77"/>
      <c r="JZ35" s="77"/>
      <c r="KA35" s="77"/>
      <c r="KB35" s="77"/>
      <c r="KC35" s="77"/>
      <c r="KD35" s="77"/>
      <c r="KE35" s="77"/>
      <c r="KF35" s="77"/>
      <c r="KG35" s="77"/>
      <c r="KH35" s="77"/>
      <c r="KI35" s="77"/>
      <c r="KJ35" s="77"/>
      <c r="KK35" s="77"/>
      <c r="KL35" s="77"/>
      <c r="KM35" s="77"/>
      <c r="KN35" s="77"/>
      <c r="KO35" s="77"/>
      <c r="KP35" s="77"/>
      <c r="KQ35" s="77"/>
      <c r="KR35" s="77"/>
      <c r="KS35" s="77"/>
      <c r="KT35" s="77"/>
      <c r="KU35" s="77"/>
      <c r="KV35" s="77"/>
      <c r="KW35" s="77"/>
      <c r="KX35" s="77"/>
      <c r="KY35" s="77"/>
      <c r="KZ35" s="77"/>
      <c r="LA35" s="77"/>
      <c r="LB35" s="77"/>
      <c r="LC35" s="77"/>
      <c r="LD35" s="77"/>
      <c r="LE35" s="77"/>
      <c r="LF35" s="77"/>
      <c r="LG35" s="77"/>
      <c r="LH35" s="77"/>
      <c r="LI35" s="77"/>
      <c r="LJ35" s="77"/>
      <c r="LK35" s="77"/>
      <c r="LL35" s="77"/>
      <c r="LM35" s="77"/>
      <c r="LN35" s="77"/>
      <c r="LO35" s="77"/>
      <c r="LP35" s="77"/>
      <c r="LQ35" s="77"/>
      <c r="LR35" s="77"/>
      <c r="LS35" s="77"/>
      <c r="LT35" s="77"/>
      <c r="LU35" s="77"/>
      <c r="LV35" s="77"/>
      <c r="LW35" s="77"/>
      <c r="LX35" s="77"/>
      <c r="LY35" s="77"/>
      <c r="LZ35" s="77"/>
      <c r="MA35" s="77"/>
      <c r="MB35" s="77"/>
      <c r="MC35" s="77"/>
      <c r="MD35" s="77"/>
      <c r="ME35" s="77"/>
      <c r="MF35" s="77"/>
      <c r="MG35" s="77"/>
      <c r="MH35" s="77"/>
      <c r="MI35" s="77"/>
      <c r="MJ35" s="77"/>
      <c r="MK35" s="77"/>
      <c r="ML35" s="77"/>
      <c r="MM35" s="77"/>
      <c r="MN35" s="77"/>
      <c r="MO35" s="77"/>
      <c r="MP35" s="77"/>
      <c r="MQ35" s="77"/>
      <c r="MR35" s="77"/>
      <c r="MS35" s="77"/>
      <c r="MT35" s="77"/>
      <c r="MU35" s="77"/>
      <c r="MV35" s="77"/>
      <c r="MW35" s="77"/>
      <c r="MX35" s="77"/>
      <c r="MY35" s="77"/>
      <c r="MZ35" s="77"/>
      <c r="NA35" s="77"/>
      <c r="NB35" s="77"/>
      <c r="NC35" s="77"/>
      <c r="ND35" s="77"/>
      <c r="NE35" s="77"/>
      <c r="NF35" s="77"/>
      <c r="NG35" s="77"/>
      <c r="NH35" s="77"/>
      <c r="NI35" s="77"/>
      <c r="NJ35" s="77"/>
      <c r="NK35" s="77"/>
      <c r="NL35" s="77"/>
      <c r="NM35" s="77"/>
      <c r="NN35" s="77"/>
      <c r="NO35" s="77"/>
      <c r="NP35" s="77"/>
      <c r="NQ35" s="77"/>
      <c r="NR35" s="77"/>
      <c r="NS35" s="77"/>
      <c r="NT35" s="77"/>
      <c r="NU35" s="77"/>
      <c r="NV35" s="77"/>
      <c r="NW35" s="77"/>
      <c r="NX35" s="77"/>
      <c r="NY35" s="77"/>
      <c r="NZ35" s="77"/>
      <c r="OA35" s="77"/>
      <c r="OB35" s="77"/>
      <c r="OC35" s="77"/>
      <c r="OD35" s="77"/>
      <c r="OE35" s="77"/>
      <c r="OF35" s="77"/>
      <c r="OG35" s="77"/>
      <c r="OH35" s="77"/>
      <c r="OI35" s="77"/>
      <c r="OJ35" s="77"/>
      <c r="OK35" s="77"/>
      <c r="OL35" s="77"/>
      <c r="OM35" s="77"/>
      <c r="ON35" s="77"/>
      <c r="OO35" s="77"/>
      <c r="OP35" s="77"/>
      <c r="OQ35" s="77"/>
      <c r="OR35" s="77"/>
      <c r="OS35" s="77"/>
      <c r="OT35" s="77"/>
      <c r="OU35" s="77"/>
      <c r="OV35" s="77"/>
      <c r="OW35" s="77"/>
      <c r="OX35" s="77"/>
      <c r="OY35" s="77"/>
      <c r="OZ35" s="77"/>
      <c r="PA35" s="77"/>
      <c r="PB35" s="77"/>
      <c r="PC35" s="77"/>
      <c r="PD35" s="77"/>
      <c r="PE35" s="77"/>
      <c r="PF35" s="77"/>
      <c r="PG35" s="77"/>
      <c r="PH35" s="77"/>
      <c r="PI35" s="77"/>
      <c r="PJ35" s="77"/>
      <c r="PK35" s="77"/>
      <c r="PL35" s="77"/>
      <c r="PM35" s="77"/>
      <c r="PN35" s="77"/>
      <c r="PO35" s="77"/>
      <c r="PP35" s="77"/>
      <c r="PQ35" s="77"/>
      <c r="PR35" s="77"/>
      <c r="PS35" s="77"/>
      <c r="PT35" s="77"/>
      <c r="PU35" s="77"/>
      <c r="BAY35" s="55"/>
      <c r="BAZ35" s="55"/>
      <c r="BBA35" s="55"/>
      <c r="BBB35" s="55"/>
      <c r="BBC35" s="55"/>
      <c r="BBD35" s="55"/>
      <c r="BBE35" s="55"/>
      <c r="BBF35" s="55"/>
      <c r="BBG35" s="55"/>
      <c r="BBH35" s="55"/>
      <c r="BBI35" s="55"/>
      <c r="BBJ35" s="55"/>
      <c r="BBK35" s="55"/>
      <c r="BBL35" s="55"/>
      <c r="BBM35" s="55"/>
      <c r="BBN35" s="55"/>
      <c r="BBO35" s="55"/>
      <c r="BBP35" s="55"/>
      <c r="BBQ35" s="55"/>
      <c r="BBR35" s="55"/>
      <c r="BBS35" s="55"/>
      <c r="BBT35" s="55"/>
      <c r="BBU35" s="55"/>
      <c r="BBV35" s="55"/>
      <c r="BBW35" s="55"/>
      <c r="BBX35" s="55"/>
      <c r="BBY35" s="55"/>
      <c r="BBZ35" s="55"/>
      <c r="BCA35" s="55"/>
      <c r="BCB35" s="55"/>
      <c r="BCC35" s="55"/>
      <c r="BCD35" s="55"/>
      <c r="BCE35" s="55"/>
      <c r="BCF35" s="55"/>
      <c r="BCG35" s="55"/>
      <c r="BCH35" s="55"/>
      <c r="BCI35" s="55"/>
      <c r="BCJ35" s="55"/>
      <c r="BCK35" s="55"/>
      <c r="BCL35" s="55"/>
      <c r="BCM35" s="55"/>
      <c r="BCN35" s="55"/>
      <c r="BCO35" s="55"/>
      <c r="BCP35" s="55"/>
      <c r="BCQ35" s="55"/>
      <c r="BCR35" s="55"/>
      <c r="BCS35" s="55"/>
      <c r="BCT35" s="55"/>
      <c r="BCU35" s="55"/>
      <c r="BCV35" s="55"/>
      <c r="BCW35" s="55"/>
      <c r="BCX35" s="55"/>
      <c r="BCY35" s="55"/>
      <c r="BCZ35" s="55"/>
      <c r="BDA35" s="55"/>
      <c r="BDB35" s="55"/>
      <c r="BDC35" s="55"/>
      <c r="BDD35" s="55"/>
      <c r="BDE35" s="55"/>
      <c r="BDF35" s="55"/>
      <c r="BDG35" s="55"/>
      <c r="BDH35" s="55"/>
      <c r="BDI35" s="55"/>
      <c r="BDJ35" s="55"/>
      <c r="BDK35" s="55"/>
      <c r="BDL35" s="55"/>
      <c r="BDM35" s="55"/>
      <c r="BDN35" s="55"/>
      <c r="BDO35" s="55"/>
      <c r="BDP35" s="55"/>
      <c r="BDQ35" s="55"/>
      <c r="BDR35" s="55"/>
      <c r="BDS35" s="55"/>
      <c r="BDT35" s="55"/>
      <c r="BDU35" s="55"/>
      <c r="BDV35" s="55"/>
      <c r="BDW35" s="55"/>
      <c r="BDX35" s="55"/>
      <c r="BDY35" s="55"/>
      <c r="BDZ35" s="55"/>
      <c r="BEA35" s="55"/>
      <c r="BEB35" s="55"/>
      <c r="BEC35" s="55"/>
      <c r="BED35" s="55"/>
      <c r="BEE35" s="55"/>
      <c r="BEF35" s="55"/>
      <c r="BEG35" s="55"/>
      <c r="BEH35" s="55"/>
      <c r="BEI35" s="55"/>
      <c r="BEJ35" s="55"/>
      <c r="BEK35" s="55"/>
      <c r="BEL35" s="55"/>
      <c r="BEM35" s="55"/>
      <c r="BEN35" s="55"/>
      <c r="BEO35" s="55"/>
      <c r="BEP35" s="55"/>
      <c r="BEQ35" s="55"/>
      <c r="BER35" s="55"/>
      <c r="BES35" s="55"/>
      <c r="BET35" s="55"/>
      <c r="BEU35" s="55"/>
      <c r="BEV35" s="55"/>
      <c r="BEW35" s="55"/>
      <c r="BEX35" s="55"/>
      <c r="BEY35" s="55"/>
      <c r="BEZ35" s="55"/>
      <c r="BFA35" s="55"/>
      <c r="BFB35" s="55"/>
      <c r="BFC35" s="55"/>
      <c r="BFD35" s="55"/>
      <c r="BFE35" s="55"/>
      <c r="BFF35" s="55"/>
      <c r="BFG35" s="55"/>
      <c r="BFH35" s="55"/>
      <c r="BFI35" s="55"/>
      <c r="BFJ35" s="55"/>
      <c r="BFK35" s="55"/>
      <c r="BFL35" s="55"/>
      <c r="BFM35" s="55"/>
      <c r="BFN35" s="55"/>
      <c r="BFO35" s="55"/>
      <c r="BFP35" s="55"/>
      <c r="BFQ35" s="55"/>
      <c r="BFR35" s="55"/>
      <c r="BFS35" s="55"/>
      <c r="BFT35" s="55"/>
      <c r="BFU35" s="55"/>
      <c r="BFV35" s="55"/>
      <c r="BFW35" s="55"/>
      <c r="BFX35" s="55"/>
      <c r="BFY35" s="55"/>
      <c r="BFZ35" s="55"/>
      <c r="BGA35" s="55"/>
      <c r="BGB35" s="55"/>
      <c r="BGC35" s="55"/>
      <c r="BGD35" s="55"/>
      <c r="BGE35" s="55"/>
      <c r="BGF35" s="55"/>
      <c r="BGG35" s="55"/>
      <c r="BGH35" s="55"/>
      <c r="BGI35" s="55"/>
      <c r="BGJ35" s="55"/>
      <c r="BGK35" s="55"/>
      <c r="BGL35" s="55"/>
      <c r="BGM35" s="55"/>
      <c r="BGN35" s="55"/>
      <c r="BGO35" s="55"/>
      <c r="BGP35" s="55"/>
      <c r="BGQ35" s="55"/>
      <c r="BGR35" s="55"/>
      <c r="BGS35" s="55"/>
      <c r="BGT35" s="55"/>
      <c r="BGU35" s="55"/>
      <c r="BGV35" s="55"/>
      <c r="BGW35" s="55"/>
      <c r="BGX35" s="55"/>
      <c r="BGY35" s="55"/>
      <c r="BGZ35" s="55"/>
      <c r="BHA35" s="55"/>
      <c r="BHB35" s="55"/>
      <c r="BHC35" s="55"/>
      <c r="BHD35" s="55"/>
      <c r="BHE35" s="55"/>
      <c r="BHF35" s="55"/>
      <c r="BHG35" s="55"/>
      <c r="BHH35" s="55"/>
      <c r="BHI35" s="55"/>
      <c r="BHJ35" s="55"/>
      <c r="BHK35" s="55"/>
      <c r="BHL35" s="55"/>
      <c r="BHM35" s="55"/>
      <c r="BHN35" s="55"/>
      <c r="BHO35" s="55"/>
      <c r="BHP35" s="55"/>
      <c r="BHQ35" s="55"/>
      <c r="BHR35" s="55"/>
      <c r="BHS35" s="55"/>
      <c r="BHT35" s="55"/>
      <c r="BHU35" s="55"/>
      <c r="BHV35" s="55"/>
      <c r="BHW35" s="55"/>
      <c r="BHX35" s="55"/>
      <c r="BHY35" s="55"/>
      <c r="BHZ35" s="55"/>
      <c r="BIA35" s="55"/>
      <c r="BIB35" s="55"/>
      <c r="BIC35" s="55"/>
      <c r="BID35" s="55"/>
      <c r="BIE35" s="55"/>
      <c r="BIF35" s="55"/>
      <c r="BIG35" s="55"/>
      <c r="BIH35" s="55"/>
      <c r="BII35" s="55"/>
      <c r="BIJ35" s="55"/>
      <c r="BIK35" s="55"/>
      <c r="BIL35" s="55"/>
      <c r="BIM35" s="55"/>
      <c r="BIN35" s="55"/>
      <c r="BIO35" s="55"/>
      <c r="BIP35" s="55"/>
      <c r="BIQ35" s="55"/>
      <c r="BIR35" s="55"/>
      <c r="BIS35" s="55"/>
      <c r="BIT35" s="55"/>
      <c r="BIU35" s="55"/>
      <c r="BIV35" s="55"/>
      <c r="BIW35" s="55"/>
      <c r="BIX35" s="55"/>
      <c r="BIY35" s="55"/>
      <c r="BIZ35" s="55"/>
      <c r="BJA35" s="55"/>
      <c r="BJB35" s="55"/>
      <c r="BJC35" s="55"/>
      <c r="BJD35" s="55"/>
      <c r="BJE35" s="55"/>
      <c r="BJF35" s="55"/>
      <c r="BJG35" s="55"/>
      <c r="BJH35" s="55"/>
      <c r="BJI35" s="55"/>
      <c r="BJJ35" s="55"/>
      <c r="BJK35" s="55"/>
      <c r="BJL35" s="55"/>
      <c r="BJM35" s="55"/>
      <c r="BJN35" s="55"/>
      <c r="BJO35" s="55"/>
      <c r="BJP35" s="55"/>
      <c r="BJQ35" s="55"/>
      <c r="BJR35" s="55"/>
      <c r="BJS35" s="55"/>
      <c r="BJT35" s="55"/>
      <c r="BJU35" s="55"/>
      <c r="BJV35" s="55"/>
      <c r="BJW35" s="55"/>
      <c r="BJX35" s="55"/>
      <c r="BJY35" s="55"/>
      <c r="BJZ35" s="55"/>
      <c r="BKA35" s="55"/>
      <c r="BKB35" s="55"/>
      <c r="BKC35" s="55"/>
      <c r="BKD35" s="55"/>
      <c r="BKE35" s="55"/>
      <c r="BKF35" s="55"/>
      <c r="BKG35" s="55"/>
      <c r="BKH35" s="55"/>
      <c r="BKI35" s="55"/>
      <c r="BKJ35" s="55"/>
      <c r="BKK35" s="55"/>
      <c r="BKL35" s="55"/>
      <c r="BKM35" s="55"/>
      <c r="BKN35" s="55"/>
      <c r="BKO35" s="55"/>
      <c r="BKP35" s="55"/>
      <c r="BKQ35" s="55"/>
      <c r="BKR35" s="55"/>
      <c r="BKS35" s="55"/>
      <c r="BKT35" s="55"/>
      <c r="BKU35" s="55"/>
      <c r="BKV35" s="55"/>
      <c r="BKW35" s="55"/>
      <c r="BKX35" s="55"/>
      <c r="BKY35" s="55"/>
      <c r="BKZ35" s="55"/>
      <c r="BLA35" s="55"/>
      <c r="BLB35" s="55"/>
      <c r="BLC35" s="55"/>
      <c r="BLD35" s="55"/>
      <c r="BLE35" s="55"/>
      <c r="BLF35" s="55"/>
      <c r="BLG35" s="55"/>
      <c r="BLH35" s="55"/>
      <c r="BLI35" s="55"/>
      <c r="BLJ35" s="55"/>
      <c r="BLK35" s="55"/>
      <c r="BLL35" s="55"/>
      <c r="BLM35" s="55"/>
      <c r="BLN35" s="55"/>
      <c r="BLO35" s="55"/>
      <c r="BLP35" s="55"/>
      <c r="BLQ35" s="55"/>
      <c r="BLR35" s="55"/>
      <c r="BLS35" s="55"/>
      <c r="BLT35" s="55"/>
      <c r="BLU35" s="55"/>
      <c r="BLV35" s="55"/>
      <c r="BLW35" s="55"/>
      <c r="BLX35" s="55"/>
      <c r="BLY35" s="55"/>
      <c r="BLZ35" s="55"/>
      <c r="BMA35" s="55"/>
      <c r="BMB35" s="55"/>
      <c r="BMC35" s="55"/>
      <c r="BMD35" s="55"/>
      <c r="BME35" s="55"/>
      <c r="BMF35" s="55"/>
      <c r="BMG35" s="55"/>
      <c r="BMH35" s="55"/>
      <c r="BMI35" s="55"/>
      <c r="BMJ35" s="55"/>
      <c r="BMK35" s="55"/>
      <c r="BML35" s="55"/>
      <c r="BMM35" s="55"/>
      <c r="BMN35" s="55"/>
      <c r="BMO35" s="55"/>
      <c r="BMP35" s="55"/>
      <c r="BMQ35" s="55"/>
      <c r="BMR35" s="55"/>
      <c r="BMS35" s="55"/>
      <c r="BMT35" s="55"/>
      <c r="BMU35" s="55"/>
      <c r="BMV35" s="55"/>
      <c r="BMW35" s="55"/>
      <c r="BMX35" s="55"/>
      <c r="BMY35" s="55"/>
      <c r="BMZ35" s="55"/>
      <c r="BNA35" s="55"/>
      <c r="BNB35" s="55"/>
      <c r="BNC35" s="55"/>
      <c r="BND35" s="55"/>
      <c r="BNE35" s="55"/>
      <c r="BNF35" s="55"/>
      <c r="BNG35" s="55"/>
      <c r="BNH35" s="55"/>
      <c r="BNI35" s="55"/>
      <c r="BNJ35" s="55"/>
      <c r="BNK35" s="55"/>
      <c r="BNL35" s="55"/>
      <c r="BNM35" s="55"/>
      <c r="BNN35" s="55"/>
      <c r="BNO35" s="55"/>
      <c r="BNP35" s="55"/>
      <c r="BNQ35" s="55"/>
      <c r="BNR35" s="55"/>
      <c r="BNS35" s="55"/>
      <c r="BNT35" s="55"/>
      <c r="BNU35" s="55"/>
      <c r="BNV35" s="55"/>
      <c r="BNW35" s="55"/>
      <c r="BNX35" s="55"/>
      <c r="BNY35" s="55"/>
      <c r="BNZ35" s="55"/>
      <c r="BOA35" s="55"/>
      <c r="BOB35" s="55"/>
      <c r="BOC35" s="55"/>
      <c r="BOD35" s="55"/>
      <c r="BOE35" s="55"/>
      <c r="BOF35" s="55"/>
      <c r="BOG35" s="55"/>
      <c r="BOH35" s="55"/>
      <c r="BOI35" s="55"/>
      <c r="BOJ35" s="55"/>
      <c r="BOK35" s="55"/>
      <c r="BOL35" s="55"/>
      <c r="BOM35" s="55"/>
      <c r="BON35" s="55"/>
      <c r="BOO35" s="55"/>
      <c r="BOP35" s="55"/>
      <c r="BOQ35" s="55"/>
      <c r="BOR35" s="55"/>
      <c r="BOS35" s="55"/>
      <c r="BOT35" s="55"/>
      <c r="BOU35" s="55"/>
      <c r="BOV35" s="55"/>
      <c r="BOW35" s="55"/>
      <c r="BOX35" s="55"/>
      <c r="BOY35" s="55"/>
      <c r="BOZ35" s="55"/>
      <c r="BPA35" s="55"/>
      <c r="BPB35" s="55"/>
      <c r="BPC35" s="55"/>
      <c r="BPD35" s="55"/>
      <c r="BPE35" s="55"/>
      <c r="BPF35" s="55"/>
      <c r="BPG35" s="55"/>
      <c r="BPH35" s="55"/>
      <c r="BPI35" s="55"/>
      <c r="BPJ35" s="55"/>
      <c r="BPK35" s="55"/>
      <c r="BPL35" s="55"/>
      <c r="BPM35" s="55"/>
      <c r="BPN35" s="55"/>
      <c r="BPO35" s="55"/>
      <c r="BPP35" s="55"/>
      <c r="BPQ35" s="55"/>
      <c r="BPR35" s="55"/>
      <c r="BPS35" s="55"/>
      <c r="BPT35" s="55"/>
      <c r="BPU35" s="55"/>
      <c r="BPV35" s="55"/>
      <c r="BPW35" s="55"/>
      <c r="BPX35" s="55"/>
      <c r="BPY35" s="55"/>
      <c r="BPZ35" s="55"/>
      <c r="BQA35" s="55"/>
      <c r="BQB35" s="55"/>
      <c r="BQC35" s="55"/>
      <c r="BQD35" s="55"/>
      <c r="BQE35" s="55"/>
      <c r="BQF35" s="55"/>
      <c r="BQG35" s="55"/>
      <c r="BQH35" s="55"/>
      <c r="BQI35" s="55"/>
      <c r="BQJ35" s="55"/>
      <c r="BQK35" s="55"/>
      <c r="BQL35" s="55"/>
      <c r="BQM35" s="55"/>
      <c r="BQN35" s="55"/>
      <c r="BQO35" s="55"/>
      <c r="BQP35" s="55"/>
      <c r="BQQ35" s="55"/>
      <c r="BQR35" s="55"/>
      <c r="BQS35" s="55"/>
      <c r="BQT35" s="55"/>
      <c r="BQU35" s="55"/>
      <c r="BQV35" s="55"/>
      <c r="BQW35" s="55"/>
      <c r="BQX35" s="55"/>
      <c r="BQY35" s="55"/>
      <c r="BQZ35" s="55"/>
      <c r="BRA35" s="55"/>
      <c r="BRB35" s="55"/>
    </row>
    <row r="36" spans="1:437 1403:1822" s="54" customFormat="1" ht="14">
      <c r="A36" s="73">
        <f t="shared" si="1"/>
        <v>30</v>
      </c>
      <c r="B36" s="74" t="s">
        <v>190</v>
      </c>
      <c r="C36" s="75" t="s">
        <v>157</v>
      </c>
      <c r="D36" s="73"/>
      <c r="E36" s="75" t="s">
        <v>180</v>
      </c>
      <c r="F36" s="74" t="s">
        <v>132</v>
      </c>
      <c r="G36" s="74" t="s">
        <v>133</v>
      </c>
      <c r="H36" s="74" t="s">
        <v>133</v>
      </c>
      <c r="I36" s="74" t="s">
        <v>181</v>
      </c>
      <c r="J36" s="76"/>
      <c r="K36" s="76"/>
      <c r="L36" s="76"/>
      <c r="M36" s="76"/>
      <c r="N36" s="76"/>
      <c r="O36" s="76"/>
      <c r="P36" s="76"/>
      <c r="Q36" s="76"/>
      <c r="R36" s="76"/>
      <c r="S36" s="76"/>
      <c r="T36" s="76"/>
      <c r="U36" s="76"/>
      <c r="V36" s="77"/>
      <c r="W36" s="77"/>
      <c r="X36" s="77"/>
      <c r="Y36" s="77"/>
      <c r="Z36" s="77"/>
      <c r="AA36" s="77"/>
      <c r="AB36" s="77"/>
      <c r="AC36" s="77"/>
      <c r="AD36" s="77"/>
      <c r="AE36" s="77"/>
      <c r="AF36" s="77"/>
      <c r="AG36" s="77"/>
      <c r="AH36" s="77"/>
      <c r="AI36" s="77"/>
      <c r="AJ36" s="77"/>
      <c r="AK36" s="77"/>
      <c r="AL36" s="77"/>
      <c r="AM36" s="77"/>
      <c r="AN36" s="77"/>
      <c r="AO36" s="77"/>
      <c r="AP36" s="77"/>
      <c r="AQ36" s="77"/>
      <c r="AR36" s="77"/>
      <c r="AS36" s="77"/>
      <c r="AT36" s="77"/>
      <c r="AU36" s="77"/>
      <c r="AV36" s="77"/>
      <c r="AW36" s="77"/>
      <c r="AX36" s="77"/>
      <c r="AY36" s="77"/>
      <c r="AZ36" s="77"/>
      <c r="BA36" s="77"/>
      <c r="BB36" s="77"/>
      <c r="BC36" s="77"/>
      <c r="BD36" s="77"/>
      <c r="BE36" s="77"/>
      <c r="BF36" s="77"/>
      <c r="BG36" s="77"/>
      <c r="BH36" s="77"/>
      <c r="BI36" s="77"/>
      <c r="BJ36" s="77"/>
      <c r="BK36" s="77"/>
      <c r="BL36" s="77"/>
      <c r="BM36" s="77"/>
      <c r="BN36" s="77"/>
      <c r="BO36" s="77"/>
      <c r="BP36" s="77"/>
      <c r="BQ36" s="77"/>
      <c r="BR36" s="77"/>
      <c r="BS36" s="77"/>
      <c r="BT36" s="77"/>
      <c r="BU36" s="77"/>
      <c r="BV36" s="77"/>
      <c r="BW36" s="77"/>
      <c r="BX36" s="77"/>
      <c r="BY36" s="77"/>
      <c r="BZ36" s="77"/>
      <c r="CA36" s="77"/>
      <c r="CB36" s="77"/>
      <c r="CC36" s="77"/>
      <c r="CD36" s="77"/>
      <c r="CE36" s="77"/>
      <c r="CF36" s="77"/>
      <c r="CG36" s="77"/>
      <c r="CH36" s="77"/>
      <c r="CI36" s="77"/>
      <c r="CJ36" s="77"/>
      <c r="CK36" s="77"/>
      <c r="CL36" s="77"/>
      <c r="CM36" s="77"/>
      <c r="CN36" s="77"/>
      <c r="CO36" s="77"/>
      <c r="CP36" s="77"/>
      <c r="CQ36" s="77"/>
      <c r="CR36" s="77"/>
      <c r="CS36" s="77"/>
      <c r="CT36" s="77"/>
      <c r="CU36" s="77"/>
      <c r="CV36" s="77"/>
      <c r="CW36" s="77"/>
      <c r="CX36" s="77"/>
      <c r="CY36" s="77"/>
      <c r="CZ36" s="77"/>
      <c r="DA36" s="77"/>
      <c r="DB36" s="77"/>
      <c r="DC36" s="77"/>
      <c r="DD36" s="77"/>
      <c r="DE36" s="77"/>
      <c r="DF36" s="77"/>
      <c r="DG36" s="77"/>
      <c r="DH36" s="77"/>
      <c r="DI36" s="77"/>
      <c r="DJ36" s="77"/>
      <c r="DK36" s="77"/>
      <c r="DL36" s="77"/>
      <c r="DM36" s="77"/>
      <c r="DN36" s="77"/>
      <c r="DO36" s="77"/>
      <c r="DP36" s="77"/>
      <c r="DQ36" s="77"/>
      <c r="DR36" s="77"/>
      <c r="DS36" s="77"/>
      <c r="DT36" s="77"/>
      <c r="DU36" s="77"/>
      <c r="DV36" s="77"/>
      <c r="DW36" s="77"/>
      <c r="DX36" s="77"/>
      <c r="DY36" s="77"/>
      <c r="DZ36" s="77"/>
      <c r="EA36" s="77"/>
      <c r="EB36" s="77"/>
      <c r="EC36" s="77"/>
      <c r="ED36" s="77"/>
      <c r="EE36" s="77"/>
      <c r="EF36" s="77"/>
      <c r="EG36" s="77"/>
      <c r="EH36" s="77"/>
      <c r="EI36" s="77"/>
      <c r="EJ36" s="77"/>
      <c r="EK36" s="77"/>
      <c r="EL36" s="77"/>
      <c r="EM36" s="77"/>
      <c r="EN36" s="77"/>
      <c r="EO36" s="77"/>
      <c r="EP36" s="77"/>
      <c r="EQ36" s="77"/>
      <c r="ER36" s="77"/>
      <c r="ES36" s="77"/>
      <c r="ET36" s="77"/>
      <c r="EU36" s="77"/>
      <c r="EV36" s="77"/>
      <c r="EW36" s="77"/>
      <c r="EX36" s="77"/>
      <c r="EY36" s="77"/>
      <c r="EZ36" s="77"/>
      <c r="FA36" s="77"/>
      <c r="FB36" s="77"/>
      <c r="FC36" s="77"/>
      <c r="FD36" s="77"/>
      <c r="FE36" s="77"/>
      <c r="FF36" s="77"/>
      <c r="FG36" s="77"/>
      <c r="FH36" s="77"/>
      <c r="FI36" s="77"/>
      <c r="FJ36" s="77"/>
      <c r="FK36" s="77"/>
      <c r="FL36" s="77"/>
      <c r="FM36" s="77"/>
      <c r="FN36" s="77"/>
      <c r="FO36" s="77"/>
      <c r="FP36" s="77"/>
      <c r="FQ36" s="77"/>
      <c r="FR36" s="77"/>
      <c r="FS36" s="77"/>
      <c r="FT36" s="77"/>
      <c r="FU36" s="77"/>
      <c r="FV36" s="77"/>
      <c r="FW36" s="77"/>
      <c r="FX36" s="77"/>
      <c r="FY36" s="77"/>
      <c r="FZ36" s="77"/>
      <c r="GA36" s="77"/>
      <c r="GB36" s="77"/>
      <c r="GC36" s="77"/>
      <c r="GD36" s="77"/>
      <c r="GE36" s="77"/>
      <c r="GF36" s="77"/>
      <c r="GG36" s="77"/>
      <c r="GH36" s="77"/>
      <c r="GI36" s="77"/>
      <c r="GJ36" s="77"/>
      <c r="GK36" s="77"/>
      <c r="GL36" s="77"/>
      <c r="GM36" s="77"/>
      <c r="GN36" s="77"/>
      <c r="GO36" s="77"/>
      <c r="GP36" s="77"/>
      <c r="GQ36" s="77"/>
      <c r="GR36" s="77"/>
      <c r="GS36" s="77"/>
      <c r="GT36" s="77"/>
      <c r="GU36" s="77"/>
      <c r="GV36" s="77"/>
      <c r="GW36" s="77"/>
      <c r="GX36" s="77"/>
      <c r="GY36" s="77"/>
      <c r="GZ36" s="77"/>
      <c r="HA36" s="77"/>
      <c r="HB36" s="77"/>
      <c r="HC36" s="77"/>
      <c r="HD36" s="77"/>
      <c r="HE36" s="77"/>
      <c r="HF36" s="77"/>
      <c r="HG36" s="77"/>
      <c r="HH36" s="77"/>
      <c r="HI36" s="77"/>
      <c r="HJ36" s="77"/>
      <c r="HK36" s="77"/>
      <c r="HL36" s="77"/>
      <c r="HM36" s="77"/>
      <c r="HN36" s="77"/>
      <c r="HO36" s="77"/>
      <c r="HP36" s="77"/>
      <c r="HQ36" s="77"/>
      <c r="HR36" s="77"/>
      <c r="HS36" s="77"/>
      <c r="HT36" s="77"/>
      <c r="HU36" s="77"/>
      <c r="HV36" s="77"/>
      <c r="HW36" s="77"/>
      <c r="HX36" s="77"/>
      <c r="HY36" s="77"/>
      <c r="HZ36" s="77"/>
      <c r="IA36" s="77"/>
      <c r="IB36" s="77"/>
      <c r="IC36" s="77"/>
      <c r="ID36" s="77"/>
      <c r="IE36" s="77"/>
      <c r="IF36" s="77"/>
      <c r="IG36" s="77"/>
      <c r="IH36" s="77"/>
      <c r="II36" s="77"/>
      <c r="IJ36" s="77"/>
      <c r="IK36" s="77"/>
      <c r="IL36" s="77"/>
      <c r="IM36" s="77"/>
      <c r="IN36" s="77"/>
      <c r="IO36" s="77"/>
      <c r="IP36" s="77"/>
      <c r="IQ36" s="77"/>
      <c r="IR36" s="77"/>
      <c r="IS36" s="77"/>
      <c r="IT36" s="77"/>
      <c r="IU36" s="77"/>
      <c r="IV36" s="77"/>
      <c r="IW36" s="77"/>
      <c r="IX36" s="77"/>
      <c r="IY36" s="77"/>
      <c r="IZ36" s="77"/>
      <c r="JA36" s="77"/>
      <c r="JB36" s="77"/>
      <c r="JC36" s="77"/>
      <c r="JD36" s="77"/>
      <c r="JE36" s="77"/>
      <c r="JF36" s="77"/>
      <c r="JG36" s="77"/>
      <c r="JH36" s="77"/>
      <c r="JI36" s="77"/>
      <c r="JJ36" s="77"/>
      <c r="JK36" s="77"/>
      <c r="JL36" s="77"/>
      <c r="JM36" s="77"/>
      <c r="JN36" s="77"/>
      <c r="JO36" s="77"/>
      <c r="JP36" s="77"/>
      <c r="JQ36" s="77"/>
      <c r="JR36" s="77"/>
      <c r="JS36" s="77"/>
      <c r="JT36" s="77"/>
      <c r="JU36" s="77"/>
      <c r="JV36" s="77"/>
      <c r="JW36" s="77"/>
      <c r="JX36" s="77"/>
      <c r="JY36" s="77"/>
      <c r="JZ36" s="77"/>
      <c r="KA36" s="77"/>
      <c r="KB36" s="77"/>
      <c r="KC36" s="77"/>
      <c r="KD36" s="77"/>
      <c r="KE36" s="77"/>
      <c r="KF36" s="77"/>
      <c r="KG36" s="77"/>
      <c r="KH36" s="77"/>
      <c r="KI36" s="77"/>
      <c r="KJ36" s="77"/>
      <c r="KK36" s="77"/>
      <c r="KL36" s="77"/>
      <c r="KM36" s="77"/>
      <c r="KN36" s="77"/>
      <c r="KO36" s="77"/>
      <c r="KP36" s="77"/>
      <c r="KQ36" s="77"/>
      <c r="KR36" s="77"/>
      <c r="KS36" s="77"/>
      <c r="KT36" s="77"/>
      <c r="KU36" s="77"/>
      <c r="KV36" s="77"/>
      <c r="KW36" s="77"/>
      <c r="KX36" s="77"/>
      <c r="KY36" s="77"/>
      <c r="KZ36" s="77"/>
      <c r="LA36" s="77"/>
      <c r="LB36" s="77"/>
      <c r="LC36" s="77"/>
      <c r="LD36" s="77"/>
      <c r="LE36" s="77"/>
      <c r="LF36" s="77"/>
      <c r="LG36" s="77"/>
      <c r="LH36" s="77"/>
      <c r="LI36" s="77"/>
      <c r="LJ36" s="77"/>
      <c r="LK36" s="77"/>
      <c r="LL36" s="77"/>
      <c r="LM36" s="77"/>
      <c r="LN36" s="77"/>
      <c r="LO36" s="77"/>
      <c r="LP36" s="77"/>
      <c r="LQ36" s="77"/>
      <c r="LR36" s="77"/>
      <c r="LS36" s="77"/>
      <c r="LT36" s="77"/>
      <c r="LU36" s="77"/>
      <c r="LV36" s="77"/>
      <c r="LW36" s="77"/>
      <c r="LX36" s="77"/>
      <c r="LY36" s="77"/>
      <c r="LZ36" s="77"/>
      <c r="MA36" s="77"/>
      <c r="MB36" s="77"/>
      <c r="MC36" s="77"/>
      <c r="MD36" s="77"/>
      <c r="ME36" s="77"/>
      <c r="MF36" s="77"/>
      <c r="MG36" s="77"/>
      <c r="MH36" s="77"/>
      <c r="MI36" s="77"/>
      <c r="MJ36" s="77"/>
      <c r="MK36" s="77"/>
      <c r="ML36" s="77"/>
      <c r="MM36" s="77"/>
      <c r="MN36" s="77"/>
      <c r="MO36" s="77"/>
      <c r="MP36" s="77"/>
      <c r="MQ36" s="77"/>
      <c r="MR36" s="77"/>
      <c r="MS36" s="77"/>
      <c r="MT36" s="77"/>
      <c r="MU36" s="77"/>
      <c r="MV36" s="77"/>
      <c r="MW36" s="77"/>
      <c r="MX36" s="77"/>
      <c r="MY36" s="77"/>
      <c r="MZ36" s="77"/>
      <c r="NA36" s="77"/>
      <c r="NB36" s="77"/>
      <c r="NC36" s="77"/>
      <c r="ND36" s="77"/>
      <c r="NE36" s="77"/>
      <c r="NF36" s="77"/>
      <c r="NG36" s="77"/>
      <c r="NH36" s="77"/>
      <c r="NI36" s="77"/>
      <c r="NJ36" s="77"/>
      <c r="NK36" s="77"/>
      <c r="NL36" s="77"/>
      <c r="NM36" s="77"/>
      <c r="NN36" s="77"/>
      <c r="NO36" s="77"/>
      <c r="NP36" s="77"/>
      <c r="NQ36" s="77"/>
      <c r="NR36" s="77"/>
      <c r="NS36" s="77"/>
      <c r="NT36" s="77"/>
      <c r="NU36" s="77"/>
      <c r="NV36" s="77"/>
      <c r="NW36" s="77"/>
      <c r="NX36" s="77"/>
      <c r="NY36" s="77"/>
      <c r="NZ36" s="77"/>
      <c r="OA36" s="77"/>
      <c r="OB36" s="77"/>
      <c r="OC36" s="77"/>
      <c r="OD36" s="77"/>
      <c r="OE36" s="77"/>
      <c r="OF36" s="77"/>
      <c r="OG36" s="77"/>
      <c r="OH36" s="77"/>
      <c r="OI36" s="77"/>
      <c r="OJ36" s="77"/>
      <c r="OK36" s="77"/>
      <c r="OL36" s="77"/>
      <c r="OM36" s="77"/>
      <c r="ON36" s="77"/>
      <c r="OO36" s="77"/>
      <c r="OP36" s="77"/>
      <c r="OQ36" s="77"/>
      <c r="OR36" s="77"/>
      <c r="OS36" s="77"/>
      <c r="OT36" s="77"/>
      <c r="OU36" s="77"/>
      <c r="OV36" s="77"/>
      <c r="OW36" s="77"/>
      <c r="OX36" s="77"/>
      <c r="OY36" s="77"/>
      <c r="OZ36" s="77"/>
      <c r="PA36" s="77"/>
      <c r="PB36" s="77"/>
      <c r="PC36" s="77"/>
      <c r="PD36" s="77"/>
      <c r="PE36" s="77"/>
      <c r="PF36" s="77"/>
      <c r="PG36" s="77"/>
      <c r="PH36" s="77"/>
      <c r="PI36" s="77"/>
      <c r="PJ36" s="77"/>
      <c r="PK36" s="77"/>
      <c r="PL36" s="77"/>
      <c r="PM36" s="77"/>
      <c r="PN36" s="77"/>
      <c r="PO36" s="77"/>
      <c r="PP36" s="77"/>
      <c r="PQ36" s="77"/>
      <c r="PR36" s="77"/>
      <c r="PS36" s="77"/>
      <c r="PT36" s="77"/>
      <c r="PU36" s="77"/>
      <c r="BAY36" s="55"/>
      <c r="BAZ36" s="55"/>
      <c r="BBA36" s="55"/>
      <c r="BBB36" s="55"/>
      <c r="BBC36" s="55"/>
      <c r="BBD36" s="55"/>
      <c r="BBE36" s="55"/>
      <c r="BBF36" s="55"/>
      <c r="BBG36" s="55"/>
      <c r="BBH36" s="55"/>
      <c r="BBI36" s="55"/>
      <c r="BBJ36" s="55"/>
      <c r="BBK36" s="55"/>
      <c r="BBL36" s="55"/>
      <c r="BBM36" s="55"/>
      <c r="BBN36" s="55"/>
      <c r="BBO36" s="55"/>
      <c r="BBP36" s="55"/>
      <c r="BBQ36" s="55"/>
      <c r="BBR36" s="55"/>
      <c r="BBS36" s="55"/>
      <c r="BBT36" s="55"/>
      <c r="BBU36" s="55"/>
      <c r="BBV36" s="55"/>
      <c r="BBW36" s="55"/>
      <c r="BBX36" s="55"/>
      <c r="BBY36" s="55"/>
      <c r="BBZ36" s="55"/>
      <c r="BCA36" s="55"/>
      <c r="BCB36" s="55"/>
      <c r="BCC36" s="55"/>
      <c r="BCD36" s="55"/>
      <c r="BCE36" s="55"/>
      <c r="BCF36" s="55"/>
      <c r="BCG36" s="55"/>
      <c r="BCH36" s="55"/>
      <c r="BCI36" s="55"/>
      <c r="BCJ36" s="55"/>
      <c r="BCK36" s="55"/>
      <c r="BCL36" s="55"/>
      <c r="BCM36" s="55"/>
      <c r="BCN36" s="55"/>
      <c r="BCO36" s="55"/>
      <c r="BCP36" s="55"/>
      <c r="BCQ36" s="55"/>
      <c r="BCR36" s="55"/>
      <c r="BCS36" s="55"/>
      <c r="BCT36" s="55"/>
      <c r="BCU36" s="55"/>
      <c r="BCV36" s="55"/>
      <c r="BCW36" s="55"/>
      <c r="BCX36" s="55"/>
      <c r="BCY36" s="55"/>
      <c r="BCZ36" s="55"/>
      <c r="BDA36" s="55"/>
      <c r="BDB36" s="55"/>
      <c r="BDC36" s="55"/>
      <c r="BDD36" s="55"/>
      <c r="BDE36" s="55"/>
      <c r="BDF36" s="55"/>
      <c r="BDG36" s="55"/>
      <c r="BDH36" s="55"/>
      <c r="BDI36" s="55"/>
      <c r="BDJ36" s="55"/>
      <c r="BDK36" s="55"/>
      <c r="BDL36" s="55"/>
      <c r="BDM36" s="55"/>
      <c r="BDN36" s="55"/>
      <c r="BDO36" s="55"/>
      <c r="BDP36" s="55"/>
      <c r="BDQ36" s="55"/>
      <c r="BDR36" s="55"/>
      <c r="BDS36" s="55"/>
      <c r="BDT36" s="55"/>
      <c r="BDU36" s="55"/>
      <c r="BDV36" s="55"/>
      <c r="BDW36" s="55"/>
      <c r="BDX36" s="55"/>
      <c r="BDY36" s="55"/>
      <c r="BDZ36" s="55"/>
      <c r="BEA36" s="55"/>
      <c r="BEB36" s="55"/>
      <c r="BEC36" s="55"/>
      <c r="BED36" s="55"/>
      <c r="BEE36" s="55"/>
      <c r="BEF36" s="55"/>
      <c r="BEG36" s="55"/>
      <c r="BEH36" s="55"/>
      <c r="BEI36" s="55"/>
      <c r="BEJ36" s="55"/>
      <c r="BEK36" s="55"/>
      <c r="BEL36" s="55"/>
      <c r="BEM36" s="55"/>
      <c r="BEN36" s="55"/>
      <c r="BEO36" s="55"/>
      <c r="BEP36" s="55"/>
      <c r="BEQ36" s="55"/>
      <c r="BER36" s="55"/>
      <c r="BES36" s="55"/>
      <c r="BET36" s="55"/>
      <c r="BEU36" s="55"/>
      <c r="BEV36" s="55"/>
      <c r="BEW36" s="55"/>
      <c r="BEX36" s="55"/>
      <c r="BEY36" s="55"/>
      <c r="BEZ36" s="55"/>
      <c r="BFA36" s="55"/>
      <c r="BFB36" s="55"/>
      <c r="BFC36" s="55"/>
      <c r="BFD36" s="55"/>
      <c r="BFE36" s="55"/>
      <c r="BFF36" s="55"/>
      <c r="BFG36" s="55"/>
      <c r="BFH36" s="55"/>
      <c r="BFI36" s="55"/>
      <c r="BFJ36" s="55"/>
      <c r="BFK36" s="55"/>
      <c r="BFL36" s="55"/>
      <c r="BFM36" s="55"/>
      <c r="BFN36" s="55"/>
      <c r="BFO36" s="55"/>
      <c r="BFP36" s="55"/>
      <c r="BFQ36" s="55"/>
      <c r="BFR36" s="55"/>
      <c r="BFS36" s="55"/>
      <c r="BFT36" s="55"/>
      <c r="BFU36" s="55"/>
      <c r="BFV36" s="55"/>
      <c r="BFW36" s="55"/>
      <c r="BFX36" s="55"/>
      <c r="BFY36" s="55"/>
      <c r="BFZ36" s="55"/>
      <c r="BGA36" s="55"/>
      <c r="BGB36" s="55"/>
      <c r="BGC36" s="55"/>
      <c r="BGD36" s="55"/>
      <c r="BGE36" s="55"/>
      <c r="BGF36" s="55"/>
      <c r="BGG36" s="55"/>
      <c r="BGH36" s="55"/>
      <c r="BGI36" s="55"/>
      <c r="BGJ36" s="55"/>
      <c r="BGK36" s="55"/>
      <c r="BGL36" s="55"/>
      <c r="BGM36" s="55"/>
      <c r="BGN36" s="55"/>
      <c r="BGO36" s="55"/>
      <c r="BGP36" s="55"/>
      <c r="BGQ36" s="55"/>
      <c r="BGR36" s="55"/>
      <c r="BGS36" s="55"/>
      <c r="BGT36" s="55"/>
      <c r="BGU36" s="55"/>
      <c r="BGV36" s="55"/>
      <c r="BGW36" s="55"/>
      <c r="BGX36" s="55"/>
      <c r="BGY36" s="55"/>
      <c r="BGZ36" s="55"/>
      <c r="BHA36" s="55"/>
      <c r="BHB36" s="55"/>
      <c r="BHC36" s="55"/>
      <c r="BHD36" s="55"/>
      <c r="BHE36" s="55"/>
      <c r="BHF36" s="55"/>
      <c r="BHG36" s="55"/>
      <c r="BHH36" s="55"/>
      <c r="BHI36" s="55"/>
      <c r="BHJ36" s="55"/>
      <c r="BHK36" s="55"/>
      <c r="BHL36" s="55"/>
      <c r="BHM36" s="55"/>
      <c r="BHN36" s="55"/>
      <c r="BHO36" s="55"/>
      <c r="BHP36" s="55"/>
      <c r="BHQ36" s="55"/>
      <c r="BHR36" s="55"/>
      <c r="BHS36" s="55"/>
      <c r="BHT36" s="55"/>
      <c r="BHU36" s="55"/>
      <c r="BHV36" s="55"/>
      <c r="BHW36" s="55"/>
      <c r="BHX36" s="55"/>
      <c r="BHY36" s="55"/>
      <c r="BHZ36" s="55"/>
      <c r="BIA36" s="55"/>
      <c r="BIB36" s="55"/>
      <c r="BIC36" s="55"/>
      <c r="BID36" s="55"/>
      <c r="BIE36" s="55"/>
      <c r="BIF36" s="55"/>
      <c r="BIG36" s="55"/>
      <c r="BIH36" s="55"/>
      <c r="BII36" s="55"/>
      <c r="BIJ36" s="55"/>
      <c r="BIK36" s="55"/>
      <c r="BIL36" s="55"/>
      <c r="BIM36" s="55"/>
      <c r="BIN36" s="55"/>
      <c r="BIO36" s="55"/>
      <c r="BIP36" s="55"/>
      <c r="BIQ36" s="55"/>
      <c r="BIR36" s="55"/>
      <c r="BIS36" s="55"/>
      <c r="BIT36" s="55"/>
      <c r="BIU36" s="55"/>
      <c r="BIV36" s="55"/>
      <c r="BIW36" s="55"/>
      <c r="BIX36" s="55"/>
      <c r="BIY36" s="55"/>
      <c r="BIZ36" s="55"/>
      <c r="BJA36" s="55"/>
      <c r="BJB36" s="55"/>
      <c r="BJC36" s="55"/>
      <c r="BJD36" s="55"/>
      <c r="BJE36" s="55"/>
      <c r="BJF36" s="55"/>
      <c r="BJG36" s="55"/>
      <c r="BJH36" s="55"/>
      <c r="BJI36" s="55"/>
      <c r="BJJ36" s="55"/>
      <c r="BJK36" s="55"/>
      <c r="BJL36" s="55"/>
      <c r="BJM36" s="55"/>
      <c r="BJN36" s="55"/>
      <c r="BJO36" s="55"/>
      <c r="BJP36" s="55"/>
      <c r="BJQ36" s="55"/>
      <c r="BJR36" s="55"/>
      <c r="BJS36" s="55"/>
      <c r="BJT36" s="55"/>
      <c r="BJU36" s="55"/>
      <c r="BJV36" s="55"/>
      <c r="BJW36" s="55"/>
      <c r="BJX36" s="55"/>
      <c r="BJY36" s="55"/>
      <c r="BJZ36" s="55"/>
      <c r="BKA36" s="55"/>
      <c r="BKB36" s="55"/>
      <c r="BKC36" s="55"/>
      <c r="BKD36" s="55"/>
      <c r="BKE36" s="55"/>
      <c r="BKF36" s="55"/>
      <c r="BKG36" s="55"/>
      <c r="BKH36" s="55"/>
      <c r="BKI36" s="55"/>
      <c r="BKJ36" s="55"/>
      <c r="BKK36" s="55"/>
      <c r="BKL36" s="55"/>
      <c r="BKM36" s="55"/>
      <c r="BKN36" s="55"/>
      <c r="BKO36" s="55"/>
      <c r="BKP36" s="55"/>
      <c r="BKQ36" s="55"/>
      <c r="BKR36" s="55"/>
      <c r="BKS36" s="55"/>
      <c r="BKT36" s="55"/>
      <c r="BKU36" s="55"/>
      <c r="BKV36" s="55"/>
      <c r="BKW36" s="55"/>
      <c r="BKX36" s="55"/>
      <c r="BKY36" s="55"/>
      <c r="BKZ36" s="55"/>
      <c r="BLA36" s="55"/>
      <c r="BLB36" s="55"/>
      <c r="BLC36" s="55"/>
      <c r="BLD36" s="55"/>
      <c r="BLE36" s="55"/>
      <c r="BLF36" s="55"/>
      <c r="BLG36" s="55"/>
      <c r="BLH36" s="55"/>
      <c r="BLI36" s="55"/>
      <c r="BLJ36" s="55"/>
      <c r="BLK36" s="55"/>
      <c r="BLL36" s="55"/>
      <c r="BLM36" s="55"/>
      <c r="BLN36" s="55"/>
      <c r="BLO36" s="55"/>
      <c r="BLP36" s="55"/>
      <c r="BLQ36" s="55"/>
      <c r="BLR36" s="55"/>
      <c r="BLS36" s="55"/>
      <c r="BLT36" s="55"/>
      <c r="BLU36" s="55"/>
      <c r="BLV36" s="55"/>
      <c r="BLW36" s="55"/>
      <c r="BLX36" s="55"/>
      <c r="BLY36" s="55"/>
      <c r="BLZ36" s="55"/>
      <c r="BMA36" s="55"/>
      <c r="BMB36" s="55"/>
      <c r="BMC36" s="55"/>
      <c r="BMD36" s="55"/>
      <c r="BME36" s="55"/>
      <c r="BMF36" s="55"/>
      <c r="BMG36" s="55"/>
      <c r="BMH36" s="55"/>
      <c r="BMI36" s="55"/>
      <c r="BMJ36" s="55"/>
      <c r="BMK36" s="55"/>
      <c r="BML36" s="55"/>
      <c r="BMM36" s="55"/>
      <c r="BMN36" s="55"/>
      <c r="BMO36" s="55"/>
      <c r="BMP36" s="55"/>
      <c r="BMQ36" s="55"/>
      <c r="BMR36" s="55"/>
      <c r="BMS36" s="55"/>
      <c r="BMT36" s="55"/>
      <c r="BMU36" s="55"/>
      <c r="BMV36" s="55"/>
      <c r="BMW36" s="55"/>
      <c r="BMX36" s="55"/>
      <c r="BMY36" s="55"/>
      <c r="BMZ36" s="55"/>
      <c r="BNA36" s="55"/>
      <c r="BNB36" s="55"/>
      <c r="BNC36" s="55"/>
      <c r="BND36" s="55"/>
      <c r="BNE36" s="55"/>
      <c r="BNF36" s="55"/>
      <c r="BNG36" s="55"/>
      <c r="BNH36" s="55"/>
      <c r="BNI36" s="55"/>
      <c r="BNJ36" s="55"/>
      <c r="BNK36" s="55"/>
      <c r="BNL36" s="55"/>
      <c r="BNM36" s="55"/>
      <c r="BNN36" s="55"/>
      <c r="BNO36" s="55"/>
      <c r="BNP36" s="55"/>
      <c r="BNQ36" s="55"/>
      <c r="BNR36" s="55"/>
      <c r="BNS36" s="55"/>
      <c r="BNT36" s="55"/>
      <c r="BNU36" s="55"/>
      <c r="BNV36" s="55"/>
      <c r="BNW36" s="55"/>
      <c r="BNX36" s="55"/>
      <c r="BNY36" s="55"/>
      <c r="BNZ36" s="55"/>
      <c r="BOA36" s="55"/>
      <c r="BOB36" s="55"/>
      <c r="BOC36" s="55"/>
      <c r="BOD36" s="55"/>
      <c r="BOE36" s="55"/>
      <c r="BOF36" s="55"/>
      <c r="BOG36" s="55"/>
      <c r="BOH36" s="55"/>
      <c r="BOI36" s="55"/>
      <c r="BOJ36" s="55"/>
      <c r="BOK36" s="55"/>
      <c r="BOL36" s="55"/>
      <c r="BOM36" s="55"/>
      <c r="BON36" s="55"/>
      <c r="BOO36" s="55"/>
      <c r="BOP36" s="55"/>
      <c r="BOQ36" s="55"/>
      <c r="BOR36" s="55"/>
      <c r="BOS36" s="55"/>
      <c r="BOT36" s="55"/>
      <c r="BOU36" s="55"/>
      <c r="BOV36" s="55"/>
      <c r="BOW36" s="55"/>
      <c r="BOX36" s="55"/>
      <c r="BOY36" s="55"/>
      <c r="BOZ36" s="55"/>
      <c r="BPA36" s="55"/>
      <c r="BPB36" s="55"/>
      <c r="BPC36" s="55"/>
      <c r="BPD36" s="55"/>
      <c r="BPE36" s="55"/>
      <c r="BPF36" s="55"/>
      <c r="BPG36" s="55"/>
      <c r="BPH36" s="55"/>
      <c r="BPI36" s="55"/>
      <c r="BPJ36" s="55"/>
      <c r="BPK36" s="55"/>
      <c r="BPL36" s="55"/>
      <c r="BPM36" s="55"/>
      <c r="BPN36" s="55"/>
      <c r="BPO36" s="55"/>
      <c r="BPP36" s="55"/>
      <c r="BPQ36" s="55"/>
      <c r="BPR36" s="55"/>
      <c r="BPS36" s="55"/>
      <c r="BPT36" s="55"/>
      <c r="BPU36" s="55"/>
      <c r="BPV36" s="55"/>
      <c r="BPW36" s="55"/>
      <c r="BPX36" s="55"/>
      <c r="BPY36" s="55"/>
      <c r="BPZ36" s="55"/>
      <c r="BQA36" s="55"/>
      <c r="BQB36" s="55"/>
      <c r="BQC36" s="55"/>
      <c r="BQD36" s="55"/>
      <c r="BQE36" s="55"/>
      <c r="BQF36" s="55"/>
      <c r="BQG36" s="55"/>
      <c r="BQH36" s="55"/>
      <c r="BQI36" s="55"/>
      <c r="BQJ36" s="55"/>
      <c r="BQK36" s="55"/>
      <c r="BQL36" s="55"/>
      <c r="BQM36" s="55"/>
      <c r="BQN36" s="55"/>
      <c r="BQO36" s="55"/>
      <c r="BQP36" s="55"/>
      <c r="BQQ36" s="55"/>
      <c r="BQR36" s="55"/>
      <c r="BQS36" s="55"/>
      <c r="BQT36" s="55"/>
      <c r="BQU36" s="55"/>
      <c r="BQV36" s="55"/>
      <c r="BQW36" s="55"/>
      <c r="BQX36" s="55"/>
      <c r="BQY36" s="55"/>
      <c r="BQZ36" s="55"/>
      <c r="BRA36" s="55"/>
      <c r="BRB36" s="55"/>
    </row>
    <row r="37" spans="1:437 1403:1822" s="54" customFormat="1" ht="14">
      <c r="A37" s="73">
        <f t="shared" si="1"/>
        <v>31</v>
      </c>
      <c r="B37" s="74" t="s">
        <v>191</v>
      </c>
      <c r="C37" s="75" t="s">
        <v>157</v>
      </c>
      <c r="D37" s="73" t="s">
        <v>130</v>
      </c>
      <c r="E37" s="75" t="s">
        <v>180</v>
      </c>
      <c r="F37" s="74" t="s">
        <v>132</v>
      </c>
      <c r="G37" s="74" t="s">
        <v>133</v>
      </c>
      <c r="H37" s="74" t="s">
        <v>133</v>
      </c>
      <c r="I37" s="74" t="s">
        <v>181</v>
      </c>
      <c r="J37" s="76"/>
      <c r="K37" s="76"/>
      <c r="L37" s="76"/>
      <c r="M37" s="76"/>
      <c r="N37" s="76"/>
      <c r="O37" s="76"/>
      <c r="P37" s="76"/>
      <c r="Q37" s="76"/>
      <c r="R37" s="76"/>
      <c r="S37" s="76"/>
      <c r="T37" s="76"/>
      <c r="U37" s="76"/>
      <c r="V37" s="77"/>
      <c r="W37" s="77"/>
      <c r="X37" s="77"/>
      <c r="Y37" s="77"/>
      <c r="Z37" s="77"/>
      <c r="AA37" s="77"/>
      <c r="AB37" s="77"/>
      <c r="AC37" s="77"/>
      <c r="AD37" s="77"/>
      <c r="AE37" s="77"/>
      <c r="AF37" s="77"/>
      <c r="AG37" s="77"/>
      <c r="AH37" s="77"/>
      <c r="AI37" s="77"/>
      <c r="AJ37" s="77"/>
      <c r="AK37" s="77"/>
      <c r="AL37" s="77"/>
      <c r="AM37" s="77"/>
      <c r="AN37" s="77"/>
      <c r="AO37" s="77"/>
      <c r="AP37" s="77"/>
      <c r="AQ37" s="77"/>
      <c r="AR37" s="77"/>
      <c r="AS37" s="77"/>
      <c r="AT37" s="77"/>
      <c r="AU37" s="77"/>
      <c r="AV37" s="77"/>
      <c r="AW37" s="77"/>
      <c r="AX37" s="77"/>
      <c r="AY37" s="77"/>
      <c r="AZ37" s="77"/>
      <c r="BA37" s="77"/>
      <c r="BB37" s="77"/>
      <c r="BC37" s="77"/>
      <c r="BD37" s="77"/>
      <c r="BE37" s="77"/>
      <c r="BF37" s="77"/>
      <c r="BG37" s="77"/>
      <c r="BH37" s="77"/>
      <c r="BI37" s="77"/>
      <c r="BJ37" s="77"/>
      <c r="BK37" s="77"/>
      <c r="BL37" s="77"/>
      <c r="BM37" s="77"/>
      <c r="BN37" s="77"/>
      <c r="BO37" s="77"/>
      <c r="BP37" s="77"/>
      <c r="BQ37" s="77"/>
      <c r="BR37" s="77"/>
      <c r="BS37" s="77"/>
      <c r="BT37" s="77"/>
      <c r="BU37" s="77"/>
      <c r="BV37" s="77"/>
      <c r="BW37" s="77"/>
      <c r="BX37" s="77"/>
      <c r="BY37" s="77"/>
      <c r="BZ37" s="77"/>
      <c r="CA37" s="77"/>
      <c r="CB37" s="77"/>
      <c r="CC37" s="77"/>
      <c r="CD37" s="77"/>
      <c r="CE37" s="77"/>
      <c r="CF37" s="77"/>
      <c r="CG37" s="77"/>
      <c r="CH37" s="77"/>
      <c r="CI37" s="77"/>
      <c r="CJ37" s="77"/>
      <c r="CK37" s="77"/>
      <c r="CL37" s="77"/>
      <c r="CM37" s="77"/>
      <c r="CN37" s="77"/>
      <c r="CO37" s="77"/>
      <c r="CP37" s="77"/>
      <c r="CQ37" s="77"/>
      <c r="CR37" s="77"/>
      <c r="CS37" s="77"/>
      <c r="CT37" s="77"/>
      <c r="CU37" s="77"/>
      <c r="CV37" s="77"/>
      <c r="CW37" s="77"/>
      <c r="CX37" s="77"/>
      <c r="CY37" s="77"/>
      <c r="CZ37" s="77"/>
      <c r="DA37" s="77"/>
      <c r="DB37" s="77"/>
      <c r="DC37" s="77"/>
      <c r="DD37" s="77"/>
      <c r="DE37" s="77"/>
      <c r="DF37" s="77"/>
      <c r="DG37" s="77"/>
      <c r="DH37" s="77"/>
      <c r="DI37" s="77"/>
      <c r="DJ37" s="77"/>
      <c r="DK37" s="77"/>
      <c r="DL37" s="77"/>
      <c r="DM37" s="77"/>
      <c r="DN37" s="77"/>
      <c r="DO37" s="77"/>
      <c r="DP37" s="77"/>
      <c r="DQ37" s="77"/>
      <c r="DR37" s="77"/>
      <c r="DS37" s="77"/>
      <c r="DT37" s="77"/>
      <c r="DU37" s="77"/>
      <c r="DV37" s="77"/>
      <c r="DW37" s="77"/>
      <c r="DX37" s="77"/>
      <c r="DY37" s="77"/>
      <c r="DZ37" s="77"/>
      <c r="EA37" s="77"/>
      <c r="EB37" s="77"/>
      <c r="EC37" s="77"/>
      <c r="ED37" s="77"/>
      <c r="EE37" s="77"/>
      <c r="EF37" s="77"/>
      <c r="EG37" s="77"/>
      <c r="EH37" s="77"/>
      <c r="EI37" s="77"/>
      <c r="EJ37" s="77"/>
      <c r="EK37" s="77"/>
      <c r="EL37" s="77"/>
      <c r="EM37" s="77"/>
      <c r="EN37" s="77"/>
      <c r="EO37" s="77"/>
      <c r="EP37" s="77"/>
      <c r="EQ37" s="77"/>
      <c r="ER37" s="77"/>
      <c r="ES37" s="77"/>
      <c r="ET37" s="77"/>
      <c r="EU37" s="77"/>
      <c r="EV37" s="77"/>
      <c r="EW37" s="77"/>
      <c r="EX37" s="77"/>
      <c r="EY37" s="77"/>
      <c r="EZ37" s="77"/>
      <c r="FA37" s="77"/>
      <c r="FB37" s="77"/>
      <c r="FC37" s="77"/>
      <c r="FD37" s="77"/>
      <c r="FE37" s="77"/>
      <c r="FF37" s="77"/>
      <c r="FG37" s="77"/>
      <c r="FH37" s="77"/>
      <c r="FI37" s="77"/>
      <c r="FJ37" s="77"/>
      <c r="FK37" s="77"/>
      <c r="FL37" s="77"/>
      <c r="FM37" s="77"/>
      <c r="FN37" s="77"/>
      <c r="FO37" s="77"/>
      <c r="FP37" s="77"/>
      <c r="FQ37" s="77"/>
      <c r="FR37" s="77"/>
      <c r="FS37" s="77"/>
      <c r="FT37" s="77"/>
      <c r="FU37" s="77"/>
      <c r="FV37" s="77"/>
      <c r="FW37" s="77"/>
      <c r="FX37" s="77"/>
      <c r="FY37" s="77"/>
      <c r="FZ37" s="77"/>
      <c r="GA37" s="77"/>
      <c r="GB37" s="77"/>
      <c r="GC37" s="77"/>
      <c r="GD37" s="77"/>
      <c r="GE37" s="77"/>
      <c r="GF37" s="77"/>
      <c r="GG37" s="77"/>
      <c r="GH37" s="77"/>
      <c r="GI37" s="77"/>
      <c r="GJ37" s="77"/>
      <c r="GK37" s="77"/>
      <c r="GL37" s="77"/>
      <c r="GM37" s="77"/>
      <c r="GN37" s="77"/>
      <c r="GO37" s="77"/>
      <c r="GP37" s="77"/>
      <c r="GQ37" s="77"/>
      <c r="GR37" s="77"/>
      <c r="GS37" s="77"/>
      <c r="GT37" s="77"/>
      <c r="GU37" s="77"/>
      <c r="GV37" s="77"/>
      <c r="GW37" s="77"/>
      <c r="GX37" s="77"/>
      <c r="GY37" s="77"/>
      <c r="GZ37" s="77"/>
      <c r="HA37" s="77"/>
      <c r="HB37" s="77"/>
      <c r="HC37" s="77"/>
      <c r="HD37" s="77"/>
      <c r="HE37" s="77"/>
      <c r="HF37" s="77"/>
      <c r="HG37" s="77"/>
      <c r="HH37" s="77"/>
      <c r="HI37" s="77"/>
      <c r="HJ37" s="77"/>
      <c r="HK37" s="77"/>
      <c r="HL37" s="77"/>
      <c r="HM37" s="77"/>
      <c r="HN37" s="77"/>
      <c r="HO37" s="77"/>
      <c r="HP37" s="77"/>
      <c r="HQ37" s="77"/>
      <c r="HR37" s="77"/>
      <c r="HS37" s="77"/>
      <c r="HT37" s="77"/>
      <c r="HU37" s="77"/>
      <c r="HV37" s="77"/>
      <c r="HW37" s="77"/>
      <c r="HX37" s="77"/>
      <c r="HY37" s="77"/>
      <c r="HZ37" s="77"/>
      <c r="IA37" s="77"/>
      <c r="IB37" s="77"/>
      <c r="IC37" s="77"/>
      <c r="ID37" s="77"/>
      <c r="IE37" s="77"/>
      <c r="IF37" s="77"/>
      <c r="IG37" s="77"/>
      <c r="IH37" s="77"/>
      <c r="II37" s="77"/>
      <c r="IJ37" s="77"/>
      <c r="IK37" s="77"/>
      <c r="IL37" s="77"/>
      <c r="IM37" s="77"/>
      <c r="IN37" s="77"/>
      <c r="IO37" s="77"/>
      <c r="IP37" s="77"/>
      <c r="IQ37" s="77"/>
      <c r="IR37" s="77"/>
      <c r="IS37" s="77"/>
      <c r="IT37" s="77"/>
      <c r="IU37" s="77"/>
      <c r="IV37" s="77"/>
      <c r="IW37" s="77"/>
      <c r="IX37" s="77"/>
      <c r="IY37" s="77"/>
      <c r="IZ37" s="77"/>
      <c r="JA37" s="77"/>
      <c r="JB37" s="77"/>
      <c r="JC37" s="77"/>
      <c r="JD37" s="77"/>
      <c r="JE37" s="77"/>
      <c r="JF37" s="77"/>
      <c r="JG37" s="77"/>
      <c r="JH37" s="77"/>
      <c r="JI37" s="77"/>
      <c r="JJ37" s="77"/>
      <c r="JK37" s="77"/>
      <c r="JL37" s="77"/>
      <c r="JM37" s="77"/>
      <c r="JN37" s="77"/>
      <c r="JO37" s="77"/>
      <c r="JP37" s="77"/>
      <c r="JQ37" s="77"/>
      <c r="JR37" s="77"/>
      <c r="JS37" s="77"/>
      <c r="JT37" s="77"/>
      <c r="JU37" s="77"/>
      <c r="JV37" s="77"/>
      <c r="JW37" s="77"/>
      <c r="JX37" s="77"/>
      <c r="JY37" s="77"/>
      <c r="JZ37" s="77"/>
      <c r="KA37" s="77"/>
      <c r="KB37" s="77"/>
      <c r="KC37" s="77"/>
      <c r="KD37" s="77"/>
      <c r="KE37" s="77"/>
      <c r="KF37" s="77"/>
      <c r="KG37" s="77"/>
      <c r="KH37" s="77"/>
      <c r="KI37" s="77"/>
      <c r="KJ37" s="77"/>
      <c r="KK37" s="77"/>
      <c r="KL37" s="77"/>
      <c r="KM37" s="77"/>
      <c r="KN37" s="77"/>
      <c r="KO37" s="77"/>
      <c r="KP37" s="77"/>
      <c r="KQ37" s="77"/>
      <c r="KR37" s="77"/>
      <c r="KS37" s="77"/>
      <c r="KT37" s="77"/>
      <c r="KU37" s="77"/>
      <c r="KV37" s="77"/>
      <c r="KW37" s="77"/>
      <c r="KX37" s="77"/>
      <c r="KY37" s="77"/>
      <c r="KZ37" s="77"/>
      <c r="LA37" s="77"/>
      <c r="LB37" s="77"/>
      <c r="LC37" s="77"/>
      <c r="LD37" s="77"/>
      <c r="LE37" s="77"/>
      <c r="LF37" s="77"/>
      <c r="LG37" s="77"/>
      <c r="LH37" s="77"/>
      <c r="LI37" s="77"/>
      <c r="LJ37" s="77"/>
      <c r="LK37" s="77"/>
      <c r="LL37" s="77"/>
      <c r="LM37" s="77"/>
      <c r="LN37" s="77"/>
      <c r="LO37" s="77"/>
      <c r="LP37" s="77"/>
      <c r="LQ37" s="77"/>
      <c r="LR37" s="77"/>
      <c r="LS37" s="77"/>
      <c r="LT37" s="77"/>
      <c r="LU37" s="77"/>
      <c r="LV37" s="77"/>
      <c r="LW37" s="77"/>
      <c r="LX37" s="77"/>
      <c r="LY37" s="77"/>
      <c r="LZ37" s="77"/>
      <c r="MA37" s="77"/>
      <c r="MB37" s="77"/>
      <c r="MC37" s="77"/>
      <c r="MD37" s="77"/>
      <c r="ME37" s="77"/>
      <c r="MF37" s="77"/>
      <c r="MG37" s="77"/>
      <c r="MH37" s="77"/>
      <c r="MI37" s="77"/>
      <c r="MJ37" s="77"/>
      <c r="MK37" s="77"/>
      <c r="ML37" s="77"/>
      <c r="MM37" s="77"/>
      <c r="MN37" s="77"/>
      <c r="MO37" s="77"/>
      <c r="MP37" s="77"/>
      <c r="MQ37" s="77"/>
      <c r="MR37" s="77"/>
      <c r="MS37" s="77"/>
      <c r="MT37" s="77"/>
      <c r="MU37" s="77"/>
      <c r="MV37" s="77"/>
      <c r="MW37" s="77"/>
      <c r="MX37" s="77"/>
      <c r="MY37" s="77"/>
      <c r="MZ37" s="77"/>
      <c r="NA37" s="77"/>
      <c r="NB37" s="77"/>
      <c r="NC37" s="77"/>
      <c r="ND37" s="77"/>
      <c r="NE37" s="77"/>
      <c r="NF37" s="77"/>
      <c r="NG37" s="77"/>
      <c r="NH37" s="77"/>
      <c r="NI37" s="77"/>
      <c r="NJ37" s="77"/>
      <c r="NK37" s="77"/>
      <c r="NL37" s="77"/>
      <c r="NM37" s="77"/>
      <c r="NN37" s="77"/>
      <c r="NO37" s="77"/>
      <c r="NP37" s="77"/>
      <c r="NQ37" s="77"/>
      <c r="NR37" s="77"/>
      <c r="NS37" s="77"/>
      <c r="NT37" s="77"/>
      <c r="NU37" s="77"/>
      <c r="NV37" s="77"/>
      <c r="NW37" s="77"/>
      <c r="NX37" s="77"/>
      <c r="NY37" s="77"/>
      <c r="NZ37" s="77"/>
      <c r="OA37" s="77"/>
      <c r="OB37" s="77"/>
      <c r="OC37" s="77"/>
      <c r="OD37" s="77"/>
      <c r="OE37" s="77"/>
      <c r="OF37" s="77"/>
      <c r="OG37" s="77"/>
      <c r="OH37" s="77"/>
      <c r="OI37" s="77"/>
      <c r="OJ37" s="77"/>
      <c r="OK37" s="77"/>
      <c r="OL37" s="77"/>
      <c r="OM37" s="77"/>
      <c r="ON37" s="77"/>
      <c r="OO37" s="77"/>
      <c r="OP37" s="77"/>
      <c r="OQ37" s="77"/>
      <c r="OR37" s="77"/>
      <c r="OS37" s="77"/>
      <c r="OT37" s="77"/>
      <c r="OU37" s="77"/>
      <c r="OV37" s="77"/>
      <c r="OW37" s="77"/>
      <c r="OX37" s="77"/>
      <c r="OY37" s="77"/>
      <c r="OZ37" s="77"/>
      <c r="PA37" s="77"/>
      <c r="PB37" s="77"/>
      <c r="PC37" s="77"/>
      <c r="PD37" s="77"/>
      <c r="PE37" s="77"/>
      <c r="PF37" s="77"/>
      <c r="PG37" s="77"/>
      <c r="PH37" s="77"/>
      <c r="PI37" s="77"/>
      <c r="PJ37" s="77"/>
      <c r="PK37" s="77"/>
      <c r="PL37" s="77"/>
      <c r="PM37" s="77"/>
      <c r="PN37" s="77"/>
      <c r="PO37" s="77"/>
      <c r="PP37" s="77"/>
      <c r="PQ37" s="77"/>
      <c r="PR37" s="77"/>
      <c r="PS37" s="77"/>
      <c r="PT37" s="77"/>
      <c r="PU37" s="77"/>
      <c r="BAY37" s="55"/>
      <c r="BAZ37" s="55"/>
      <c r="BBA37" s="55"/>
      <c r="BBB37" s="55"/>
      <c r="BBC37" s="55"/>
      <c r="BBD37" s="55"/>
      <c r="BBE37" s="55"/>
      <c r="BBF37" s="55"/>
      <c r="BBG37" s="55"/>
      <c r="BBH37" s="55"/>
      <c r="BBI37" s="55"/>
      <c r="BBJ37" s="55"/>
      <c r="BBK37" s="55"/>
      <c r="BBL37" s="55"/>
      <c r="BBM37" s="55"/>
      <c r="BBN37" s="55"/>
      <c r="BBO37" s="55"/>
      <c r="BBP37" s="55"/>
      <c r="BBQ37" s="55"/>
      <c r="BBR37" s="55"/>
      <c r="BBS37" s="55"/>
      <c r="BBT37" s="55"/>
      <c r="BBU37" s="55"/>
      <c r="BBV37" s="55"/>
      <c r="BBW37" s="55"/>
      <c r="BBX37" s="55"/>
      <c r="BBY37" s="55"/>
      <c r="BBZ37" s="55"/>
      <c r="BCA37" s="55"/>
      <c r="BCB37" s="55"/>
      <c r="BCC37" s="55"/>
      <c r="BCD37" s="55"/>
      <c r="BCE37" s="55"/>
      <c r="BCF37" s="55"/>
      <c r="BCG37" s="55"/>
      <c r="BCH37" s="55"/>
      <c r="BCI37" s="55"/>
      <c r="BCJ37" s="55"/>
      <c r="BCK37" s="55"/>
      <c r="BCL37" s="55"/>
      <c r="BCM37" s="55"/>
      <c r="BCN37" s="55"/>
      <c r="BCO37" s="55"/>
      <c r="BCP37" s="55"/>
      <c r="BCQ37" s="55"/>
      <c r="BCR37" s="55"/>
      <c r="BCS37" s="55"/>
      <c r="BCT37" s="55"/>
      <c r="BCU37" s="55"/>
      <c r="BCV37" s="55"/>
      <c r="BCW37" s="55"/>
      <c r="BCX37" s="55"/>
      <c r="BCY37" s="55"/>
      <c r="BCZ37" s="55"/>
      <c r="BDA37" s="55"/>
      <c r="BDB37" s="55"/>
      <c r="BDC37" s="55"/>
      <c r="BDD37" s="55"/>
      <c r="BDE37" s="55"/>
      <c r="BDF37" s="55"/>
      <c r="BDG37" s="55"/>
      <c r="BDH37" s="55"/>
      <c r="BDI37" s="55"/>
      <c r="BDJ37" s="55"/>
      <c r="BDK37" s="55"/>
      <c r="BDL37" s="55"/>
      <c r="BDM37" s="55"/>
      <c r="BDN37" s="55"/>
      <c r="BDO37" s="55"/>
      <c r="BDP37" s="55"/>
      <c r="BDQ37" s="55"/>
      <c r="BDR37" s="55"/>
      <c r="BDS37" s="55"/>
      <c r="BDT37" s="55"/>
      <c r="BDU37" s="55"/>
      <c r="BDV37" s="55"/>
      <c r="BDW37" s="55"/>
      <c r="BDX37" s="55"/>
      <c r="BDY37" s="55"/>
      <c r="BDZ37" s="55"/>
      <c r="BEA37" s="55"/>
      <c r="BEB37" s="55"/>
      <c r="BEC37" s="55"/>
      <c r="BED37" s="55"/>
      <c r="BEE37" s="55"/>
      <c r="BEF37" s="55"/>
      <c r="BEG37" s="55"/>
      <c r="BEH37" s="55"/>
      <c r="BEI37" s="55"/>
      <c r="BEJ37" s="55"/>
      <c r="BEK37" s="55"/>
      <c r="BEL37" s="55"/>
      <c r="BEM37" s="55"/>
      <c r="BEN37" s="55"/>
      <c r="BEO37" s="55"/>
      <c r="BEP37" s="55"/>
      <c r="BEQ37" s="55"/>
      <c r="BER37" s="55"/>
      <c r="BES37" s="55"/>
      <c r="BET37" s="55"/>
      <c r="BEU37" s="55"/>
      <c r="BEV37" s="55"/>
      <c r="BEW37" s="55"/>
      <c r="BEX37" s="55"/>
      <c r="BEY37" s="55"/>
      <c r="BEZ37" s="55"/>
      <c r="BFA37" s="55"/>
      <c r="BFB37" s="55"/>
      <c r="BFC37" s="55"/>
      <c r="BFD37" s="55"/>
      <c r="BFE37" s="55"/>
      <c r="BFF37" s="55"/>
      <c r="BFG37" s="55"/>
      <c r="BFH37" s="55"/>
      <c r="BFI37" s="55"/>
      <c r="BFJ37" s="55"/>
      <c r="BFK37" s="55"/>
      <c r="BFL37" s="55"/>
      <c r="BFM37" s="55"/>
      <c r="BFN37" s="55"/>
      <c r="BFO37" s="55"/>
      <c r="BFP37" s="55"/>
      <c r="BFQ37" s="55"/>
      <c r="BFR37" s="55"/>
      <c r="BFS37" s="55"/>
      <c r="BFT37" s="55"/>
      <c r="BFU37" s="55"/>
      <c r="BFV37" s="55"/>
      <c r="BFW37" s="55"/>
      <c r="BFX37" s="55"/>
      <c r="BFY37" s="55"/>
      <c r="BFZ37" s="55"/>
      <c r="BGA37" s="55"/>
      <c r="BGB37" s="55"/>
      <c r="BGC37" s="55"/>
      <c r="BGD37" s="55"/>
      <c r="BGE37" s="55"/>
      <c r="BGF37" s="55"/>
      <c r="BGG37" s="55"/>
      <c r="BGH37" s="55"/>
      <c r="BGI37" s="55"/>
      <c r="BGJ37" s="55"/>
      <c r="BGK37" s="55"/>
      <c r="BGL37" s="55"/>
      <c r="BGM37" s="55"/>
      <c r="BGN37" s="55"/>
      <c r="BGO37" s="55"/>
      <c r="BGP37" s="55"/>
      <c r="BGQ37" s="55"/>
      <c r="BGR37" s="55"/>
      <c r="BGS37" s="55"/>
      <c r="BGT37" s="55"/>
      <c r="BGU37" s="55"/>
      <c r="BGV37" s="55"/>
      <c r="BGW37" s="55"/>
      <c r="BGX37" s="55"/>
      <c r="BGY37" s="55"/>
      <c r="BGZ37" s="55"/>
      <c r="BHA37" s="55"/>
      <c r="BHB37" s="55"/>
      <c r="BHC37" s="55"/>
      <c r="BHD37" s="55"/>
      <c r="BHE37" s="55"/>
      <c r="BHF37" s="55"/>
      <c r="BHG37" s="55"/>
      <c r="BHH37" s="55"/>
      <c r="BHI37" s="55"/>
      <c r="BHJ37" s="55"/>
      <c r="BHK37" s="55"/>
      <c r="BHL37" s="55"/>
      <c r="BHM37" s="55"/>
      <c r="BHN37" s="55"/>
      <c r="BHO37" s="55"/>
      <c r="BHP37" s="55"/>
      <c r="BHQ37" s="55"/>
      <c r="BHR37" s="55"/>
      <c r="BHS37" s="55"/>
      <c r="BHT37" s="55"/>
      <c r="BHU37" s="55"/>
      <c r="BHV37" s="55"/>
      <c r="BHW37" s="55"/>
      <c r="BHX37" s="55"/>
      <c r="BHY37" s="55"/>
      <c r="BHZ37" s="55"/>
      <c r="BIA37" s="55"/>
      <c r="BIB37" s="55"/>
      <c r="BIC37" s="55"/>
      <c r="BID37" s="55"/>
      <c r="BIE37" s="55"/>
      <c r="BIF37" s="55"/>
      <c r="BIG37" s="55"/>
      <c r="BIH37" s="55"/>
      <c r="BII37" s="55"/>
      <c r="BIJ37" s="55"/>
      <c r="BIK37" s="55"/>
      <c r="BIL37" s="55"/>
      <c r="BIM37" s="55"/>
      <c r="BIN37" s="55"/>
      <c r="BIO37" s="55"/>
      <c r="BIP37" s="55"/>
      <c r="BIQ37" s="55"/>
      <c r="BIR37" s="55"/>
      <c r="BIS37" s="55"/>
      <c r="BIT37" s="55"/>
      <c r="BIU37" s="55"/>
      <c r="BIV37" s="55"/>
      <c r="BIW37" s="55"/>
      <c r="BIX37" s="55"/>
      <c r="BIY37" s="55"/>
      <c r="BIZ37" s="55"/>
      <c r="BJA37" s="55"/>
      <c r="BJB37" s="55"/>
      <c r="BJC37" s="55"/>
      <c r="BJD37" s="55"/>
      <c r="BJE37" s="55"/>
      <c r="BJF37" s="55"/>
      <c r="BJG37" s="55"/>
      <c r="BJH37" s="55"/>
      <c r="BJI37" s="55"/>
      <c r="BJJ37" s="55"/>
      <c r="BJK37" s="55"/>
      <c r="BJL37" s="55"/>
      <c r="BJM37" s="55"/>
      <c r="BJN37" s="55"/>
      <c r="BJO37" s="55"/>
      <c r="BJP37" s="55"/>
      <c r="BJQ37" s="55"/>
      <c r="BJR37" s="55"/>
      <c r="BJS37" s="55"/>
      <c r="BJT37" s="55"/>
      <c r="BJU37" s="55"/>
      <c r="BJV37" s="55"/>
      <c r="BJW37" s="55"/>
      <c r="BJX37" s="55"/>
      <c r="BJY37" s="55"/>
      <c r="BJZ37" s="55"/>
      <c r="BKA37" s="55"/>
      <c r="BKB37" s="55"/>
      <c r="BKC37" s="55"/>
      <c r="BKD37" s="55"/>
      <c r="BKE37" s="55"/>
      <c r="BKF37" s="55"/>
      <c r="BKG37" s="55"/>
      <c r="BKH37" s="55"/>
      <c r="BKI37" s="55"/>
      <c r="BKJ37" s="55"/>
      <c r="BKK37" s="55"/>
      <c r="BKL37" s="55"/>
      <c r="BKM37" s="55"/>
      <c r="BKN37" s="55"/>
      <c r="BKO37" s="55"/>
      <c r="BKP37" s="55"/>
      <c r="BKQ37" s="55"/>
      <c r="BKR37" s="55"/>
      <c r="BKS37" s="55"/>
      <c r="BKT37" s="55"/>
      <c r="BKU37" s="55"/>
      <c r="BKV37" s="55"/>
      <c r="BKW37" s="55"/>
      <c r="BKX37" s="55"/>
      <c r="BKY37" s="55"/>
      <c r="BKZ37" s="55"/>
      <c r="BLA37" s="55"/>
      <c r="BLB37" s="55"/>
      <c r="BLC37" s="55"/>
      <c r="BLD37" s="55"/>
      <c r="BLE37" s="55"/>
      <c r="BLF37" s="55"/>
      <c r="BLG37" s="55"/>
      <c r="BLH37" s="55"/>
      <c r="BLI37" s="55"/>
      <c r="BLJ37" s="55"/>
      <c r="BLK37" s="55"/>
      <c r="BLL37" s="55"/>
      <c r="BLM37" s="55"/>
      <c r="BLN37" s="55"/>
      <c r="BLO37" s="55"/>
      <c r="BLP37" s="55"/>
      <c r="BLQ37" s="55"/>
      <c r="BLR37" s="55"/>
      <c r="BLS37" s="55"/>
      <c r="BLT37" s="55"/>
      <c r="BLU37" s="55"/>
      <c r="BLV37" s="55"/>
      <c r="BLW37" s="55"/>
      <c r="BLX37" s="55"/>
      <c r="BLY37" s="55"/>
      <c r="BLZ37" s="55"/>
      <c r="BMA37" s="55"/>
      <c r="BMB37" s="55"/>
      <c r="BMC37" s="55"/>
      <c r="BMD37" s="55"/>
      <c r="BME37" s="55"/>
      <c r="BMF37" s="55"/>
      <c r="BMG37" s="55"/>
      <c r="BMH37" s="55"/>
      <c r="BMI37" s="55"/>
      <c r="BMJ37" s="55"/>
      <c r="BMK37" s="55"/>
      <c r="BML37" s="55"/>
      <c r="BMM37" s="55"/>
      <c r="BMN37" s="55"/>
      <c r="BMO37" s="55"/>
      <c r="BMP37" s="55"/>
      <c r="BMQ37" s="55"/>
      <c r="BMR37" s="55"/>
      <c r="BMS37" s="55"/>
      <c r="BMT37" s="55"/>
      <c r="BMU37" s="55"/>
      <c r="BMV37" s="55"/>
      <c r="BMW37" s="55"/>
      <c r="BMX37" s="55"/>
      <c r="BMY37" s="55"/>
      <c r="BMZ37" s="55"/>
      <c r="BNA37" s="55"/>
      <c r="BNB37" s="55"/>
      <c r="BNC37" s="55"/>
      <c r="BND37" s="55"/>
      <c r="BNE37" s="55"/>
      <c r="BNF37" s="55"/>
      <c r="BNG37" s="55"/>
      <c r="BNH37" s="55"/>
      <c r="BNI37" s="55"/>
      <c r="BNJ37" s="55"/>
      <c r="BNK37" s="55"/>
      <c r="BNL37" s="55"/>
      <c r="BNM37" s="55"/>
      <c r="BNN37" s="55"/>
      <c r="BNO37" s="55"/>
      <c r="BNP37" s="55"/>
      <c r="BNQ37" s="55"/>
      <c r="BNR37" s="55"/>
      <c r="BNS37" s="55"/>
      <c r="BNT37" s="55"/>
      <c r="BNU37" s="55"/>
      <c r="BNV37" s="55"/>
      <c r="BNW37" s="55"/>
      <c r="BNX37" s="55"/>
      <c r="BNY37" s="55"/>
      <c r="BNZ37" s="55"/>
      <c r="BOA37" s="55"/>
      <c r="BOB37" s="55"/>
      <c r="BOC37" s="55"/>
      <c r="BOD37" s="55"/>
      <c r="BOE37" s="55"/>
      <c r="BOF37" s="55"/>
      <c r="BOG37" s="55"/>
      <c r="BOH37" s="55"/>
      <c r="BOI37" s="55"/>
      <c r="BOJ37" s="55"/>
      <c r="BOK37" s="55"/>
      <c r="BOL37" s="55"/>
      <c r="BOM37" s="55"/>
      <c r="BON37" s="55"/>
      <c r="BOO37" s="55"/>
      <c r="BOP37" s="55"/>
      <c r="BOQ37" s="55"/>
      <c r="BOR37" s="55"/>
      <c r="BOS37" s="55"/>
      <c r="BOT37" s="55"/>
      <c r="BOU37" s="55"/>
      <c r="BOV37" s="55"/>
      <c r="BOW37" s="55"/>
      <c r="BOX37" s="55"/>
      <c r="BOY37" s="55"/>
      <c r="BOZ37" s="55"/>
      <c r="BPA37" s="55"/>
      <c r="BPB37" s="55"/>
      <c r="BPC37" s="55"/>
      <c r="BPD37" s="55"/>
      <c r="BPE37" s="55"/>
      <c r="BPF37" s="55"/>
      <c r="BPG37" s="55"/>
      <c r="BPH37" s="55"/>
      <c r="BPI37" s="55"/>
      <c r="BPJ37" s="55"/>
      <c r="BPK37" s="55"/>
      <c r="BPL37" s="55"/>
      <c r="BPM37" s="55"/>
      <c r="BPN37" s="55"/>
      <c r="BPO37" s="55"/>
      <c r="BPP37" s="55"/>
      <c r="BPQ37" s="55"/>
      <c r="BPR37" s="55"/>
      <c r="BPS37" s="55"/>
      <c r="BPT37" s="55"/>
      <c r="BPU37" s="55"/>
      <c r="BPV37" s="55"/>
      <c r="BPW37" s="55"/>
      <c r="BPX37" s="55"/>
      <c r="BPY37" s="55"/>
      <c r="BPZ37" s="55"/>
      <c r="BQA37" s="55"/>
      <c r="BQB37" s="55"/>
      <c r="BQC37" s="55"/>
      <c r="BQD37" s="55"/>
      <c r="BQE37" s="55"/>
      <c r="BQF37" s="55"/>
      <c r="BQG37" s="55"/>
      <c r="BQH37" s="55"/>
      <c r="BQI37" s="55"/>
      <c r="BQJ37" s="55"/>
      <c r="BQK37" s="55"/>
      <c r="BQL37" s="55"/>
      <c r="BQM37" s="55"/>
      <c r="BQN37" s="55"/>
      <c r="BQO37" s="55"/>
      <c r="BQP37" s="55"/>
      <c r="BQQ37" s="55"/>
      <c r="BQR37" s="55"/>
      <c r="BQS37" s="55"/>
      <c r="BQT37" s="55"/>
      <c r="BQU37" s="55"/>
      <c r="BQV37" s="55"/>
      <c r="BQW37" s="55"/>
      <c r="BQX37" s="55"/>
      <c r="BQY37" s="55"/>
      <c r="BQZ37" s="55"/>
      <c r="BRA37" s="55"/>
      <c r="BRB37" s="55"/>
    </row>
    <row r="38" spans="1:437 1403:1822" s="54" customFormat="1" ht="14">
      <c r="A38" s="73">
        <f t="shared" si="1"/>
        <v>32</v>
      </c>
      <c r="B38" s="74" t="s">
        <v>192</v>
      </c>
      <c r="C38" s="75" t="s">
        <v>157</v>
      </c>
      <c r="D38" s="73" t="s">
        <v>130</v>
      </c>
      <c r="E38" s="75" t="s">
        <v>193</v>
      </c>
      <c r="F38" s="74" t="s">
        <v>132</v>
      </c>
      <c r="G38" s="74" t="s">
        <v>133</v>
      </c>
      <c r="H38" s="74" t="s">
        <v>133</v>
      </c>
      <c r="I38" s="74" t="s">
        <v>194</v>
      </c>
      <c r="J38" s="76"/>
      <c r="K38" s="76"/>
      <c r="L38" s="76"/>
      <c r="M38" s="76"/>
      <c r="N38" s="76"/>
      <c r="O38" s="76"/>
      <c r="P38" s="76"/>
      <c r="Q38" s="76"/>
      <c r="R38" s="76"/>
      <c r="S38" s="76"/>
      <c r="T38" s="76"/>
      <c r="U38" s="76"/>
      <c r="V38" s="77"/>
      <c r="W38" s="77"/>
      <c r="X38" s="77"/>
      <c r="Y38" s="77"/>
      <c r="Z38" s="77"/>
      <c r="AA38" s="77"/>
      <c r="AB38" s="77"/>
      <c r="AC38" s="77"/>
      <c r="AD38" s="77"/>
      <c r="AE38" s="77"/>
      <c r="AF38" s="77"/>
      <c r="AG38" s="77"/>
      <c r="AH38" s="77"/>
      <c r="AI38" s="77"/>
      <c r="AJ38" s="77"/>
      <c r="AK38" s="77"/>
      <c r="AL38" s="77"/>
      <c r="AM38" s="77"/>
      <c r="AN38" s="77"/>
      <c r="AO38" s="77"/>
      <c r="AP38" s="77"/>
      <c r="AQ38" s="77"/>
      <c r="AR38" s="77"/>
      <c r="AS38" s="77"/>
      <c r="AT38" s="77"/>
      <c r="AU38" s="77"/>
      <c r="AV38" s="77"/>
      <c r="AW38" s="77"/>
      <c r="AX38" s="77"/>
      <c r="AY38" s="77"/>
      <c r="AZ38" s="77"/>
      <c r="BA38" s="77"/>
      <c r="BB38" s="77"/>
      <c r="BC38" s="77"/>
      <c r="BD38" s="77"/>
      <c r="BE38" s="77"/>
      <c r="BF38" s="77"/>
      <c r="BG38" s="77"/>
      <c r="BH38" s="77"/>
      <c r="BI38" s="77"/>
      <c r="BJ38" s="77"/>
      <c r="BK38" s="77"/>
      <c r="BL38" s="77"/>
      <c r="BM38" s="77"/>
      <c r="BN38" s="77"/>
      <c r="BO38" s="77"/>
      <c r="BP38" s="77"/>
      <c r="BQ38" s="77"/>
      <c r="BR38" s="77"/>
      <c r="BS38" s="77"/>
      <c r="BT38" s="77"/>
      <c r="BU38" s="77"/>
      <c r="BV38" s="77"/>
      <c r="BW38" s="77"/>
      <c r="BX38" s="77"/>
      <c r="BY38" s="77"/>
      <c r="BZ38" s="77"/>
      <c r="CA38" s="77"/>
      <c r="CB38" s="77"/>
      <c r="CC38" s="77"/>
      <c r="CD38" s="77"/>
      <c r="CE38" s="77"/>
      <c r="CF38" s="77"/>
      <c r="CG38" s="77"/>
      <c r="CH38" s="77"/>
      <c r="CI38" s="77"/>
      <c r="CJ38" s="77"/>
      <c r="CK38" s="77"/>
      <c r="CL38" s="77"/>
      <c r="CM38" s="77"/>
      <c r="CN38" s="77"/>
      <c r="CO38" s="77"/>
      <c r="CP38" s="77"/>
      <c r="CQ38" s="77"/>
      <c r="CR38" s="77"/>
      <c r="CS38" s="77"/>
      <c r="CT38" s="77"/>
      <c r="CU38" s="77"/>
      <c r="CV38" s="77"/>
      <c r="CW38" s="77"/>
      <c r="CX38" s="77"/>
      <c r="CY38" s="77"/>
      <c r="CZ38" s="77"/>
      <c r="DA38" s="77"/>
      <c r="DB38" s="77"/>
      <c r="DC38" s="77"/>
      <c r="DD38" s="77"/>
      <c r="DE38" s="77"/>
      <c r="DF38" s="77"/>
      <c r="DG38" s="77"/>
      <c r="DH38" s="77"/>
      <c r="DI38" s="77"/>
      <c r="DJ38" s="77"/>
      <c r="DK38" s="77"/>
      <c r="DL38" s="77"/>
      <c r="DM38" s="77"/>
      <c r="DN38" s="77"/>
      <c r="DO38" s="77"/>
      <c r="DP38" s="77"/>
      <c r="DQ38" s="77"/>
      <c r="DR38" s="77"/>
      <c r="DS38" s="77"/>
      <c r="DT38" s="77"/>
      <c r="DU38" s="77"/>
      <c r="DV38" s="77"/>
      <c r="DW38" s="77"/>
      <c r="DX38" s="77"/>
      <c r="DY38" s="77"/>
      <c r="DZ38" s="77"/>
      <c r="EA38" s="77"/>
      <c r="EB38" s="77"/>
      <c r="EC38" s="77"/>
      <c r="ED38" s="77"/>
      <c r="EE38" s="77"/>
      <c r="EF38" s="77"/>
      <c r="EG38" s="77"/>
      <c r="EH38" s="77"/>
      <c r="EI38" s="77"/>
      <c r="EJ38" s="77"/>
      <c r="EK38" s="77"/>
      <c r="EL38" s="77"/>
      <c r="EM38" s="77"/>
      <c r="EN38" s="77"/>
      <c r="EO38" s="77"/>
      <c r="EP38" s="77"/>
      <c r="EQ38" s="77"/>
      <c r="ER38" s="77"/>
      <c r="ES38" s="77"/>
      <c r="ET38" s="77"/>
      <c r="EU38" s="77"/>
      <c r="EV38" s="77"/>
      <c r="EW38" s="77"/>
      <c r="EX38" s="77"/>
      <c r="EY38" s="77"/>
      <c r="EZ38" s="77"/>
      <c r="FA38" s="77"/>
      <c r="FB38" s="77"/>
      <c r="FC38" s="77"/>
      <c r="FD38" s="77"/>
      <c r="FE38" s="77"/>
      <c r="FF38" s="77"/>
      <c r="FG38" s="77"/>
      <c r="FH38" s="77"/>
      <c r="FI38" s="77"/>
      <c r="FJ38" s="77"/>
      <c r="FK38" s="77"/>
      <c r="FL38" s="77"/>
      <c r="FM38" s="77"/>
      <c r="FN38" s="77"/>
      <c r="FO38" s="77"/>
      <c r="FP38" s="77"/>
      <c r="FQ38" s="77"/>
      <c r="FR38" s="77"/>
      <c r="FS38" s="77"/>
      <c r="FT38" s="77"/>
      <c r="FU38" s="77"/>
      <c r="FV38" s="77"/>
      <c r="FW38" s="77"/>
      <c r="FX38" s="77"/>
      <c r="FY38" s="77"/>
      <c r="FZ38" s="77"/>
      <c r="GA38" s="77"/>
      <c r="GB38" s="77"/>
      <c r="GC38" s="77"/>
      <c r="GD38" s="77"/>
      <c r="GE38" s="77"/>
      <c r="GF38" s="77"/>
      <c r="GG38" s="77"/>
      <c r="GH38" s="77"/>
      <c r="GI38" s="77"/>
      <c r="GJ38" s="77"/>
      <c r="GK38" s="77"/>
      <c r="GL38" s="77"/>
      <c r="GM38" s="77"/>
      <c r="GN38" s="77"/>
      <c r="GO38" s="77"/>
      <c r="GP38" s="77"/>
      <c r="GQ38" s="77"/>
      <c r="GR38" s="77"/>
      <c r="GS38" s="77"/>
      <c r="GT38" s="77"/>
      <c r="GU38" s="77"/>
      <c r="GV38" s="77"/>
      <c r="GW38" s="77"/>
      <c r="GX38" s="77"/>
      <c r="GY38" s="77"/>
      <c r="GZ38" s="77"/>
      <c r="HA38" s="77"/>
      <c r="HB38" s="77"/>
      <c r="HC38" s="77"/>
      <c r="HD38" s="77"/>
      <c r="HE38" s="77"/>
      <c r="HF38" s="77"/>
      <c r="HG38" s="77"/>
      <c r="HH38" s="77"/>
      <c r="HI38" s="77"/>
      <c r="HJ38" s="77"/>
      <c r="HK38" s="77"/>
      <c r="HL38" s="77"/>
      <c r="HM38" s="77"/>
      <c r="HN38" s="77"/>
      <c r="HO38" s="77"/>
      <c r="HP38" s="77"/>
      <c r="HQ38" s="77"/>
      <c r="HR38" s="77"/>
      <c r="HS38" s="77"/>
      <c r="HT38" s="77"/>
      <c r="HU38" s="77"/>
      <c r="HV38" s="77"/>
      <c r="HW38" s="77"/>
      <c r="HX38" s="77"/>
      <c r="HY38" s="77"/>
      <c r="HZ38" s="77"/>
      <c r="IA38" s="77"/>
      <c r="IB38" s="77"/>
      <c r="IC38" s="77"/>
      <c r="ID38" s="77"/>
      <c r="IE38" s="77"/>
      <c r="IF38" s="77"/>
      <c r="IG38" s="77"/>
      <c r="IH38" s="77"/>
      <c r="II38" s="77"/>
      <c r="IJ38" s="77"/>
      <c r="IK38" s="77"/>
      <c r="IL38" s="77"/>
      <c r="IM38" s="77"/>
      <c r="IN38" s="77"/>
      <c r="IO38" s="77"/>
      <c r="IP38" s="77"/>
      <c r="IQ38" s="77"/>
      <c r="IR38" s="77"/>
      <c r="IS38" s="77"/>
      <c r="IT38" s="77"/>
      <c r="IU38" s="77"/>
      <c r="IV38" s="77"/>
      <c r="IW38" s="77"/>
      <c r="IX38" s="77"/>
      <c r="IY38" s="77"/>
      <c r="IZ38" s="77"/>
      <c r="JA38" s="77"/>
      <c r="JB38" s="77"/>
      <c r="JC38" s="77"/>
      <c r="JD38" s="77"/>
      <c r="JE38" s="77"/>
      <c r="JF38" s="77"/>
      <c r="JG38" s="77"/>
      <c r="JH38" s="77"/>
      <c r="JI38" s="77"/>
      <c r="JJ38" s="77"/>
      <c r="JK38" s="77"/>
      <c r="JL38" s="77"/>
      <c r="JM38" s="77"/>
      <c r="JN38" s="77"/>
      <c r="JO38" s="77"/>
      <c r="JP38" s="77"/>
      <c r="JQ38" s="77"/>
      <c r="JR38" s="77"/>
      <c r="JS38" s="77"/>
      <c r="JT38" s="77"/>
      <c r="JU38" s="77"/>
      <c r="JV38" s="77"/>
      <c r="JW38" s="77"/>
      <c r="JX38" s="77"/>
      <c r="JY38" s="77"/>
      <c r="JZ38" s="77"/>
      <c r="KA38" s="77"/>
      <c r="KB38" s="77"/>
      <c r="KC38" s="77"/>
      <c r="KD38" s="77"/>
      <c r="KE38" s="77"/>
      <c r="KF38" s="77"/>
      <c r="KG38" s="77"/>
      <c r="KH38" s="77"/>
      <c r="KI38" s="77"/>
      <c r="KJ38" s="77"/>
      <c r="KK38" s="77"/>
      <c r="KL38" s="77"/>
      <c r="KM38" s="77"/>
      <c r="KN38" s="77"/>
      <c r="KO38" s="77"/>
      <c r="KP38" s="77"/>
      <c r="KQ38" s="77"/>
      <c r="KR38" s="77"/>
      <c r="KS38" s="77"/>
      <c r="KT38" s="77"/>
      <c r="KU38" s="77"/>
      <c r="KV38" s="77"/>
      <c r="KW38" s="77"/>
      <c r="KX38" s="77"/>
      <c r="KY38" s="77"/>
      <c r="KZ38" s="77"/>
      <c r="LA38" s="77"/>
      <c r="LB38" s="77"/>
      <c r="LC38" s="77"/>
      <c r="LD38" s="77"/>
      <c r="LE38" s="77"/>
      <c r="LF38" s="77"/>
      <c r="LG38" s="77"/>
      <c r="LH38" s="77"/>
      <c r="LI38" s="77"/>
      <c r="LJ38" s="77"/>
      <c r="LK38" s="77"/>
      <c r="LL38" s="77"/>
      <c r="LM38" s="77"/>
      <c r="LN38" s="77"/>
      <c r="LO38" s="77"/>
      <c r="LP38" s="77"/>
      <c r="LQ38" s="77"/>
      <c r="LR38" s="77"/>
      <c r="LS38" s="77"/>
      <c r="LT38" s="77"/>
      <c r="LU38" s="77"/>
      <c r="LV38" s="77"/>
      <c r="LW38" s="77"/>
      <c r="LX38" s="77"/>
      <c r="LY38" s="77"/>
      <c r="LZ38" s="77"/>
      <c r="MA38" s="77"/>
      <c r="MB38" s="77"/>
      <c r="MC38" s="77"/>
      <c r="MD38" s="77"/>
      <c r="ME38" s="77"/>
      <c r="MF38" s="77"/>
      <c r="MG38" s="77"/>
      <c r="MH38" s="77"/>
      <c r="MI38" s="77"/>
      <c r="MJ38" s="77"/>
      <c r="MK38" s="77"/>
      <c r="ML38" s="77"/>
      <c r="MM38" s="77"/>
      <c r="MN38" s="77"/>
      <c r="MO38" s="77"/>
      <c r="MP38" s="77"/>
      <c r="MQ38" s="77"/>
      <c r="MR38" s="77"/>
      <c r="MS38" s="77"/>
      <c r="MT38" s="77"/>
      <c r="MU38" s="77"/>
      <c r="MV38" s="77"/>
      <c r="MW38" s="77"/>
      <c r="MX38" s="77"/>
      <c r="MY38" s="77"/>
      <c r="MZ38" s="77"/>
      <c r="NA38" s="77"/>
      <c r="NB38" s="77"/>
      <c r="NC38" s="77"/>
      <c r="ND38" s="77"/>
      <c r="NE38" s="77"/>
      <c r="NF38" s="77"/>
      <c r="NG38" s="77"/>
      <c r="NH38" s="77"/>
      <c r="NI38" s="77"/>
      <c r="NJ38" s="77"/>
      <c r="NK38" s="77"/>
      <c r="NL38" s="77"/>
      <c r="NM38" s="77"/>
      <c r="NN38" s="77"/>
      <c r="NO38" s="77"/>
      <c r="NP38" s="77"/>
      <c r="NQ38" s="77"/>
      <c r="NR38" s="77"/>
      <c r="NS38" s="77"/>
      <c r="NT38" s="77"/>
      <c r="NU38" s="77"/>
      <c r="NV38" s="77"/>
      <c r="NW38" s="77"/>
      <c r="NX38" s="77"/>
      <c r="NY38" s="77"/>
      <c r="NZ38" s="77"/>
      <c r="OA38" s="77"/>
      <c r="OB38" s="77"/>
      <c r="OC38" s="77"/>
      <c r="OD38" s="77"/>
      <c r="OE38" s="77"/>
      <c r="OF38" s="77"/>
      <c r="OG38" s="77"/>
      <c r="OH38" s="77"/>
      <c r="OI38" s="77"/>
      <c r="OJ38" s="77"/>
      <c r="OK38" s="77"/>
      <c r="OL38" s="77"/>
      <c r="OM38" s="77"/>
      <c r="ON38" s="77"/>
      <c r="OO38" s="77"/>
      <c r="OP38" s="77"/>
      <c r="OQ38" s="77"/>
      <c r="OR38" s="77"/>
      <c r="OS38" s="77"/>
      <c r="OT38" s="77"/>
      <c r="OU38" s="77"/>
      <c r="OV38" s="77"/>
      <c r="OW38" s="77"/>
      <c r="OX38" s="77"/>
      <c r="OY38" s="77"/>
      <c r="OZ38" s="77"/>
      <c r="PA38" s="77"/>
      <c r="PB38" s="77"/>
      <c r="PC38" s="77"/>
      <c r="PD38" s="77"/>
      <c r="PE38" s="77"/>
      <c r="PF38" s="77"/>
      <c r="PG38" s="77"/>
      <c r="PH38" s="77"/>
      <c r="PI38" s="77"/>
      <c r="PJ38" s="77"/>
      <c r="PK38" s="77"/>
      <c r="PL38" s="77"/>
      <c r="PM38" s="77"/>
      <c r="PN38" s="77"/>
      <c r="PO38" s="77"/>
      <c r="PP38" s="77"/>
      <c r="PQ38" s="77"/>
      <c r="PR38" s="77"/>
      <c r="PS38" s="77"/>
      <c r="PT38" s="77"/>
      <c r="PU38" s="77"/>
      <c r="BAY38" s="55"/>
      <c r="BAZ38" s="55"/>
      <c r="BBA38" s="55"/>
      <c r="BBB38" s="55"/>
      <c r="BBC38" s="55"/>
      <c r="BBD38" s="55"/>
      <c r="BBE38" s="55"/>
      <c r="BBF38" s="55"/>
      <c r="BBG38" s="55"/>
      <c r="BBH38" s="55"/>
      <c r="BBI38" s="55"/>
      <c r="BBJ38" s="55"/>
      <c r="BBK38" s="55"/>
      <c r="BBL38" s="55"/>
      <c r="BBM38" s="55"/>
      <c r="BBN38" s="55"/>
      <c r="BBO38" s="55"/>
      <c r="BBP38" s="55"/>
      <c r="BBQ38" s="55"/>
      <c r="BBR38" s="55"/>
      <c r="BBS38" s="55"/>
      <c r="BBT38" s="55"/>
      <c r="BBU38" s="55"/>
      <c r="BBV38" s="55"/>
      <c r="BBW38" s="55"/>
      <c r="BBX38" s="55"/>
      <c r="BBY38" s="55"/>
      <c r="BBZ38" s="55"/>
      <c r="BCA38" s="55"/>
      <c r="BCB38" s="55"/>
      <c r="BCC38" s="55"/>
      <c r="BCD38" s="55"/>
      <c r="BCE38" s="55"/>
      <c r="BCF38" s="55"/>
      <c r="BCG38" s="55"/>
      <c r="BCH38" s="55"/>
      <c r="BCI38" s="55"/>
      <c r="BCJ38" s="55"/>
      <c r="BCK38" s="55"/>
      <c r="BCL38" s="55"/>
      <c r="BCM38" s="55"/>
      <c r="BCN38" s="55"/>
      <c r="BCO38" s="55"/>
      <c r="BCP38" s="55"/>
      <c r="BCQ38" s="55"/>
      <c r="BCR38" s="55"/>
      <c r="BCS38" s="55"/>
      <c r="BCT38" s="55"/>
      <c r="BCU38" s="55"/>
      <c r="BCV38" s="55"/>
      <c r="BCW38" s="55"/>
      <c r="BCX38" s="55"/>
      <c r="BCY38" s="55"/>
      <c r="BCZ38" s="55"/>
      <c r="BDA38" s="55"/>
      <c r="BDB38" s="55"/>
      <c r="BDC38" s="55"/>
      <c r="BDD38" s="55"/>
      <c r="BDE38" s="55"/>
      <c r="BDF38" s="55"/>
      <c r="BDG38" s="55"/>
      <c r="BDH38" s="55"/>
      <c r="BDI38" s="55"/>
      <c r="BDJ38" s="55"/>
      <c r="BDK38" s="55"/>
      <c r="BDL38" s="55"/>
      <c r="BDM38" s="55"/>
      <c r="BDN38" s="55"/>
      <c r="BDO38" s="55"/>
      <c r="BDP38" s="55"/>
      <c r="BDQ38" s="55"/>
      <c r="BDR38" s="55"/>
      <c r="BDS38" s="55"/>
      <c r="BDT38" s="55"/>
      <c r="BDU38" s="55"/>
      <c r="BDV38" s="55"/>
      <c r="BDW38" s="55"/>
      <c r="BDX38" s="55"/>
      <c r="BDY38" s="55"/>
      <c r="BDZ38" s="55"/>
      <c r="BEA38" s="55"/>
      <c r="BEB38" s="55"/>
      <c r="BEC38" s="55"/>
      <c r="BED38" s="55"/>
      <c r="BEE38" s="55"/>
      <c r="BEF38" s="55"/>
      <c r="BEG38" s="55"/>
      <c r="BEH38" s="55"/>
      <c r="BEI38" s="55"/>
      <c r="BEJ38" s="55"/>
      <c r="BEK38" s="55"/>
      <c r="BEL38" s="55"/>
      <c r="BEM38" s="55"/>
      <c r="BEN38" s="55"/>
      <c r="BEO38" s="55"/>
      <c r="BEP38" s="55"/>
      <c r="BEQ38" s="55"/>
      <c r="BER38" s="55"/>
      <c r="BES38" s="55"/>
      <c r="BET38" s="55"/>
      <c r="BEU38" s="55"/>
      <c r="BEV38" s="55"/>
      <c r="BEW38" s="55"/>
      <c r="BEX38" s="55"/>
      <c r="BEY38" s="55"/>
      <c r="BEZ38" s="55"/>
      <c r="BFA38" s="55"/>
      <c r="BFB38" s="55"/>
      <c r="BFC38" s="55"/>
      <c r="BFD38" s="55"/>
      <c r="BFE38" s="55"/>
      <c r="BFF38" s="55"/>
      <c r="BFG38" s="55"/>
      <c r="BFH38" s="55"/>
      <c r="BFI38" s="55"/>
      <c r="BFJ38" s="55"/>
      <c r="BFK38" s="55"/>
      <c r="BFL38" s="55"/>
      <c r="BFM38" s="55"/>
      <c r="BFN38" s="55"/>
      <c r="BFO38" s="55"/>
      <c r="BFP38" s="55"/>
      <c r="BFQ38" s="55"/>
      <c r="BFR38" s="55"/>
      <c r="BFS38" s="55"/>
      <c r="BFT38" s="55"/>
      <c r="BFU38" s="55"/>
      <c r="BFV38" s="55"/>
      <c r="BFW38" s="55"/>
      <c r="BFX38" s="55"/>
      <c r="BFY38" s="55"/>
      <c r="BFZ38" s="55"/>
      <c r="BGA38" s="55"/>
      <c r="BGB38" s="55"/>
      <c r="BGC38" s="55"/>
      <c r="BGD38" s="55"/>
      <c r="BGE38" s="55"/>
      <c r="BGF38" s="55"/>
      <c r="BGG38" s="55"/>
      <c r="BGH38" s="55"/>
      <c r="BGI38" s="55"/>
      <c r="BGJ38" s="55"/>
      <c r="BGK38" s="55"/>
      <c r="BGL38" s="55"/>
      <c r="BGM38" s="55"/>
      <c r="BGN38" s="55"/>
      <c r="BGO38" s="55"/>
      <c r="BGP38" s="55"/>
      <c r="BGQ38" s="55"/>
      <c r="BGR38" s="55"/>
      <c r="BGS38" s="55"/>
      <c r="BGT38" s="55"/>
      <c r="BGU38" s="55"/>
      <c r="BGV38" s="55"/>
      <c r="BGW38" s="55"/>
      <c r="BGX38" s="55"/>
      <c r="BGY38" s="55"/>
      <c r="BGZ38" s="55"/>
      <c r="BHA38" s="55"/>
      <c r="BHB38" s="55"/>
      <c r="BHC38" s="55"/>
      <c r="BHD38" s="55"/>
      <c r="BHE38" s="55"/>
      <c r="BHF38" s="55"/>
      <c r="BHG38" s="55"/>
      <c r="BHH38" s="55"/>
      <c r="BHI38" s="55"/>
      <c r="BHJ38" s="55"/>
      <c r="BHK38" s="55"/>
      <c r="BHL38" s="55"/>
      <c r="BHM38" s="55"/>
      <c r="BHN38" s="55"/>
      <c r="BHO38" s="55"/>
      <c r="BHP38" s="55"/>
      <c r="BHQ38" s="55"/>
      <c r="BHR38" s="55"/>
      <c r="BHS38" s="55"/>
      <c r="BHT38" s="55"/>
      <c r="BHU38" s="55"/>
      <c r="BHV38" s="55"/>
      <c r="BHW38" s="55"/>
      <c r="BHX38" s="55"/>
      <c r="BHY38" s="55"/>
      <c r="BHZ38" s="55"/>
      <c r="BIA38" s="55"/>
      <c r="BIB38" s="55"/>
      <c r="BIC38" s="55"/>
      <c r="BID38" s="55"/>
      <c r="BIE38" s="55"/>
      <c r="BIF38" s="55"/>
      <c r="BIG38" s="55"/>
      <c r="BIH38" s="55"/>
      <c r="BII38" s="55"/>
      <c r="BIJ38" s="55"/>
      <c r="BIK38" s="55"/>
      <c r="BIL38" s="55"/>
      <c r="BIM38" s="55"/>
      <c r="BIN38" s="55"/>
      <c r="BIO38" s="55"/>
      <c r="BIP38" s="55"/>
      <c r="BIQ38" s="55"/>
      <c r="BIR38" s="55"/>
      <c r="BIS38" s="55"/>
      <c r="BIT38" s="55"/>
      <c r="BIU38" s="55"/>
      <c r="BIV38" s="55"/>
      <c r="BIW38" s="55"/>
      <c r="BIX38" s="55"/>
      <c r="BIY38" s="55"/>
      <c r="BIZ38" s="55"/>
      <c r="BJA38" s="55"/>
      <c r="BJB38" s="55"/>
      <c r="BJC38" s="55"/>
      <c r="BJD38" s="55"/>
      <c r="BJE38" s="55"/>
      <c r="BJF38" s="55"/>
      <c r="BJG38" s="55"/>
      <c r="BJH38" s="55"/>
      <c r="BJI38" s="55"/>
      <c r="BJJ38" s="55"/>
      <c r="BJK38" s="55"/>
      <c r="BJL38" s="55"/>
      <c r="BJM38" s="55"/>
      <c r="BJN38" s="55"/>
      <c r="BJO38" s="55"/>
      <c r="BJP38" s="55"/>
      <c r="BJQ38" s="55"/>
      <c r="BJR38" s="55"/>
      <c r="BJS38" s="55"/>
      <c r="BJT38" s="55"/>
      <c r="BJU38" s="55"/>
      <c r="BJV38" s="55"/>
      <c r="BJW38" s="55"/>
      <c r="BJX38" s="55"/>
      <c r="BJY38" s="55"/>
      <c r="BJZ38" s="55"/>
      <c r="BKA38" s="55"/>
      <c r="BKB38" s="55"/>
      <c r="BKC38" s="55"/>
      <c r="BKD38" s="55"/>
      <c r="BKE38" s="55"/>
      <c r="BKF38" s="55"/>
      <c r="BKG38" s="55"/>
      <c r="BKH38" s="55"/>
      <c r="BKI38" s="55"/>
      <c r="BKJ38" s="55"/>
      <c r="BKK38" s="55"/>
      <c r="BKL38" s="55"/>
      <c r="BKM38" s="55"/>
      <c r="BKN38" s="55"/>
      <c r="BKO38" s="55"/>
      <c r="BKP38" s="55"/>
      <c r="BKQ38" s="55"/>
      <c r="BKR38" s="55"/>
      <c r="BKS38" s="55"/>
      <c r="BKT38" s="55"/>
      <c r="BKU38" s="55"/>
      <c r="BKV38" s="55"/>
      <c r="BKW38" s="55"/>
      <c r="BKX38" s="55"/>
      <c r="BKY38" s="55"/>
      <c r="BKZ38" s="55"/>
      <c r="BLA38" s="55"/>
      <c r="BLB38" s="55"/>
      <c r="BLC38" s="55"/>
      <c r="BLD38" s="55"/>
      <c r="BLE38" s="55"/>
      <c r="BLF38" s="55"/>
      <c r="BLG38" s="55"/>
      <c r="BLH38" s="55"/>
      <c r="BLI38" s="55"/>
      <c r="BLJ38" s="55"/>
      <c r="BLK38" s="55"/>
      <c r="BLL38" s="55"/>
      <c r="BLM38" s="55"/>
      <c r="BLN38" s="55"/>
      <c r="BLO38" s="55"/>
      <c r="BLP38" s="55"/>
      <c r="BLQ38" s="55"/>
      <c r="BLR38" s="55"/>
      <c r="BLS38" s="55"/>
      <c r="BLT38" s="55"/>
      <c r="BLU38" s="55"/>
      <c r="BLV38" s="55"/>
      <c r="BLW38" s="55"/>
      <c r="BLX38" s="55"/>
      <c r="BLY38" s="55"/>
      <c r="BLZ38" s="55"/>
      <c r="BMA38" s="55"/>
      <c r="BMB38" s="55"/>
      <c r="BMC38" s="55"/>
      <c r="BMD38" s="55"/>
      <c r="BME38" s="55"/>
      <c r="BMF38" s="55"/>
      <c r="BMG38" s="55"/>
      <c r="BMH38" s="55"/>
      <c r="BMI38" s="55"/>
      <c r="BMJ38" s="55"/>
      <c r="BMK38" s="55"/>
      <c r="BML38" s="55"/>
      <c r="BMM38" s="55"/>
      <c r="BMN38" s="55"/>
      <c r="BMO38" s="55"/>
      <c r="BMP38" s="55"/>
      <c r="BMQ38" s="55"/>
      <c r="BMR38" s="55"/>
      <c r="BMS38" s="55"/>
      <c r="BMT38" s="55"/>
      <c r="BMU38" s="55"/>
      <c r="BMV38" s="55"/>
      <c r="BMW38" s="55"/>
      <c r="BMX38" s="55"/>
      <c r="BMY38" s="55"/>
      <c r="BMZ38" s="55"/>
      <c r="BNA38" s="55"/>
      <c r="BNB38" s="55"/>
      <c r="BNC38" s="55"/>
      <c r="BND38" s="55"/>
      <c r="BNE38" s="55"/>
      <c r="BNF38" s="55"/>
      <c r="BNG38" s="55"/>
      <c r="BNH38" s="55"/>
      <c r="BNI38" s="55"/>
      <c r="BNJ38" s="55"/>
      <c r="BNK38" s="55"/>
      <c r="BNL38" s="55"/>
      <c r="BNM38" s="55"/>
      <c r="BNN38" s="55"/>
      <c r="BNO38" s="55"/>
      <c r="BNP38" s="55"/>
      <c r="BNQ38" s="55"/>
      <c r="BNR38" s="55"/>
      <c r="BNS38" s="55"/>
      <c r="BNT38" s="55"/>
      <c r="BNU38" s="55"/>
      <c r="BNV38" s="55"/>
      <c r="BNW38" s="55"/>
      <c r="BNX38" s="55"/>
      <c r="BNY38" s="55"/>
      <c r="BNZ38" s="55"/>
      <c r="BOA38" s="55"/>
      <c r="BOB38" s="55"/>
      <c r="BOC38" s="55"/>
      <c r="BOD38" s="55"/>
      <c r="BOE38" s="55"/>
      <c r="BOF38" s="55"/>
      <c r="BOG38" s="55"/>
      <c r="BOH38" s="55"/>
      <c r="BOI38" s="55"/>
      <c r="BOJ38" s="55"/>
      <c r="BOK38" s="55"/>
      <c r="BOL38" s="55"/>
      <c r="BOM38" s="55"/>
      <c r="BON38" s="55"/>
      <c r="BOO38" s="55"/>
      <c r="BOP38" s="55"/>
      <c r="BOQ38" s="55"/>
      <c r="BOR38" s="55"/>
      <c r="BOS38" s="55"/>
      <c r="BOT38" s="55"/>
      <c r="BOU38" s="55"/>
      <c r="BOV38" s="55"/>
      <c r="BOW38" s="55"/>
      <c r="BOX38" s="55"/>
      <c r="BOY38" s="55"/>
      <c r="BOZ38" s="55"/>
      <c r="BPA38" s="55"/>
      <c r="BPB38" s="55"/>
      <c r="BPC38" s="55"/>
      <c r="BPD38" s="55"/>
      <c r="BPE38" s="55"/>
      <c r="BPF38" s="55"/>
      <c r="BPG38" s="55"/>
      <c r="BPH38" s="55"/>
      <c r="BPI38" s="55"/>
      <c r="BPJ38" s="55"/>
      <c r="BPK38" s="55"/>
      <c r="BPL38" s="55"/>
      <c r="BPM38" s="55"/>
      <c r="BPN38" s="55"/>
      <c r="BPO38" s="55"/>
      <c r="BPP38" s="55"/>
      <c r="BPQ38" s="55"/>
      <c r="BPR38" s="55"/>
      <c r="BPS38" s="55"/>
      <c r="BPT38" s="55"/>
      <c r="BPU38" s="55"/>
      <c r="BPV38" s="55"/>
      <c r="BPW38" s="55"/>
      <c r="BPX38" s="55"/>
      <c r="BPY38" s="55"/>
      <c r="BPZ38" s="55"/>
      <c r="BQA38" s="55"/>
      <c r="BQB38" s="55"/>
      <c r="BQC38" s="55"/>
      <c r="BQD38" s="55"/>
      <c r="BQE38" s="55"/>
      <c r="BQF38" s="55"/>
      <c r="BQG38" s="55"/>
      <c r="BQH38" s="55"/>
      <c r="BQI38" s="55"/>
      <c r="BQJ38" s="55"/>
      <c r="BQK38" s="55"/>
      <c r="BQL38" s="55"/>
      <c r="BQM38" s="55"/>
      <c r="BQN38" s="55"/>
      <c r="BQO38" s="55"/>
      <c r="BQP38" s="55"/>
      <c r="BQQ38" s="55"/>
      <c r="BQR38" s="55"/>
      <c r="BQS38" s="55"/>
      <c r="BQT38" s="55"/>
      <c r="BQU38" s="55"/>
      <c r="BQV38" s="55"/>
      <c r="BQW38" s="55"/>
      <c r="BQX38" s="55"/>
      <c r="BQY38" s="55"/>
      <c r="BQZ38" s="55"/>
      <c r="BRA38" s="55"/>
      <c r="BRB38" s="55"/>
    </row>
    <row r="39" spans="1:437 1403:1822" s="54" customFormat="1" ht="14">
      <c r="A39" s="73">
        <f t="shared" si="1"/>
        <v>33</v>
      </c>
      <c r="B39" s="98" t="s">
        <v>195</v>
      </c>
      <c r="C39" s="75" t="s">
        <v>196</v>
      </c>
      <c r="D39" s="73"/>
      <c r="E39" s="74" t="s">
        <v>197</v>
      </c>
      <c r="F39" s="74" t="s">
        <v>132</v>
      </c>
      <c r="G39" s="74" t="s">
        <v>133</v>
      </c>
      <c r="H39" s="74" t="s">
        <v>133</v>
      </c>
      <c r="I39" s="74" t="s">
        <v>198</v>
      </c>
      <c r="J39" s="76"/>
      <c r="K39" s="76"/>
      <c r="L39" s="76"/>
      <c r="M39" s="76"/>
      <c r="N39" s="76"/>
      <c r="O39" s="76"/>
      <c r="P39" s="76"/>
      <c r="Q39" s="76"/>
      <c r="R39" s="76"/>
      <c r="S39" s="76"/>
      <c r="T39" s="76"/>
      <c r="U39" s="76"/>
      <c r="V39" s="99"/>
      <c r="W39" s="99"/>
      <c r="X39" s="99"/>
      <c r="Y39" s="99"/>
      <c r="Z39" s="99"/>
      <c r="AA39" s="99"/>
      <c r="AB39" s="99"/>
      <c r="AC39" s="99"/>
      <c r="AD39" s="99"/>
      <c r="AE39" s="99"/>
      <c r="AF39" s="99"/>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c r="BR39" s="77"/>
      <c r="BS39" s="77"/>
      <c r="BT39" s="77"/>
      <c r="BU39" s="77"/>
      <c r="BV39" s="77"/>
      <c r="BW39" s="77"/>
      <c r="BX39" s="77"/>
      <c r="BY39" s="77"/>
      <c r="BZ39" s="77"/>
      <c r="CA39" s="77"/>
      <c r="CB39" s="77"/>
      <c r="CC39" s="77"/>
      <c r="CD39" s="77"/>
      <c r="CE39" s="77"/>
      <c r="CF39" s="77"/>
      <c r="CG39" s="77"/>
      <c r="CH39" s="77"/>
      <c r="CI39" s="77"/>
      <c r="CJ39" s="77"/>
      <c r="CK39" s="77"/>
      <c r="CL39" s="77"/>
      <c r="CM39" s="77"/>
      <c r="CN39" s="77"/>
      <c r="CO39" s="77"/>
      <c r="CP39" s="77"/>
      <c r="CQ39" s="77"/>
      <c r="CR39" s="77"/>
      <c r="CS39" s="77"/>
      <c r="CT39" s="77"/>
      <c r="CU39" s="77"/>
      <c r="CV39" s="77"/>
      <c r="CW39" s="77"/>
      <c r="CX39" s="77"/>
      <c r="CY39" s="77"/>
      <c r="CZ39" s="77"/>
      <c r="DA39" s="77"/>
      <c r="DB39" s="77"/>
      <c r="DC39" s="77"/>
      <c r="DD39" s="77"/>
      <c r="DE39" s="77"/>
      <c r="DF39" s="77"/>
      <c r="DG39" s="77"/>
      <c r="DH39" s="77"/>
      <c r="DI39" s="77"/>
      <c r="DJ39" s="77"/>
      <c r="DK39" s="77"/>
      <c r="DL39" s="77"/>
      <c r="DM39" s="77"/>
      <c r="DN39" s="77"/>
      <c r="DO39" s="77"/>
      <c r="DP39" s="77"/>
      <c r="DQ39" s="77"/>
      <c r="DR39" s="77"/>
      <c r="DS39" s="77"/>
      <c r="DT39" s="77"/>
      <c r="DU39" s="77"/>
      <c r="DV39" s="77"/>
      <c r="DW39" s="77"/>
      <c r="DX39" s="77"/>
      <c r="DY39" s="77"/>
      <c r="DZ39" s="77"/>
      <c r="EA39" s="77"/>
      <c r="EB39" s="77"/>
      <c r="EC39" s="77"/>
      <c r="ED39" s="77"/>
      <c r="EE39" s="77"/>
      <c r="EF39" s="77"/>
      <c r="EG39" s="77"/>
      <c r="EH39" s="77"/>
      <c r="EI39" s="77"/>
      <c r="EJ39" s="77"/>
      <c r="EK39" s="77"/>
      <c r="EL39" s="77"/>
      <c r="EM39" s="77"/>
      <c r="EN39" s="77"/>
      <c r="EO39" s="77"/>
      <c r="EP39" s="77"/>
      <c r="EQ39" s="77"/>
      <c r="ER39" s="77"/>
      <c r="ES39" s="77"/>
      <c r="ET39" s="77"/>
      <c r="EU39" s="77"/>
      <c r="EV39" s="77"/>
      <c r="EW39" s="77"/>
      <c r="EX39" s="77"/>
      <c r="EY39" s="77"/>
      <c r="EZ39" s="77"/>
      <c r="FA39" s="77"/>
      <c r="FB39" s="77"/>
      <c r="FC39" s="77"/>
      <c r="FD39" s="77"/>
      <c r="FE39" s="77"/>
      <c r="FF39" s="77"/>
      <c r="FG39" s="77"/>
      <c r="FH39" s="77"/>
      <c r="FI39" s="77"/>
      <c r="FJ39" s="77"/>
      <c r="FK39" s="77"/>
      <c r="FL39" s="77"/>
      <c r="FM39" s="77"/>
      <c r="FN39" s="77"/>
      <c r="FO39" s="77"/>
      <c r="FP39" s="77"/>
      <c r="FQ39" s="77"/>
      <c r="FR39" s="77"/>
      <c r="FS39" s="77"/>
      <c r="FT39" s="77"/>
      <c r="FU39" s="77"/>
      <c r="FV39" s="77"/>
      <c r="FW39" s="77"/>
      <c r="FX39" s="77"/>
      <c r="FY39" s="77"/>
      <c r="FZ39" s="77"/>
      <c r="GA39" s="77"/>
      <c r="GB39" s="77"/>
      <c r="GC39" s="77"/>
      <c r="GD39" s="77"/>
      <c r="GE39" s="77"/>
      <c r="GF39" s="77"/>
      <c r="GG39" s="77"/>
      <c r="GH39" s="77"/>
      <c r="GI39" s="77"/>
      <c r="GJ39" s="77"/>
      <c r="GK39" s="77"/>
      <c r="GL39" s="77"/>
      <c r="GM39" s="77"/>
      <c r="GN39" s="77"/>
      <c r="GO39" s="77"/>
      <c r="GP39" s="77"/>
      <c r="GQ39" s="77"/>
      <c r="GR39" s="77"/>
      <c r="GS39" s="77"/>
      <c r="GT39" s="77"/>
      <c r="GU39" s="77"/>
      <c r="GV39" s="77"/>
      <c r="GW39" s="77"/>
      <c r="GX39" s="77"/>
      <c r="GY39" s="77"/>
      <c r="GZ39" s="77"/>
      <c r="HA39" s="77"/>
      <c r="HB39" s="77"/>
      <c r="HC39" s="77"/>
      <c r="HD39" s="77"/>
      <c r="HE39" s="77"/>
      <c r="HF39" s="77"/>
      <c r="HG39" s="77"/>
      <c r="HH39" s="77"/>
      <c r="HI39" s="77"/>
      <c r="HJ39" s="77"/>
      <c r="HK39" s="77"/>
      <c r="HL39" s="77"/>
      <c r="HM39" s="77"/>
      <c r="HN39" s="77"/>
      <c r="HO39" s="77"/>
      <c r="HP39" s="77"/>
      <c r="HQ39" s="77"/>
      <c r="HR39" s="77"/>
      <c r="HS39" s="77"/>
      <c r="HT39" s="77"/>
      <c r="HU39" s="77"/>
      <c r="HV39" s="77"/>
      <c r="HW39" s="77"/>
      <c r="HX39" s="77"/>
      <c r="HY39" s="77"/>
      <c r="HZ39" s="77"/>
      <c r="IA39" s="77"/>
      <c r="IB39" s="77"/>
      <c r="IC39" s="77"/>
      <c r="ID39" s="77"/>
      <c r="IE39" s="77"/>
      <c r="IF39" s="77"/>
      <c r="IG39" s="77"/>
      <c r="IH39" s="77"/>
      <c r="II39" s="77"/>
      <c r="IJ39" s="77"/>
      <c r="IK39" s="77"/>
      <c r="IL39" s="77"/>
      <c r="IM39" s="77"/>
      <c r="IN39" s="77"/>
      <c r="IO39" s="77"/>
      <c r="IP39" s="77"/>
      <c r="IQ39" s="77"/>
      <c r="IR39" s="77"/>
      <c r="IS39" s="77"/>
      <c r="IT39" s="77"/>
      <c r="IU39" s="77"/>
      <c r="IV39" s="77"/>
      <c r="IW39" s="77"/>
      <c r="IX39" s="77"/>
      <c r="IY39" s="77"/>
      <c r="IZ39" s="77"/>
      <c r="JA39" s="77"/>
      <c r="JB39" s="77"/>
      <c r="JC39" s="77"/>
      <c r="JD39" s="77"/>
      <c r="JE39" s="77"/>
      <c r="JF39" s="77"/>
      <c r="JG39" s="77"/>
      <c r="JH39" s="77"/>
      <c r="JI39" s="77"/>
      <c r="JJ39" s="77"/>
      <c r="JK39" s="77"/>
      <c r="JL39" s="77"/>
      <c r="JM39" s="77"/>
      <c r="JN39" s="77"/>
      <c r="JO39" s="77"/>
      <c r="JP39" s="77"/>
      <c r="JQ39" s="77"/>
      <c r="JR39" s="77"/>
      <c r="JS39" s="77"/>
      <c r="JT39" s="77"/>
      <c r="JU39" s="77"/>
      <c r="JV39" s="77"/>
      <c r="JW39" s="77"/>
      <c r="JX39" s="77"/>
      <c r="JY39" s="77"/>
      <c r="JZ39" s="77"/>
      <c r="KA39" s="77"/>
      <c r="KB39" s="77"/>
      <c r="KC39" s="77"/>
      <c r="KD39" s="77"/>
      <c r="KE39" s="77"/>
      <c r="KF39" s="77"/>
      <c r="KG39" s="77"/>
      <c r="KH39" s="77"/>
      <c r="KI39" s="77"/>
      <c r="KJ39" s="77"/>
      <c r="KK39" s="77"/>
      <c r="KL39" s="77"/>
      <c r="KM39" s="77"/>
      <c r="KN39" s="77"/>
      <c r="KO39" s="77"/>
      <c r="KP39" s="77"/>
      <c r="KQ39" s="77"/>
      <c r="KR39" s="77"/>
      <c r="KS39" s="77"/>
      <c r="KT39" s="77"/>
      <c r="KU39" s="77"/>
      <c r="KV39" s="77"/>
      <c r="KW39" s="77"/>
      <c r="KX39" s="77"/>
      <c r="KY39" s="77"/>
      <c r="KZ39" s="77"/>
      <c r="LA39" s="77"/>
      <c r="LB39" s="77"/>
      <c r="LC39" s="77"/>
      <c r="LD39" s="77"/>
      <c r="LE39" s="77"/>
      <c r="LF39" s="77"/>
      <c r="LG39" s="77"/>
      <c r="LH39" s="77"/>
      <c r="LI39" s="77"/>
      <c r="LJ39" s="77"/>
      <c r="LK39" s="77"/>
      <c r="LL39" s="77"/>
      <c r="LM39" s="77"/>
      <c r="LN39" s="77"/>
      <c r="LO39" s="77"/>
      <c r="LP39" s="77"/>
      <c r="LQ39" s="77"/>
      <c r="LR39" s="77"/>
      <c r="LS39" s="77"/>
      <c r="LT39" s="77"/>
      <c r="LU39" s="77"/>
      <c r="LV39" s="77"/>
      <c r="LW39" s="77"/>
      <c r="LX39" s="77"/>
      <c r="LY39" s="77"/>
      <c r="LZ39" s="77"/>
      <c r="MA39" s="77"/>
      <c r="MB39" s="77"/>
      <c r="MC39" s="77"/>
      <c r="MD39" s="77"/>
      <c r="ME39" s="77"/>
      <c r="MF39" s="77"/>
      <c r="MG39" s="77"/>
      <c r="MH39" s="77"/>
      <c r="MI39" s="77"/>
      <c r="MJ39" s="77"/>
      <c r="MK39" s="77"/>
      <c r="ML39" s="77"/>
      <c r="MM39" s="77"/>
      <c r="MN39" s="77"/>
      <c r="MO39" s="77"/>
      <c r="MP39" s="77"/>
      <c r="MQ39" s="77"/>
      <c r="MR39" s="77"/>
      <c r="MS39" s="77"/>
      <c r="MT39" s="77"/>
      <c r="MU39" s="77"/>
      <c r="MV39" s="77"/>
      <c r="MW39" s="77"/>
      <c r="MX39" s="77"/>
      <c r="MY39" s="77"/>
      <c r="MZ39" s="77"/>
      <c r="NA39" s="77"/>
      <c r="NB39" s="77"/>
      <c r="NC39" s="77"/>
      <c r="ND39" s="77"/>
      <c r="BAY39" s="55"/>
      <c r="BAZ39" s="55"/>
      <c r="BBA39" s="55"/>
      <c r="BBB39" s="55"/>
      <c r="BBC39" s="55"/>
      <c r="BBD39" s="55"/>
      <c r="BBE39" s="55"/>
      <c r="BBF39" s="55"/>
      <c r="BBG39" s="55"/>
      <c r="BBH39" s="55"/>
      <c r="BBI39" s="55"/>
      <c r="BBJ39" s="55"/>
      <c r="BBK39" s="55"/>
      <c r="BBL39" s="55"/>
      <c r="BBM39" s="55"/>
      <c r="BBN39" s="55"/>
      <c r="BBO39" s="55"/>
      <c r="BBP39" s="55"/>
      <c r="BBQ39" s="55"/>
      <c r="BBR39" s="55"/>
      <c r="BBS39" s="55"/>
      <c r="BBT39" s="55"/>
      <c r="BBU39" s="55"/>
      <c r="BBV39" s="55"/>
      <c r="BBW39" s="55"/>
      <c r="BBX39" s="55"/>
      <c r="BBY39" s="55"/>
      <c r="BBZ39" s="55"/>
      <c r="BCA39" s="55"/>
      <c r="BCB39" s="55"/>
      <c r="BCC39" s="55"/>
      <c r="BCD39" s="55"/>
      <c r="BCE39" s="55"/>
      <c r="BCF39" s="55"/>
      <c r="BCG39" s="55"/>
      <c r="BCH39" s="55"/>
      <c r="BCI39" s="55"/>
      <c r="BCJ39" s="55"/>
      <c r="BCK39" s="55"/>
      <c r="BCL39" s="55"/>
      <c r="BCM39" s="55"/>
      <c r="BCN39" s="55"/>
      <c r="BCO39" s="55"/>
      <c r="BCP39" s="55"/>
      <c r="BCQ39" s="55"/>
      <c r="BCR39" s="55"/>
      <c r="BCS39" s="55"/>
      <c r="BCT39" s="55"/>
      <c r="BCU39" s="55"/>
      <c r="BCV39" s="55"/>
      <c r="BCW39" s="55"/>
      <c r="BCX39" s="55"/>
      <c r="BCY39" s="55"/>
      <c r="BCZ39" s="55"/>
      <c r="BDA39" s="55"/>
      <c r="BDB39" s="55"/>
      <c r="BDC39" s="55"/>
      <c r="BDD39" s="55"/>
      <c r="BDE39" s="55"/>
      <c r="BDF39" s="55"/>
      <c r="BDG39" s="55"/>
      <c r="BDH39" s="55"/>
      <c r="BDI39" s="55"/>
      <c r="BDJ39" s="55"/>
      <c r="BDK39" s="55"/>
      <c r="BDL39" s="55"/>
      <c r="BDM39" s="55"/>
      <c r="BDN39" s="55"/>
      <c r="BDO39" s="55"/>
      <c r="BDP39" s="55"/>
      <c r="BDQ39" s="55"/>
      <c r="BDR39" s="55"/>
      <c r="BDS39" s="55"/>
      <c r="BDT39" s="55"/>
      <c r="BDU39" s="55"/>
      <c r="BDV39" s="55"/>
      <c r="BDW39" s="55"/>
      <c r="BDX39" s="55"/>
      <c r="BDY39" s="55"/>
      <c r="BDZ39" s="55"/>
      <c r="BEA39" s="55"/>
      <c r="BEB39" s="55"/>
      <c r="BEC39" s="55"/>
      <c r="BED39" s="55"/>
      <c r="BEE39" s="55"/>
      <c r="BEF39" s="55"/>
      <c r="BEG39" s="55"/>
      <c r="BEH39" s="55"/>
      <c r="BEI39" s="55"/>
      <c r="BEJ39" s="55"/>
      <c r="BEK39" s="55"/>
      <c r="BEL39" s="55"/>
      <c r="BEM39" s="55"/>
      <c r="BEN39" s="55"/>
      <c r="BEO39" s="55"/>
      <c r="BEP39" s="55"/>
      <c r="BEQ39" s="55"/>
      <c r="BER39" s="55"/>
      <c r="BES39" s="55"/>
      <c r="BET39" s="55"/>
      <c r="BEU39" s="55"/>
      <c r="BEV39" s="55"/>
      <c r="BEW39" s="55"/>
      <c r="BEX39" s="55"/>
      <c r="BEY39" s="55"/>
      <c r="BEZ39" s="55"/>
      <c r="BFA39" s="55"/>
      <c r="BFB39" s="55"/>
      <c r="BFC39" s="55"/>
      <c r="BFD39" s="55"/>
      <c r="BFE39" s="55"/>
      <c r="BFF39" s="55"/>
      <c r="BFG39" s="55"/>
      <c r="BFH39" s="55"/>
      <c r="BFI39" s="55"/>
      <c r="BFJ39" s="55"/>
      <c r="BFK39" s="55"/>
      <c r="BFL39" s="55"/>
      <c r="BFM39" s="55"/>
      <c r="BFN39" s="55"/>
      <c r="BFO39" s="55"/>
      <c r="BFP39" s="55"/>
      <c r="BFQ39" s="55"/>
      <c r="BFR39" s="55"/>
      <c r="BFS39" s="55"/>
      <c r="BFT39" s="55"/>
      <c r="BFU39" s="55"/>
      <c r="BFV39" s="55"/>
      <c r="BFW39" s="55"/>
      <c r="BFX39" s="55"/>
      <c r="BFY39" s="55"/>
      <c r="BFZ39" s="55"/>
      <c r="BGA39" s="55"/>
      <c r="BGB39" s="55"/>
      <c r="BGC39" s="55"/>
      <c r="BGD39" s="55"/>
      <c r="BGE39" s="55"/>
      <c r="BGF39" s="55"/>
      <c r="BGG39" s="55"/>
      <c r="BGH39" s="55"/>
      <c r="BGI39" s="55"/>
      <c r="BGJ39" s="55"/>
      <c r="BGK39" s="55"/>
      <c r="BGL39" s="55"/>
      <c r="BGM39" s="55"/>
      <c r="BGN39" s="55"/>
      <c r="BGO39" s="55"/>
      <c r="BGP39" s="55"/>
      <c r="BGQ39" s="55"/>
      <c r="BGR39" s="55"/>
      <c r="BGS39" s="55"/>
      <c r="BGT39" s="55"/>
      <c r="BGU39" s="55"/>
      <c r="BGV39" s="55"/>
      <c r="BGW39" s="55"/>
      <c r="BGX39" s="55"/>
      <c r="BGY39" s="55"/>
      <c r="BGZ39" s="55"/>
      <c r="BHA39" s="55"/>
      <c r="BHB39" s="55"/>
      <c r="BHC39" s="55"/>
      <c r="BHD39" s="55"/>
      <c r="BHE39" s="55"/>
      <c r="BHF39" s="55"/>
      <c r="BHG39" s="55"/>
      <c r="BHH39" s="55"/>
      <c r="BHI39" s="55"/>
      <c r="BHJ39" s="55"/>
      <c r="BHK39" s="55"/>
      <c r="BHL39" s="55"/>
      <c r="BHM39" s="55"/>
      <c r="BHN39" s="55"/>
      <c r="BHO39" s="55"/>
      <c r="BHP39" s="55"/>
      <c r="BHQ39" s="55"/>
      <c r="BHR39" s="55"/>
      <c r="BHS39" s="55"/>
      <c r="BHT39" s="55"/>
      <c r="BHU39" s="55"/>
      <c r="BHV39" s="55"/>
      <c r="BHW39" s="55"/>
      <c r="BHX39" s="55"/>
      <c r="BHY39" s="55"/>
      <c r="BHZ39" s="55"/>
      <c r="BIA39" s="55"/>
      <c r="BIB39" s="55"/>
      <c r="BIC39" s="55"/>
      <c r="BID39" s="55"/>
      <c r="BIE39" s="55"/>
      <c r="BIF39" s="55"/>
      <c r="BIG39" s="55"/>
      <c r="BIH39" s="55"/>
      <c r="BII39" s="55"/>
      <c r="BIJ39" s="55"/>
      <c r="BIK39" s="55"/>
      <c r="BIL39" s="55"/>
      <c r="BIM39" s="55"/>
      <c r="BIN39" s="55"/>
      <c r="BIO39" s="55"/>
      <c r="BIP39" s="55"/>
      <c r="BIQ39" s="55"/>
      <c r="BIR39" s="55"/>
      <c r="BIS39" s="55"/>
      <c r="BIT39" s="55"/>
      <c r="BIU39" s="55"/>
      <c r="BIV39" s="55"/>
      <c r="BIW39" s="55"/>
      <c r="BIX39" s="55"/>
      <c r="BIY39" s="55"/>
      <c r="BIZ39" s="55"/>
      <c r="BJA39" s="55"/>
      <c r="BJB39" s="55"/>
      <c r="BJC39" s="55"/>
      <c r="BJD39" s="55"/>
      <c r="BJE39" s="55"/>
      <c r="BJF39" s="55"/>
      <c r="BJG39" s="55"/>
      <c r="BJH39" s="55"/>
      <c r="BJI39" s="55"/>
      <c r="BJJ39" s="55"/>
      <c r="BJK39" s="55"/>
      <c r="BJL39" s="55"/>
      <c r="BJM39" s="55"/>
      <c r="BJN39" s="55"/>
      <c r="BJO39" s="55"/>
      <c r="BJP39" s="55"/>
      <c r="BJQ39" s="55"/>
      <c r="BJR39" s="55"/>
      <c r="BJS39" s="55"/>
      <c r="BJT39" s="55"/>
      <c r="BJU39" s="55"/>
      <c r="BJV39" s="55"/>
      <c r="BJW39" s="55"/>
      <c r="BJX39" s="55"/>
      <c r="BJY39" s="55"/>
      <c r="BJZ39" s="55"/>
      <c r="BKA39" s="55"/>
      <c r="BKB39" s="55"/>
      <c r="BKC39" s="55"/>
      <c r="BKD39" s="55"/>
      <c r="BKE39" s="55"/>
      <c r="BKF39" s="55"/>
      <c r="BKG39" s="55"/>
      <c r="BKH39" s="55"/>
      <c r="BKI39" s="55"/>
      <c r="BKJ39" s="55"/>
      <c r="BKK39" s="55"/>
      <c r="BKL39" s="55"/>
      <c r="BKM39" s="55"/>
      <c r="BKN39" s="55"/>
      <c r="BKO39" s="55"/>
      <c r="BKP39" s="55"/>
      <c r="BKQ39" s="55"/>
      <c r="BKR39" s="55"/>
      <c r="BKS39" s="55"/>
      <c r="BKT39" s="55"/>
      <c r="BKU39" s="55"/>
      <c r="BKV39" s="55"/>
      <c r="BKW39" s="55"/>
      <c r="BKX39" s="55"/>
      <c r="BKY39" s="55"/>
      <c r="BKZ39" s="55"/>
      <c r="BLA39" s="55"/>
      <c r="BLB39" s="55"/>
      <c r="BLC39" s="55"/>
      <c r="BLD39" s="55"/>
      <c r="BLE39" s="55"/>
      <c r="BLF39" s="55"/>
      <c r="BLG39" s="55"/>
      <c r="BLH39" s="55"/>
      <c r="BLI39" s="55"/>
      <c r="BLJ39" s="55"/>
      <c r="BLK39" s="55"/>
      <c r="BLL39" s="55"/>
      <c r="BLM39" s="55"/>
      <c r="BLN39" s="55"/>
      <c r="BLO39" s="55"/>
      <c r="BLP39" s="55"/>
      <c r="BLQ39" s="55"/>
      <c r="BLR39" s="55"/>
      <c r="BLS39" s="55"/>
      <c r="BLT39" s="55"/>
      <c r="BLU39" s="55"/>
      <c r="BLV39" s="55"/>
      <c r="BLW39" s="55"/>
      <c r="BLX39" s="55"/>
      <c r="BLY39" s="55"/>
      <c r="BLZ39" s="55"/>
      <c r="BMA39" s="55"/>
      <c r="BMB39" s="55"/>
      <c r="BMC39" s="55"/>
      <c r="BMD39" s="55"/>
      <c r="BME39" s="55"/>
      <c r="BMF39" s="55"/>
      <c r="BMG39" s="55"/>
      <c r="BMH39" s="55"/>
      <c r="BMI39" s="55"/>
      <c r="BMJ39" s="55"/>
      <c r="BMK39" s="55"/>
      <c r="BML39" s="55"/>
      <c r="BMM39" s="55"/>
      <c r="BMN39" s="55"/>
      <c r="BMO39" s="55"/>
      <c r="BMP39" s="55"/>
      <c r="BMQ39" s="55"/>
      <c r="BMR39" s="55"/>
      <c r="BMS39" s="55"/>
      <c r="BMT39" s="55"/>
      <c r="BMU39" s="55"/>
      <c r="BMV39" s="55"/>
      <c r="BMW39" s="55"/>
      <c r="BMX39" s="55"/>
      <c r="BMY39" s="55"/>
      <c r="BMZ39" s="55"/>
      <c r="BNA39" s="55"/>
      <c r="BNB39" s="55"/>
      <c r="BNC39" s="55"/>
      <c r="BND39" s="55"/>
      <c r="BNE39" s="55"/>
      <c r="BNF39" s="55"/>
      <c r="BNG39" s="55"/>
      <c r="BNH39" s="55"/>
      <c r="BNI39" s="55"/>
      <c r="BNJ39" s="55"/>
      <c r="BNK39" s="55"/>
      <c r="BNL39" s="55"/>
      <c r="BNM39" s="55"/>
      <c r="BNN39" s="55"/>
      <c r="BNO39" s="55"/>
      <c r="BNP39" s="55"/>
      <c r="BNQ39" s="55"/>
      <c r="BNR39" s="55"/>
      <c r="BNS39" s="55"/>
      <c r="BNT39" s="55"/>
      <c r="BNU39" s="55"/>
      <c r="BNV39" s="55"/>
      <c r="BNW39" s="55"/>
      <c r="BNX39" s="55"/>
      <c r="BNY39" s="55"/>
      <c r="BNZ39" s="55"/>
      <c r="BOA39" s="55"/>
      <c r="BOB39" s="55"/>
      <c r="BOC39" s="55"/>
      <c r="BOD39" s="55"/>
      <c r="BOE39" s="55"/>
      <c r="BOF39" s="55"/>
      <c r="BOG39" s="55"/>
      <c r="BOH39" s="55"/>
      <c r="BOI39" s="55"/>
      <c r="BOJ39" s="55"/>
      <c r="BOK39" s="55"/>
      <c r="BOL39" s="55"/>
      <c r="BOM39" s="55"/>
      <c r="BON39" s="55"/>
      <c r="BOO39" s="55"/>
      <c r="BOP39" s="55"/>
      <c r="BOQ39" s="55"/>
      <c r="BOR39" s="55"/>
      <c r="BOS39" s="55"/>
      <c r="BOT39" s="55"/>
      <c r="BOU39" s="55"/>
      <c r="BOV39" s="55"/>
      <c r="BOW39" s="55"/>
      <c r="BOX39" s="55"/>
      <c r="BOY39" s="55"/>
      <c r="BOZ39" s="55"/>
      <c r="BPA39" s="55"/>
      <c r="BPB39" s="55"/>
      <c r="BPC39" s="55"/>
      <c r="BPD39" s="55"/>
      <c r="BPE39" s="55"/>
      <c r="BPF39" s="55"/>
      <c r="BPG39" s="55"/>
      <c r="BPH39" s="55"/>
      <c r="BPI39" s="55"/>
      <c r="BPJ39" s="55"/>
      <c r="BPK39" s="55"/>
      <c r="BPL39" s="55"/>
      <c r="BPM39" s="55"/>
      <c r="BPN39" s="55"/>
      <c r="BPO39" s="55"/>
      <c r="BPP39" s="55"/>
      <c r="BPQ39" s="55"/>
      <c r="BPR39" s="55"/>
      <c r="BPS39" s="55"/>
      <c r="BPT39" s="55"/>
      <c r="BPU39" s="55"/>
      <c r="BPV39" s="55"/>
      <c r="BPW39" s="55"/>
      <c r="BPX39" s="55"/>
      <c r="BPY39" s="55"/>
      <c r="BPZ39" s="55"/>
      <c r="BQA39" s="55"/>
      <c r="BQB39" s="55"/>
      <c r="BQC39" s="55"/>
      <c r="BQD39" s="55"/>
      <c r="BQE39" s="55"/>
      <c r="BQF39" s="55"/>
      <c r="BQG39" s="55"/>
      <c r="BQH39" s="55"/>
      <c r="BQI39" s="55"/>
      <c r="BQJ39" s="55"/>
      <c r="BQK39" s="55"/>
      <c r="BQL39" s="55"/>
      <c r="BQM39" s="55"/>
      <c r="BQN39" s="55"/>
      <c r="BQO39" s="55"/>
      <c r="BQP39" s="55"/>
      <c r="BQQ39" s="55"/>
      <c r="BQR39" s="55"/>
      <c r="BQS39" s="55"/>
      <c r="BQT39" s="55"/>
      <c r="BQU39" s="55"/>
      <c r="BQV39" s="55"/>
      <c r="BQW39" s="55"/>
      <c r="BQX39" s="55"/>
      <c r="BQY39" s="55"/>
      <c r="BQZ39" s="55"/>
      <c r="BRA39" s="55"/>
      <c r="BRB39" s="55"/>
    </row>
    <row r="40" spans="1:437 1403:1822" s="54" customFormat="1" ht="14">
      <c r="A40" s="73">
        <f t="shared" si="1"/>
        <v>34</v>
      </c>
      <c r="B40" s="98" t="s">
        <v>199</v>
      </c>
      <c r="C40" s="75" t="s">
        <v>196</v>
      </c>
      <c r="D40" s="73"/>
      <c r="E40" s="74" t="s">
        <v>197</v>
      </c>
      <c r="F40" s="74" t="s">
        <v>132</v>
      </c>
      <c r="G40" s="74" t="s">
        <v>133</v>
      </c>
      <c r="H40" s="74" t="s">
        <v>133</v>
      </c>
      <c r="I40" s="74" t="s">
        <v>200</v>
      </c>
      <c r="J40" s="76"/>
      <c r="K40" s="76"/>
      <c r="L40" s="76"/>
      <c r="M40" s="76"/>
      <c r="N40" s="76"/>
      <c r="O40" s="76"/>
      <c r="P40" s="76"/>
      <c r="Q40" s="76"/>
      <c r="R40" s="76"/>
      <c r="S40" s="76"/>
      <c r="T40" s="76"/>
      <c r="U40" s="76"/>
      <c r="V40" s="99"/>
      <c r="W40" s="99"/>
      <c r="X40" s="99"/>
      <c r="Y40" s="99"/>
      <c r="Z40" s="99"/>
      <c r="AA40" s="99"/>
      <c r="AB40" s="99"/>
      <c r="AC40" s="99"/>
      <c r="AD40" s="99"/>
      <c r="AE40" s="99"/>
      <c r="AF40" s="99"/>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7"/>
      <c r="BM40" s="77"/>
      <c r="BN40" s="77"/>
      <c r="BO40" s="77"/>
      <c r="BP40" s="77"/>
      <c r="BQ40" s="77"/>
      <c r="BR40" s="77"/>
      <c r="BS40" s="77"/>
      <c r="BT40" s="77"/>
      <c r="BU40" s="77"/>
      <c r="BV40" s="77"/>
      <c r="BW40" s="77"/>
      <c r="BX40" s="77"/>
      <c r="BY40" s="77"/>
      <c r="BZ40" s="77"/>
      <c r="CA40" s="77"/>
      <c r="CB40" s="77"/>
      <c r="CC40" s="77"/>
      <c r="CD40" s="77"/>
      <c r="CE40" s="77"/>
      <c r="CF40" s="77"/>
      <c r="CG40" s="77"/>
      <c r="CH40" s="77"/>
      <c r="CI40" s="77"/>
      <c r="CJ40" s="77"/>
      <c r="CK40" s="77"/>
      <c r="CL40" s="77"/>
      <c r="CM40" s="77"/>
      <c r="CN40" s="77"/>
      <c r="CO40" s="77"/>
      <c r="CP40" s="77"/>
      <c r="CQ40" s="77"/>
      <c r="CR40" s="77"/>
      <c r="CS40" s="77"/>
      <c r="CT40" s="77"/>
      <c r="CU40" s="77"/>
      <c r="CV40" s="77"/>
      <c r="CW40" s="77"/>
      <c r="CX40" s="77"/>
      <c r="CY40" s="77"/>
      <c r="CZ40" s="77"/>
      <c r="DA40" s="77"/>
      <c r="DB40" s="77"/>
      <c r="DC40" s="77"/>
      <c r="DD40" s="77"/>
      <c r="DE40" s="77"/>
      <c r="DF40" s="77"/>
      <c r="DG40" s="77"/>
      <c r="DH40" s="77"/>
      <c r="DI40" s="77"/>
      <c r="DJ40" s="77"/>
      <c r="DK40" s="77"/>
      <c r="DL40" s="77"/>
      <c r="DM40" s="77"/>
      <c r="DN40" s="77"/>
      <c r="DO40" s="77"/>
      <c r="DP40" s="77"/>
      <c r="DQ40" s="77"/>
      <c r="DR40" s="77"/>
      <c r="DS40" s="77"/>
      <c r="DT40" s="77"/>
      <c r="DU40" s="77"/>
      <c r="DV40" s="77"/>
      <c r="DW40" s="77"/>
      <c r="DX40" s="77"/>
      <c r="DY40" s="77"/>
      <c r="DZ40" s="77"/>
      <c r="EA40" s="77"/>
      <c r="EB40" s="77"/>
      <c r="EC40" s="77"/>
      <c r="ED40" s="77"/>
      <c r="EE40" s="77"/>
      <c r="EF40" s="77"/>
      <c r="EG40" s="77"/>
      <c r="EH40" s="77"/>
      <c r="EI40" s="77"/>
      <c r="EJ40" s="77"/>
      <c r="EK40" s="77"/>
      <c r="EL40" s="77"/>
      <c r="EM40" s="77"/>
      <c r="EN40" s="77"/>
      <c r="EO40" s="77"/>
      <c r="EP40" s="77"/>
      <c r="EQ40" s="77"/>
      <c r="ER40" s="77"/>
      <c r="ES40" s="77"/>
      <c r="ET40" s="77"/>
      <c r="EU40" s="77"/>
      <c r="EV40" s="77"/>
      <c r="EW40" s="77"/>
      <c r="EX40" s="77"/>
      <c r="EY40" s="77"/>
      <c r="EZ40" s="77"/>
      <c r="FA40" s="77"/>
      <c r="FB40" s="77"/>
      <c r="FC40" s="77"/>
      <c r="FD40" s="77"/>
      <c r="FE40" s="77"/>
      <c r="FF40" s="77"/>
      <c r="FG40" s="77"/>
      <c r="FH40" s="77"/>
      <c r="FI40" s="77"/>
      <c r="FJ40" s="77"/>
      <c r="FK40" s="77"/>
      <c r="FL40" s="77"/>
      <c r="FM40" s="77"/>
      <c r="FN40" s="77"/>
      <c r="FO40" s="77"/>
      <c r="FP40" s="77"/>
      <c r="FQ40" s="77"/>
      <c r="FR40" s="77"/>
      <c r="FS40" s="77"/>
      <c r="FT40" s="77"/>
      <c r="FU40" s="77"/>
      <c r="FV40" s="77"/>
      <c r="FW40" s="77"/>
      <c r="FX40" s="77"/>
      <c r="FY40" s="77"/>
      <c r="FZ40" s="77"/>
      <c r="GA40" s="77"/>
      <c r="GB40" s="77"/>
      <c r="GC40" s="77"/>
      <c r="GD40" s="77"/>
      <c r="GE40" s="77"/>
      <c r="GF40" s="77"/>
      <c r="GG40" s="77"/>
      <c r="GH40" s="77"/>
      <c r="GI40" s="77"/>
      <c r="GJ40" s="77"/>
      <c r="GK40" s="77"/>
      <c r="GL40" s="77"/>
      <c r="GM40" s="77"/>
      <c r="GN40" s="77"/>
      <c r="GO40" s="77"/>
      <c r="GP40" s="77"/>
      <c r="GQ40" s="77"/>
      <c r="GR40" s="77"/>
      <c r="GS40" s="77"/>
      <c r="GT40" s="77"/>
      <c r="GU40" s="77"/>
      <c r="GV40" s="77"/>
      <c r="GW40" s="77"/>
      <c r="GX40" s="77"/>
      <c r="GY40" s="77"/>
      <c r="GZ40" s="77"/>
      <c r="HA40" s="77"/>
      <c r="HB40" s="77"/>
      <c r="HC40" s="77"/>
      <c r="HD40" s="77"/>
      <c r="HE40" s="77"/>
      <c r="HF40" s="77"/>
      <c r="HG40" s="77"/>
      <c r="HH40" s="77"/>
      <c r="HI40" s="77"/>
      <c r="HJ40" s="77"/>
      <c r="HK40" s="77"/>
      <c r="HL40" s="77"/>
      <c r="HM40" s="77"/>
      <c r="HN40" s="77"/>
      <c r="HO40" s="77"/>
      <c r="HP40" s="77"/>
      <c r="HQ40" s="77"/>
      <c r="HR40" s="77"/>
      <c r="HS40" s="77"/>
      <c r="HT40" s="77"/>
      <c r="HU40" s="77"/>
      <c r="HV40" s="77"/>
      <c r="HW40" s="77"/>
      <c r="HX40" s="77"/>
      <c r="HY40" s="77"/>
      <c r="HZ40" s="77"/>
      <c r="IA40" s="77"/>
      <c r="IB40" s="77"/>
      <c r="IC40" s="77"/>
      <c r="ID40" s="77"/>
      <c r="IE40" s="77"/>
      <c r="IF40" s="77"/>
      <c r="IG40" s="77"/>
      <c r="IH40" s="77"/>
      <c r="II40" s="77"/>
      <c r="IJ40" s="77"/>
      <c r="IK40" s="77"/>
      <c r="IL40" s="77"/>
      <c r="IM40" s="77"/>
      <c r="IN40" s="77"/>
      <c r="IO40" s="77"/>
      <c r="IP40" s="77"/>
      <c r="IQ40" s="77"/>
      <c r="IR40" s="77"/>
      <c r="IS40" s="77"/>
      <c r="IT40" s="77"/>
      <c r="IU40" s="77"/>
      <c r="IV40" s="77"/>
      <c r="IW40" s="77"/>
      <c r="IX40" s="77"/>
      <c r="IY40" s="77"/>
      <c r="IZ40" s="77"/>
      <c r="JA40" s="77"/>
      <c r="JB40" s="77"/>
      <c r="JC40" s="77"/>
      <c r="JD40" s="77"/>
      <c r="JE40" s="77"/>
      <c r="JF40" s="77"/>
      <c r="JG40" s="77"/>
      <c r="JH40" s="77"/>
      <c r="JI40" s="77"/>
      <c r="JJ40" s="77"/>
      <c r="JK40" s="77"/>
      <c r="JL40" s="77"/>
      <c r="JM40" s="77"/>
      <c r="JN40" s="77"/>
      <c r="JO40" s="77"/>
      <c r="JP40" s="77"/>
      <c r="JQ40" s="77"/>
      <c r="JR40" s="77"/>
      <c r="JS40" s="77"/>
      <c r="JT40" s="77"/>
      <c r="JU40" s="77"/>
      <c r="JV40" s="77"/>
      <c r="JW40" s="77"/>
      <c r="JX40" s="77"/>
      <c r="JY40" s="77"/>
      <c r="JZ40" s="77"/>
      <c r="KA40" s="77"/>
      <c r="KB40" s="77"/>
      <c r="KC40" s="77"/>
      <c r="KD40" s="77"/>
      <c r="KE40" s="77"/>
      <c r="KF40" s="77"/>
      <c r="KG40" s="77"/>
      <c r="KH40" s="77"/>
      <c r="KI40" s="77"/>
      <c r="KJ40" s="77"/>
      <c r="KK40" s="77"/>
      <c r="KL40" s="77"/>
      <c r="KM40" s="77"/>
      <c r="KN40" s="77"/>
      <c r="KO40" s="77"/>
      <c r="KP40" s="77"/>
      <c r="KQ40" s="77"/>
      <c r="KR40" s="77"/>
      <c r="KS40" s="77"/>
      <c r="KT40" s="77"/>
      <c r="KU40" s="77"/>
      <c r="KV40" s="77"/>
      <c r="KW40" s="77"/>
      <c r="KX40" s="77"/>
      <c r="KY40" s="77"/>
      <c r="KZ40" s="77"/>
      <c r="LA40" s="77"/>
      <c r="LB40" s="77"/>
      <c r="LC40" s="77"/>
      <c r="LD40" s="77"/>
      <c r="LE40" s="77"/>
      <c r="LF40" s="77"/>
      <c r="LG40" s="77"/>
      <c r="LH40" s="77"/>
      <c r="LI40" s="77"/>
      <c r="LJ40" s="77"/>
      <c r="LK40" s="77"/>
      <c r="LL40" s="77"/>
      <c r="LM40" s="77"/>
      <c r="LN40" s="77"/>
      <c r="LO40" s="77"/>
      <c r="LP40" s="77"/>
      <c r="LQ40" s="77"/>
      <c r="LR40" s="77"/>
      <c r="LS40" s="77"/>
      <c r="LT40" s="77"/>
      <c r="LU40" s="77"/>
      <c r="LV40" s="77"/>
      <c r="LW40" s="77"/>
      <c r="LX40" s="77"/>
      <c r="LY40" s="77"/>
      <c r="LZ40" s="77"/>
      <c r="MA40" s="77"/>
      <c r="MB40" s="77"/>
      <c r="MC40" s="77"/>
      <c r="MD40" s="77"/>
      <c r="ME40" s="77"/>
      <c r="MF40" s="77"/>
      <c r="MG40" s="77"/>
      <c r="MH40" s="77"/>
      <c r="MI40" s="77"/>
      <c r="MJ40" s="77"/>
      <c r="MK40" s="77"/>
      <c r="ML40" s="77"/>
      <c r="MM40" s="77"/>
      <c r="MN40" s="77"/>
      <c r="MO40" s="77"/>
      <c r="MP40" s="77"/>
      <c r="MQ40" s="77"/>
      <c r="MR40" s="77"/>
      <c r="MS40" s="77"/>
      <c r="MT40" s="77"/>
      <c r="MU40" s="77"/>
      <c r="MV40" s="77"/>
      <c r="MW40" s="77"/>
      <c r="MX40" s="77"/>
      <c r="MY40" s="77"/>
      <c r="MZ40" s="77"/>
      <c r="NA40" s="77"/>
      <c r="NB40" s="77"/>
      <c r="NC40" s="77"/>
      <c r="ND40" s="77"/>
      <c r="BAY40" s="55"/>
      <c r="BAZ40" s="55"/>
      <c r="BBA40" s="55"/>
      <c r="BBB40" s="55"/>
      <c r="BBC40" s="55"/>
      <c r="BBD40" s="55"/>
      <c r="BBE40" s="55"/>
      <c r="BBF40" s="55"/>
      <c r="BBG40" s="55"/>
      <c r="BBH40" s="55"/>
      <c r="BBI40" s="55"/>
      <c r="BBJ40" s="55"/>
      <c r="BBK40" s="55"/>
      <c r="BBL40" s="55"/>
      <c r="BBM40" s="55"/>
      <c r="BBN40" s="55"/>
      <c r="BBO40" s="55"/>
      <c r="BBP40" s="55"/>
      <c r="BBQ40" s="55"/>
      <c r="BBR40" s="55"/>
      <c r="BBS40" s="55"/>
      <c r="BBT40" s="55"/>
      <c r="BBU40" s="55"/>
      <c r="BBV40" s="55"/>
      <c r="BBW40" s="55"/>
      <c r="BBX40" s="55"/>
      <c r="BBY40" s="55"/>
      <c r="BBZ40" s="55"/>
      <c r="BCA40" s="55"/>
      <c r="BCB40" s="55"/>
      <c r="BCC40" s="55"/>
      <c r="BCD40" s="55"/>
      <c r="BCE40" s="55"/>
      <c r="BCF40" s="55"/>
      <c r="BCG40" s="55"/>
      <c r="BCH40" s="55"/>
      <c r="BCI40" s="55"/>
      <c r="BCJ40" s="55"/>
      <c r="BCK40" s="55"/>
      <c r="BCL40" s="55"/>
      <c r="BCM40" s="55"/>
      <c r="BCN40" s="55"/>
      <c r="BCO40" s="55"/>
      <c r="BCP40" s="55"/>
      <c r="BCQ40" s="55"/>
      <c r="BCR40" s="55"/>
      <c r="BCS40" s="55"/>
      <c r="BCT40" s="55"/>
      <c r="BCU40" s="55"/>
      <c r="BCV40" s="55"/>
      <c r="BCW40" s="55"/>
      <c r="BCX40" s="55"/>
      <c r="BCY40" s="55"/>
      <c r="BCZ40" s="55"/>
      <c r="BDA40" s="55"/>
      <c r="BDB40" s="55"/>
      <c r="BDC40" s="55"/>
      <c r="BDD40" s="55"/>
      <c r="BDE40" s="55"/>
      <c r="BDF40" s="55"/>
      <c r="BDG40" s="55"/>
      <c r="BDH40" s="55"/>
      <c r="BDI40" s="55"/>
      <c r="BDJ40" s="55"/>
      <c r="BDK40" s="55"/>
      <c r="BDL40" s="55"/>
      <c r="BDM40" s="55"/>
      <c r="BDN40" s="55"/>
      <c r="BDO40" s="55"/>
      <c r="BDP40" s="55"/>
      <c r="BDQ40" s="55"/>
      <c r="BDR40" s="55"/>
      <c r="BDS40" s="55"/>
      <c r="BDT40" s="55"/>
      <c r="BDU40" s="55"/>
      <c r="BDV40" s="55"/>
      <c r="BDW40" s="55"/>
      <c r="BDX40" s="55"/>
      <c r="BDY40" s="55"/>
      <c r="BDZ40" s="55"/>
      <c r="BEA40" s="55"/>
      <c r="BEB40" s="55"/>
      <c r="BEC40" s="55"/>
      <c r="BED40" s="55"/>
      <c r="BEE40" s="55"/>
      <c r="BEF40" s="55"/>
      <c r="BEG40" s="55"/>
      <c r="BEH40" s="55"/>
      <c r="BEI40" s="55"/>
      <c r="BEJ40" s="55"/>
      <c r="BEK40" s="55"/>
      <c r="BEL40" s="55"/>
      <c r="BEM40" s="55"/>
      <c r="BEN40" s="55"/>
      <c r="BEO40" s="55"/>
      <c r="BEP40" s="55"/>
      <c r="BEQ40" s="55"/>
      <c r="BER40" s="55"/>
      <c r="BES40" s="55"/>
      <c r="BET40" s="55"/>
      <c r="BEU40" s="55"/>
      <c r="BEV40" s="55"/>
      <c r="BEW40" s="55"/>
      <c r="BEX40" s="55"/>
      <c r="BEY40" s="55"/>
      <c r="BEZ40" s="55"/>
      <c r="BFA40" s="55"/>
      <c r="BFB40" s="55"/>
      <c r="BFC40" s="55"/>
      <c r="BFD40" s="55"/>
      <c r="BFE40" s="55"/>
      <c r="BFF40" s="55"/>
      <c r="BFG40" s="55"/>
      <c r="BFH40" s="55"/>
      <c r="BFI40" s="55"/>
      <c r="BFJ40" s="55"/>
      <c r="BFK40" s="55"/>
      <c r="BFL40" s="55"/>
      <c r="BFM40" s="55"/>
      <c r="BFN40" s="55"/>
      <c r="BFO40" s="55"/>
      <c r="BFP40" s="55"/>
      <c r="BFQ40" s="55"/>
      <c r="BFR40" s="55"/>
      <c r="BFS40" s="55"/>
      <c r="BFT40" s="55"/>
      <c r="BFU40" s="55"/>
      <c r="BFV40" s="55"/>
      <c r="BFW40" s="55"/>
      <c r="BFX40" s="55"/>
      <c r="BFY40" s="55"/>
      <c r="BFZ40" s="55"/>
      <c r="BGA40" s="55"/>
      <c r="BGB40" s="55"/>
      <c r="BGC40" s="55"/>
      <c r="BGD40" s="55"/>
      <c r="BGE40" s="55"/>
      <c r="BGF40" s="55"/>
      <c r="BGG40" s="55"/>
      <c r="BGH40" s="55"/>
      <c r="BGI40" s="55"/>
      <c r="BGJ40" s="55"/>
      <c r="BGK40" s="55"/>
      <c r="BGL40" s="55"/>
      <c r="BGM40" s="55"/>
      <c r="BGN40" s="55"/>
      <c r="BGO40" s="55"/>
      <c r="BGP40" s="55"/>
      <c r="BGQ40" s="55"/>
      <c r="BGR40" s="55"/>
      <c r="BGS40" s="55"/>
      <c r="BGT40" s="55"/>
      <c r="BGU40" s="55"/>
      <c r="BGV40" s="55"/>
      <c r="BGW40" s="55"/>
      <c r="BGX40" s="55"/>
      <c r="BGY40" s="55"/>
      <c r="BGZ40" s="55"/>
      <c r="BHA40" s="55"/>
      <c r="BHB40" s="55"/>
      <c r="BHC40" s="55"/>
      <c r="BHD40" s="55"/>
      <c r="BHE40" s="55"/>
      <c r="BHF40" s="55"/>
      <c r="BHG40" s="55"/>
      <c r="BHH40" s="55"/>
      <c r="BHI40" s="55"/>
      <c r="BHJ40" s="55"/>
      <c r="BHK40" s="55"/>
      <c r="BHL40" s="55"/>
      <c r="BHM40" s="55"/>
      <c r="BHN40" s="55"/>
      <c r="BHO40" s="55"/>
      <c r="BHP40" s="55"/>
      <c r="BHQ40" s="55"/>
      <c r="BHR40" s="55"/>
      <c r="BHS40" s="55"/>
      <c r="BHT40" s="55"/>
      <c r="BHU40" s="55"/>
      <c r="BHV40" s="55"/>
      <c r="BHW40" s="55"/>
      <c r="BHX40" s="55"/>
      <c r="BHY40" s="55"/>
      <c r="BHZ40" s="55"/>
      <c r="BIA40" s="55"/>
      <c r="BIB40" s="55"/>
      <c r="BIC40" s="55"/>
      <c r="BID40" s="55"/>
      <c r="BIE40" s="55"/>
      <c r="BIF40" s="55"/>
      <c r="BIG40" s="55"/>
      <c r="BIH40" s="55"/>
      <c r="BII40" s="55"/>
      <c r="BIJ40" s="55"/>
      <c r="BIK40" s="55"/>
      <c r="BIL40" s="55"/>
      <c r="BIM40" s="55"/>
      <c r="BIN40" s="55"/>
      <c r="BIO40" s="55"/>
      <c r="BIP40" s="55"/>
      <c r="BIQ40" s="55"/>
      <c r="BIR40" s="55"/>
      <c r="BIS40" s="55"/>
      <c r="BIT40" s="55"/>
      <c r="BIU40" s="55"/>
      <c r="BIV40" s="55"/>
      <c r="BIW40" s="55"/>
      <c r="BIX40" s="55"/>
      <c r="BIY40" s="55"/>
      <c r="BIZ40" s="55"/>
      <c r="BJA40" s="55"/>
      <c r="BJB40" s="55"/>
      <c r="BJC40" s="55"/>
      <c r="BJD40" s="55"/>
      <c r="BJE40" s="55"/>
      <c r="BJF40" s="55"/>
      <c r="BJG40" s="55"/>
      <c r="BJH40" s="55"/>
      <c r="BJI40" s="55"/>
      <c r="BJJ40" s="55"/>
      <c r="BJK40" s="55"/>
      <c r="BJL40" s="55"/>
      <c r="BJM40" s="55"/>
      <c r="BJN40" s="55"/>
      <c r="BJO40" s="55"/>
      <c r="BJP40" s="55"/>
      <c r="BJQ40" s="55"/>
      <c r="BJR40" s="55"/>
      <c r="BJS40" s="55"/>
      <c r="BJT40" s="55"/>
      <c r="BJU40" s="55"/>
      <c r="BJV40" s="55"/>
      <c r="BJW40" s="55"/>
      <c r="BJX40" s="55"/>
      <c r="BJY40" s="55"/>
      <c r="BJZ40" s="55"/>
      <c r="BKA40" s="55"/>
      <c r="BKB40" s="55"/>
      <c r="BKC40" s="55"/>
      <c r="BKD40" s="55"/>
      <c r="BKE40" s="55"/>
      <c r="BKF40" s="55"/>
      <c r="BKG40" s="55"/>
      <c r="BKH40" s="55"/>
      <c r="BKI40" s="55"/>
      <c r="BKJ40" s="55"/>
      <c r="BKK40" s="55"/>
      <c r="BKL40" s="55"/>
      <c r="BKM40" s="55"/>
      <c r="BKN40" s="55"/>
      <c r="BKO40" s="55"/>
      <c r="BKP40" s="55"/>
      <c r="BKQ40" s="55"/>
      <c r="BKR40" s="55"/>
      <c r="BKS40" s="55"/>
      <c r="BKT40" s="55"/>
      <c r="BKU40" s="55"/>
      <c r="BKV40" s="55"/>
      <c r="BKW40" s="55"/>
      <c r="BKX40" s="55"/>
      <c r="BKY40" s="55"/>
      <c r="BKZ40" s="55"/>
      <c r="BLA40" s="55"/>
      <c r="BLB40" s="55"/>
      <c r="BLC40" s="55"/>
      <c r="BLD40" s="55"/>
      <c r="BLE40" s="55"/>
      <c r="BLF40" s="55"/>
      <c r="BLG40" s="55"/>
      <c r="BLH40" s="55"/>
      <c r="BLI40" s="55"/>
      <c r="BLJ40" s="55"/>
      <c r="BLK40" s="55"/>
      <c r="BLL40" s="55"/>
      <c r="BLM40" s="55"/>
      <c r="BLN40" s="55"/>
      <c r="BLO40" s="55"/>
      <c r="BLP40" s="55"/>
      <c r="BLQ40" s="55"/>
      <c r="BLR40" s="55"/>
      <c r="BLS40" s="55"/>
      <c r="BLT40" s="55"/>
      <c r="BLU40" s="55"/>
      <c r="BLV40" s="55"/>
      <c r="BLW40" s="55"/>
      <c r="BLX40" s="55"/>
      <c r="BLY40" s="55"/>
      <c r="BLZ40" s="55"/>
      <c r="BMA40" s="55"/>
      <c r="BMB40" s="55"/>
      <c r="BMC40" s="55"/>
      <c r="BMD40" s="55"/>
      <c r="BME40" s="55"/>
      <c r="BMF40" s="55"/>
      <c r="BMG40" s="55"/>
      <c r="BMH40" s="55"/>
      <c r="BMI40" s="55"/>
      <c r="BMJ40" s="55"/>
      <c r="BMK40" s="55"/>
      <c r="BML40" s="55"/>
      <c r="BMM40" s="55"/>
      <c r="BMN40" s="55"/>
      <c r="BMO40" s="55"/>
      <c r="BMP40" s="55"/>
      <c r="BMQ40" s="55"/>
      <c r="BMR40" s="55"/>
      <c r="BMS40" s="55"/>
      <c r="BMT40" s="55"/>
      <c r="BMU40" s="55"/>
      <c r="BMV40" s="55"/>
      <c r="BMW40" s="55"/>
      <c r="BMX40" s="55"/>
      <c r="BMY40" s="55"/>
      <c r="BMZ40" s="55"/>
      <c r="BNA40" s="55"/>
      <c r="BNB40" s="55"/>
      <c r="BNC40" s="55"/>
      <c r="BND40" s="55"/>
      <c r="BNE40" s="55"/>
      <c r="BNF40" s="55"/>
      <c r="BNG40" s="55"/>
      <c r="BNH40" s="55"/>
      <c r="BNI40" s="55"/>
      <c r="BNJ40" s="55"/>
      <c r="BNK40" s="55"/>
      <c r="BNL40" s="55"/>
      <c r="BNM40" s="55"/>
      <c r="BNN40" s="55"/>
      <c r="BNO40" s="55"/>
      <c r="BNP40" s="55"/>
      <c r="BNQ40" s="55"/>
      <c r="BNR40" s="55"/>
      <c r="BNS40" s="55"/>
      <c r="BNT40" s="55"/>
      <c r="BNU40" s="55"/>
      <c r="BNV40" s="55"/>
      <c r="BNW40" s="55"/>
      <c r="BNX40" s="55"/>
      <c r="BNY40" s="55"/>
      <c r="BNZ40" s="55"/>
      <c r="BOA40" s="55"/>
      <c r="BOB40" s="55"/>
      <c r="BOC40" s="55"/>
      <c r="BOD40" s="55"/>
      <c r="BOE40" s="55"/>
      <c r="BOF40" s="55"/>
      <c r="BOG40" s="55"/>
      <c r="BOH40" s="55"/>
      <c r="BOI40" s="55"/>
      <c r="BOJ40" s="55"/>
      <c r="BOK40" s="55"/>
      <c r="BOL40" s="55"/>
      <c r="BOM40" s="55"/>
      <c r="BON40" s="55"/>
      <c r="BOO40" s="55"/>
      <c r="BOP40" s="55"/>
      <c r="BOQ40" s="55"/>
      <c r="BOR40" s="55"/>
      <c r="BOS40" s="55"/>
      <c r="BOT40" s="55"/>
      <c r="BOU40" s="55"/>
      <c r="BOV40" s="55"/>
      <c r="BOW40" s="55"/>
      <c r="BOX40" s="55"/>
      <c r="BOY40" s="55"/>
      <c r="BOZ40" s="55"/>
      <c r="BPA40" s="55"/>
      <c r="BPB40" s="55"/>
      <c r="BPC40" s="55"/>
      <c r="BPD40" s="55"/>
      <c r="BPE40" s="55"/>
      <c r="BPF40" s="55"/>
      <c r="BPG40" s="55"/>
      <c r="BPH40" s="55"/>
      <c r="BPI40" s="55"/>
      <c r="BPJ40" s="55"/>
      <c r="BPK40" s="55"/>
      <c r="BPL40" s="55"/>
      <c r="BPM40" s="55"/>
      <c r="BPN40" s="55"/>
      <c r="BPO40" s="55"/>
      <c r="BPP40" s="55"/>
      <c r="BPQ40" s="55"/>
      <c r="BPR40" s="55"/>
      <c r="BPS40" s="55"/>
      <c r="BPT40" s="55"/>
      <c r="BPU40" s="55"/>
      <c r="BPV40" s="55"/>
      <c r="BPW40" s="55"/>
      <c r="BPX40" s="55"/>
      <c r="BPY40" s="55"/>
      <c r="BPZ40" s="55"/>
      <c r="BQA40" s="55"/>
      <c r="BQB40" s="55"/>
      <c r="BQC40" s="55"/>
      <c r="BQD40" s="55"/>
      <c r="BQE40" s="55"/>
      <c r="BQF40" s="55"/>
      <c r="BQG40" s="55"/>
      <c r="BQH40" s="55"/>
      <c r="BQI40" s="55"/>
      <c r="BQJ40" s="55"/>
      <c r="BQK40" s="55"/>
      <c r="BQL40" s="55"/>
      <c r="BQM40" s="55"/>
      <c r="BQN40" s="55"/>
      <c r="BQO40" s="55"/>
      <c r="BQP40" s="55"/>
      <c r="BQQ40" s="55"/>
      <c r="BQR40" s="55"/>
      <c r="BQS40" s="55"/>
      <c r="BQT40" s="55"/>
      <c r="BQU40" s="55"/>
      <c r="BQV40" s="55"/>
      <c r="BQW40" s="55"/>
      <c r="BQX40" s="55"/>
      <c r="BQY40" s="55"/>
      <c r="BQZ40" s="55"/>
      <c r="BRA40" s="55"/>
      <c r="BRB40" s="55"/>
    </row>
    <row r="41" spans="1:437 1403:1822" s="54" customFormat="1" ht="14">
      <c r="A41" s="73">
        <f t="shared" si="1"/>
        <v>35</v>
      </c>
      <c r="B41" s="98" t="s">
        <v>201</v>
      </c>
      <c r="C41" s="75" t="s">
        <v>196</v>
      </c>
      <c r="D41" s="73"/>
      <c r="E41" s="74" t="s">
        <v>197</v>
      </c>
      <c r="F41" s="74" t="s">
        <v>132</v>
      </c>
      <c r="G41" s="74" t="s">
        <v>133</v>
      </c>
      <c r="H41" s="74" t="s">
        <v>133</v>
      </c>
      <c r="I41" s="74" t="s">
        <v>202</v>
      </c>
      <c r="J41" s="76"/>
      <c r="K41" s="76"/>
      <c r="L41" s="76"/>
      <c r="M41" s="76"/>
      <c r="N41" s="76"/>
      <c r="O41" s="76"/>
      <c r="P41" s="76"/>
      <c r="Q41" s="76"/>
      <c r="R41" s="76"/>
      <c r="S41" s="76"/>
      <c r="T41" s="76"/>
      <c r="U41" s="76"/>
      <c r="V41" s="99"/>
      <c r="W41" s="99"/>
      <c r="X41" s="99"/>
      <c r="Y41" s="99"/>
      <c r="Z41" s="99"/>
      <c r="AA41" s="99"/>
      <c r="AB41" s="99"/>
      <c r="AC41" s="99"/>
      <c r="AD41" s="99"/>
      <c r="AE41" s="99"/>
      <c r="AF41" s="99"/>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7"/>
      <c r="BM41" s="77"/>
      <c r="BN41" s="77"/>
      <c r="BO41" s="77"/>
      <c r="BP41" s="77"/>
      <c r="BQ41" s="77"/>
      <c r="BR41" s="77"/>
      <c r="BS41" s="77"/>
      <c r="BT41" s="77"/>
      <c r="BU41" s="77"/>
      <c r="BV41" s="77"/>
      <c r="BW41" s="77"/>
      <c r="BX41" s="77"/>
      <c r="BY41" s="77"/>
      <c r="BZ41" s="77"/>
      <c r="CA41" s="77"/>
      <c r="CB41" s="77"/>
      <c r="CC41" s="77"/>
      <c r="CD41" s="77"/>
      <c r="CE41" s="77"/>
      <c r="CF41" s="77"/>
      <c r="CG41" s="77"/>
      <c r="CH41" s="77"/>
      <c r="CI41" s="77"/>
      <c r="CJ41" s="77"/>
      <c r="CK41" s="77"/>
      <c r="CL41" s="77"/>
      <c r="CM41" s="77"/>
      <c r="CN41" s="77"/>
      <c r="CO41" s="77"/>
      <c r="CP41" s="77"/>
      <c r="CQ41" s="77"/>
      <c r="CR41" s="77"/>
      <c r="CS41" s="77"/>
      <c r="CT41" s="77"/>
      <c r="CU41" s="77"/>
      <c r="CV41" s="77"/>
      <c r="CW41" s="77"/>
      <c r="CX41" s="77"/>
      <c r="CY41" s="77"/>
      <c r="CZ41" s="77"/>
      <c r="DA41" s="77"/>
      <c r="DB41" s="77"/>
      <c r="DC41" s="77"/>
      <c r="DD41" s="77"/>
      <c r="DE41" s="77"/>
      <c r="DF41" s="77"/>
      <c r="DG41" s="77"/>
      <c r="DH41" s="77"/>
      <c r="DI41" s="77"/>
      <c r="DJ41" s="77"/>
      <c r="DK41" s="77"/>
      <c r="DL41" s="77"/>
      <c r="DM41" s="77"/>
      <c r="DN41" s="77"/>
      <c r="DO41" s="77"/>
      <c r="DP41" s="77"/>
      <c r="DQ41" s="77"/>
      <c r="DR41" s="77"/>
      <c r="DS41" s="77"/>
      <c r="DT41" s="77"/>
      <c r="DU41" s="77"/>
      <c r="DV41" s="77"/>
      <c r="DW41" s="77"/>
      <c r="DX41" s="77"/>
      <c r="DY41" s="77"/>
      <c r="DZ41" s="77"/>
      <c r="EA41" s="77"/>
      <c r="EB41" s="77"/>
      <c r="EC41" s="77"/>
      <c r="ED41" s="77"/>
      <c r="EE41" s="77"/>
      <c r="EF41" s="77"/>
      <c r="EG41" s="77"/>
      <c r="EH41" s="77"/>
      <c r="EI41" s="77"/>
      <c r="EJ41" s="77"/>
      <c r="EK41" s="77"/>
      <c r="EL41" s="77"/>
      <c r="EM41" s="77"/>
      <c r="EN41" s="77"/>
      <c r="EO41" s="77"/>
      <c r="EP41" s="77"/>
      <c r="EQ41" s="77"/>
      <c r="ER41" s="77"/>
      <c r="ES41" s="77"/>
      <c r="ET41" s="77"/>
      <c r="EU41" s="77"/>
      <c r="EV41" s="77"/>
      <c r="EW41" s="77"/>
      <c r="EX41" s="77"/>
      <c r="EY41" s="77"/>
      <c r="EZ41" s="77"/>
      <c r="FA41" s="77"/>
      <c r="FB41" s="77"/>
      <c r="FC41" s="77"/>
      <c r="FD41" s="77"/>
      <c r="FE41" s="77"/>
      <c r="FF41" s="77"/>
      <c r="FG41" s="77"/>
      <c r="FH41" s="77"/>
      <c r="FI41" s="77"/>
      <c r="FJ41" s="77"/>
      <c r="FK41" s="77"/>
      <c r="FL41" s="77"/>
      <c r="FM41" s="77"/>
      <c r="FN41" s="77"/>
      <c r="FO41" s="77"/>
      <c r="FP41" s="77"/>
      <c r="FQ41" s="77"/>
      <c r="FR41" s="77"/>
      <c r="FS41" s="77"/>
      <c r="FT41" s="77"/>
      <c r="FU41" s="77"/>
      <c r="FV41" s="77"/>
      <c r="FW41" s="77"/>
      <c r="FX41" s="77"/>
      <c r="FY41" s="77"/>
      <c r="FZ41" s="77"/>
      <c r="GA41" s="77"/>
      <c r="GB41" s="77"/>
      <c r="GC41" s="77"/>
      <c r="GD41" s="77"/>
      <c r="GE41" s="77"/>
      <c r="GF41" s="77"/>
      <c r="GG41" s="77"/>
      <c r="GH41" s="77"/>
      <c r="GI41" s="77"/>
      <c r="GJ41" s="77"/>
      <c r="GK41" s="77"/>
      <c r="GL41" s="77"/>
      <c r="GM41" s="77"/>
      <c r="GN41" s="77"/>
      <c r="GO41" s="77"/>
      <c r="GP41" s="77"/>
      <c r="GQ41" s="77"/>
      <c r="GR41" s="77"/>
      <c r="GS41" s="77"/>
      <c r="GT41" s="77"/>
      <c r="GU41" s="77"/>
      <c r="GV41" s="77"/>
      <c r="GW41" s="77"/>
      <c r="GX41" s="77"/>
      <c r="GY41" s="77"/>
      <c r="GZ41" s="77"/>
      <c r="HA41" s="77"/>
      <c r="HB41" s="77"/>
      <c r="HC41" s="77"/>
      <c r="HD41" s="77"/>
      <c r="HE41" s="77"/>
      <c r="HF41" s="77"/>
      <c r="HG41" s="77"/>
      <c r="HH41" s="77"/>
      <c r="HI41" s="77"/>
      <c r="HJ41" s="77"/>
      <c r="HK41" s="77"/>
      <c r="HL41" s="77"/>
      <c r="HM41" s="77"/>
      <c r="HN41" s="77"/>
      <c r="HO41" s="77"/>
      <c r="HP41" s="77"/>
      <c r="HQ41" s="77"/>
      <c r="HR41" s="77"/>
      <c r="HS41" s="77"/>
      <c r="HT41" s="77"/>
      <c r="HU41" s="77"/>
      <c r="HV41" s="77"/>
      <c r="HW41" s="77"/>
      <c r="HX41" s="77"/>
      <c r="HY41" s="77"/>
      <c r="HZ41" s="77"/>
      <c r="IA41" s="77"/>
      <c r="IB41" s="77"/>
      <c r="IC41" s="77"/>
      <c r="ID41" s="77"/>
      <c r="IE41" s="77"/>
      <c r="IF41" s="77"/>
      <c r="IG41" s="77"/>
      <c r="IH41" s="77"/>
      <c r="II41" s="77"/>
      <c r="IJ41" s="77"/>
      <c r="IK41" s="77"/>
      <c r="IL41" s="77"/>
      <c r="IM41" s="77"/>
      <c r="IN41" s="77"/>
      <c r="IO41" s="77"/>
      <c r="IP41" s="77"/>
      <c r="IQ41" s="77"/>
      <c r="IR41" s="77"/>
      <c r="IS41" s="77"/>
      <c r="IT41" s="77"/>
      <c r="IU41" s="77"/>
      <c r="IV41" s="77"/>
      <c r="IW41" s="77"/>
      <c r="IX41" s="77"/>
      <c r="IY41" s="77"/>
      <c r="IZ41" s="77"/>
      <c r="JA41" s="77"/>
      <c r="JB41" s="77"/>
      <c r="JC41" s="77"/>
      <c r="JD41" s="77"/>
      <c r="JE41" s="77"/>
      <c r="JF41" s="77"/>
      <c r="JG41" s="77"/>
      <c r="JH41" s="77"/>
      <c r="JI41" s="77"/>
      <c r="JJ41" s="77"/>
      <c r="JK41" s="77"/>
      <c r="JL41" s="77"/>
      <c r="JM41" s="77"/>
      <c r="JN41" s="77"/>
      <c r="JO41" s="77"/>
      <c r="JP41" s="77"/>
      <c r="JQ41" s="77"/>
      <c r="JR41" s="77"/>
      <c r="JS41" s="77"/>
      <c r="JT41" s="77"/>
      <c r="JU41" s="77"/>
      <c r="JV41" s="77"/>
      <c r="JW41" s="77"/>
      <c r="JX41" s="77"/>
      <c r="JY41" s="77"/>
      <c r="JZ41" s="77"/>
      <c r="KA41" s="77"/>
      <c r="KB41" s="77"/>
      <c r="KC41" s="77"/>
      <c r="KD41" s="77"/>
      <c r="KE41" s="77"/>
      <c r="KF41" s="77"/>
      <c r="KG41" s="77"/>
      <c r="KH41" s="77"/>
      <c r="KI41" s="77"/>
      <c r="KJ41" s="77"/>
      <c r="KK41" s="77"/>
      <c r="KL41" s="77"/>
      <c r="KM41" s="77"/>
      <c r="KN41" s="77"/>
      <c r="KO41" s="77"/>
      <c r="KP41" s="77"/>
      <c r="KQ41" s="77"/>
      <c r="KR41" s="77"/>
      <c r="KS41" s="77"/>
      <c r="KT41" s="77"/>
      <c r="KU41" s="77"/>
      <c r="KV41" s="77"/>
      <c r="KW41" s="77"/>
      <c r="KX41" s="77"/>
      <c r="KY41" s="77"/>
      <c r="KZ41" s="77"/>
      <c r="LA41" s="77"/>
      <c r="LB41" s="77"/>
      <c r="LC41" s="77"/>
      <c r="LD41" s="77"/>
      <c r="LE41" s="77"/>
      <c r="LF41" s="77"/>
      <c r="LG41" s="77"/>
      <c r="LH41" s="77"/>
      <c r="LI41" s="77"/>
      <c r="LJ41" s="77"/>
      <c r="LK41" s="77"/>
      <c r="LL41" s="77"/>
      <c r="LM41" s="77"/>
      <c r="LN41" s="77"/>
      <c r="LO41" s="77"/>
      <c r="LP41" s="77"/>
      <c r="LQ41" s="77"/>
      <c r="LR41" s="77"/>
      <c r="LS41" s="77"/>
      <c r="LT41" s="77"/>
      <c r="LU41" s="77"/>
      <c r="LV41" s="77"/>
      <c r="LW41" s="77"/>
      <c r="LX41" s="77"/>
      <c r="LY41" s="77"/>
      <c r="LZ41" s="77"/>
      <c r="MA41" s="77"/>
      <c r="MB41" s="77"/>
      <c r="MC41" s="77"/>
      <c r="MD41" s="77"/>
      <c r="ME41" s="77"/>
      <c r="MF41" s="77"/>
      <c r="MG41" s="77"/>
      <c r="MH41" s="77"/>
      <c r="MI41" s="77"/>
      <c r="MJ41" s="77"/>
      <c r="MK41" s="77"/>
      <c r="ML41" s="77"/>
      <c r="MM41" s="77"/>
      <c r="MN41" s="77"/>
      <c r="MO41" s="77"/>
      <c r="MP41" s="77"/>
      <c r="MQ41" s="77"/>
      <c r="MR41" s="77"/>
      <c r="MS41" s="77"/>
      <c r="MT41" s="77"/>
      <c r="MU41" s="77"/>
      <c r="MV41" s="77"/>
      <c r="MW41" s="77"/>
      <c r="MX41" s="77"/>
      <c r="MY41" s="77"/>
      <c r="MZ41" s="77"/>
      <c r="NA41" s="77"/>
      <c r="NB41" s="77"/>
      <c r="NC41" s="77"/>
      <c r="ND41" s="77"/>
      <c r="BAY41" s="55"/>
      <c r="BAZ41" s="55"/>
      <c r="BBA41" s="55"/>
      <c r="BBB41" s="55"/>
      <c r="BBC41" s="55"/>
      <c r="BBD41" s="55"/>
      <c r="BBE41" s="55"/>
      <c r="BBF41" s="55"/>
      <c r="BBG41" s="55"/>
      <c r="BBH41" s="55"/>
      <c r="BBI41" s="55"/>
      <c r="BBJ41" s="55"/>
      <c r="BBK41" s="55"/>
      <c r="BBL41" s="55"/>
      <c r="BBM41" s="55"/>
      <c r="BBN41" s="55"/>
      <c r="BBO41" s="55"/>
      <c r="BBP41" s="55"/>
      <c r="BBQ41" s="55"/>
      <c r="BBR41" s="55"/>
      <c r="BBS41" s="55"/>
      <c r="BBT41" s="55"/>
      <c r="BBU41" s="55"/>
      <c r="BBV41" s="55"/>
      <c r="BBW41" s="55"/>
      <c r="BBX41" s="55"/>
      <c r="BBY41" s="55"/>
      <c r="BBZ41" s="55"/>
      <c r="BCA41" s="55"/>
      <c r="BCB41" s="55"/>
      <c r="BCC41" s="55"/>
      <c r="BCD41" s="55"/>
      <c r="BCE41" s="55"/>
      <c r="BCF41" s="55"/>
      <c r="BCG41" s="55"/>
      <c r="BCH41" s="55"/>
      <c r="BCI41" s="55"/>
      <c r="BCJ41" s="55"/>
      <c r="BCK41" s="55"/>
      <c r="BCL41" s="55"/>
      <c r="BCM41" s="55"/>
      <c r="BCN41" s="55"/>
      <c r="BCO41" s="55"/>
      <c r="BCP41" s="55"/>
      <c r="BCQ41" s="55"/>
      <c r="BCR41" s="55"/>
      <c r="BCS41" s="55"/>
      <c r="BCT41" s="55"/>
      <c r="BCU41" s="55"/>
      <c r="BCV41" s="55"/>
      <c r="BCW41" s="55"/>
      <c r="BCX41" s="55"/>
      <c r="BCY41" s="55"/>
      <c r="BCZ41" s="55"/>
      <c r="BDA41" s="55"/>
      <c r="BDB41" s="55"/>
      <c r="BDC41" s="55"/>
      <c r="BDD41" s="55"/>
      <c r="BDE41" s="55"/>
      <c r="BDF41" s="55"/>
      <c r="BDG41" s="55"/>
      <c r="BDH41" s="55"/>
      <c r="BDI41" s="55"/>
      <c r="BDJ41" s="55"/>
      <c r="BDK41" s="55"/>
      <c r="BDL41" s="55"/>
      <c r="BDM41" s="55"/>
      <c r="BDN41" s="55"/>
      <c r="BDO41" s="55"/>
      <c r="BDP41" s="55"/>
      <c r="BDQ41" s="55"/>
      <c r="BDR41" s="55"/>
      <c r="BDS41" s="55"/>
      <c r="BDT41" s="55"/>
      <c r="BDU41" s="55"/>
      <c r="BDV41" s="55"/>
      <c r="BDW41" s="55"/>
      <c r="BDX41" s="55"/>
      <c r="BDY41" s="55"/>
      <c r="BDZ41" s="55"/>
      <c r="BEA41" s="55"/>
      <c r="BEB41" s="55"/>
      <c r="BEC41" s="55"/>
      <c r="BED41" s="55"/>
      <c r="BEE41" s="55"/>
      <c r="BEF41" s="55"/>
      <c r="BEG41" s="55"/>
      <c r="BEH41" s="55"/>
      <c r="BEI41" s="55"/>
      <c r="BEJ41" s="55"/>
      <c r="BEK41" s="55"/>
      <c r="BEL41" s="55"/>
      <c r="BEM41" s="55"/>
      <c r="BEN41" s="55"/>
      <c r="BEO41" s="55"/>
      <c r="BEP41" s="55"/>
      <c r="BEQ41" s="55"/>
      <c r="BER41" s="55"/>
      <c r="BES41" s="55"/>
      <c r="BET41" s="55"/>
      <c r="BEU41" s="55"/>
      <c r="BEV41" s="55"/>
      <c r="BEW41" s="55"/>
      <c r="BEX41" s="55"/>
      <c r="BEY41" s="55"/>
      <c r="BEZ41" s="55"/>
      <c r="BFA41" s="55"/>
      <c r="BFB41" s="55"/>
      <c r="BFC41" s="55"/>
      <c r="BFD41" s="55"/>
      <c r="BFE41" s="55"/>
      <c r="BFF41" s="55"/>
      <c r="BFG41" s="55"/>
      <c r="BFH41" s="55"/>
      <c r="BFI41" s="55"/>
      <c r="BFJ41" s="55"/>
      <c r="BFK41" s="55"/>
      <c r="BFL41" s="55"/>
      <c r="BFM41" s="55"/>
      <c r="BFN41" s="55"/>
      <c r="BFO41" s="55"/>
      <c r="BFP41" s="55"/>
      <c r="BFQ41" s="55"/>
      <c r="BFR41" s="55"/>
      <c r="BFS41" s="55"/>
      <c r="BFT41" s="55"/>
      <c r="BFU41" s="55"/>
      <c r="BFV41" s="55"/>
      <c r="BFW41" s="55"/>
      <c r="BFX41" s="55"/>
      <c r="BFY41" s="55"/>
      <c r="BFZ41" s="55"/>
      <c r="BGA41" s="55"/>
      <c r="BGB41" s="55"/>
      <c r="BGC41" s="55"/>
      <c r="BGD41" s="55"/>
      <c r="BGE41" s="55"/>
      <c r="BGF41" s="55"/>
      <c r="BGG41" s="55"/>
      <c r="BGH41" s="55"/>
      <c r="BGI41" s="55"/>
      <c r="BGJ41" s="55"/>
      <c r="BGK41" s="55"/>
      <c r="BGL41" s="55"/>
      <c r="BGM41" s="55"/>
      <c r="BGN41" s="55"/>
      <c r="BGO41" s="55"/>
      <c r="BGP41" s="55"/>
      <c r="BGQ41" s="55"/>
      <c r="BGR41" s="55"/>
      <c r="BGS41" s="55"/>
      <c r="BGT41" s="55"/>
      <c r="BGU41" s="55"/>
      <c r="BGV41" s="55"/>
      <c r="BGW41" s="55"/>
      <c r="BGX41" s="55"/>
      <c r="BGY41" s="55"/>
      <c r="BGZ41" s="55"/>
      <c r="BHA41" s="55"/>
      <c r="BHB41" s="55"/>
      <c r="BHC41" s="55"/>
      <c r="BHD41" s="55"/>
      <c r="BHE41" s="55"/>
      <c r="BHF41" s="55"/>
      <c r="BHG41" s="55"/>
      <c r="BHH41" s="55"/>
      <c r="BHI41" s="55"/>
      <c r="BHJ41" s="55"/>
      <c r="BHK41" s="55"/>
      <c r="BHL41" s="55"/>
      <c r="BHM41" s="55"/>
      <c r="BHN41" s="55"/>
      <c r="BHO41" s="55"/>
      <c r="BHP41" s="55"/>
      <c r="BHQ41" s="55"/>
      <c r="BHR41" s="55"/>
      <c r="BHS41" s="55"/>
      <c r="BHT41" s="55"/>
      <c r="BHU41" s="55"/>
      <c r="BHV41" s="55"/>
      <c r="BHW41" s="55"/>
      <c r="BHX41" s="55"/>
      <c r="BHY41" s="55"/>
      <c r="BHZ41" s="55"/>
      <c r="BIA41" s="55"/>
      <c r="BIB41" s="55"/>
      <c r="BIC41" s="55"/>
      <c r="BID41" s="55"/>
      <c r="BIE41" s="55"/>
      <c r="BIF41" s="55"/>
      <c r="BIG41" s="55"/>
      <c r="BIH41" s="55"/>
      <c r="BII41" s="55"/>
      <c r="BIJ41" s="55"/>
      <c r="BIK41" s="55"/>
      <c r="BIL41" s="55"/>
      <c r="BIM41" s="55"/>
      <c r="BIN41" s="55"/>
      <c r="BIO41" s="55"/>
      <c r="BIP41" s="55"/>
      <c r="BIQ41" s="55"/>
      <c r="BIR41" s="55"/>
      <c r="BIS41" s="55"/>
      <c r="BIT41" s="55"/>
      <c r="BIU41" s="55"/>
      <c r="BIV41" s="55"/>
      <c r="BIW41" s="55"/>
      <c r="BIX41" s="55"/>
      <c r="BIY41" s="55"/>
      <c r="BIZ41" s="55"/>
      <c r="BJA41" s="55"/>
      <c r="BJB41" s="55"/>
      <c r="BJC41" s="55"/>
      <c r="BJD41" s="55"/>
      <c r="BJE41" s="55"/>
      <c r="BJF41" s="55"/>
      <c r="BJG41" s="55"/>
      <c r="BJH41" s="55"/>
      <c r="BJI41" s="55"/>
      <c r="BJJ41" s="55"/>
      <c r="BJK41" s="55"/>
      <c r="BJL41" s="55"/>
      <c r="BJM41" s="55"/>
      <c r="BJN41" s="55"/>
      <c r="BJO41" s="55"/>
      <c r="BJP41" s="55"/>
      <c r="BJQ41" s="55"/>
      <c r="BJR41" s="55"/>
      <c r="BJS41" s="55"/>
      <c r="BJT41" s="55"/>
      <c r="BJU41" s="55"/>
      <c r="BJV41" s="55"/>
      <c r="BJW41" s="55"/>
      <c r="BJX41" s="55"/>
      <c r="BJY41" s="55"/>
      <c r="BJZ41" s="55"/>
      <c r="BKA41" s="55"/>
      <c r="BKB41" s="55"/>
      <c r="BKC41" s="55"/>
      <c r="BKD41" s="55"/>
      <c r="BKE41" s="55"/>
      <c r="BKF41" s="55"/>
      <c r="BKG41" s="55"/>
      <c r="BKH41" s="55"/>
      <c r="BKI41" s="55"/>
      <c r="BKJ41" s="55"/>
      <c r="BKK41" s="55"/>
      <c r="BKL41" s="55"/>
      <c r="BKM41" s="55"/>
      <c r="BKN41" s="55"/>
      <c r="BKO41" s="55"/>
      <c r="BKP41" s="55"/>
      <c r="BKQ41" s="55"/>
      <c r="BKR41" s="55"/>
      <c r="BKS41" s="55"/>
      <c r="BKT41" s="55"/>
      <c r="BKU41" s="55"/>
      <c r="BKV41" s="55"/>
      <c r="BKW41" s="55"/>
      <c r="BKX41" s="55"/>
      <c r="BKY41" s="55"/>
      <c r="BKZ41" s="55"/>
      <c r="BLA41" s="55"/>
      <c r="BLB41" s="55"/>
      <c r="BLC41" s="55"/>
      <c r="BLD41" s="55"/>
      <c r="BLE41" s="55"/>
      <c r="BLF41" s="55"/>
      <c r="BLG41" s="55"/>
      <c r="BLH41" s="55"/>
      <c r="BLI41" s="55"/>
      <c r="BLJ41" s="55"/>
      <c r="BLK41" s="55"/>
      <c r="BLL41" s="55"/>
      <c r="BLM41" s="55"/>
      <c r="BLN41" s="55"/>
      <c r="BLO41" s="55"/>
      <c r="BLP41" s="55"/>
      <c r="BLQ41" s="55"/>
      <c r="BLR41" s="55"/>
      <c r="BLS41" s="55"/>
      <c r="BLT41" s="55"/>
      <c r="BLU41" s="55"/>
      <c r="BLV41" s="55"/>
      <c r="BLW41" s="55"/>
      <c r="BLX41" s="55"/>
      <c r="BLY41" s="55"/>
      <c r="BLZ41" s="55"/>
      <c r="BMA41" s="55"/>
      <c r="BMB41" s="55"/>
      <c r="BMC41" s="55"/>
      <c r="BMD41" s="55"/>
      <c r="BME41" s="55"/>
      <c r="BMF41" s="55"/>
      <c r="BMG41" s="55"/>
      <c r="BMH41" s="55"/>
      <c r="BMI41" s="55"/>
      <c r="BMJ41" s="55"/>
      <c r="BMK41" s="55"/>
      <c r="BML41" s="55"/>
      <c r="BMM41" s="55"/>
      <c r="BMN41" s="55"/>
      <c r="BMO41" s="55"/>
      <c r="BMP41" s="55"/>
      <c r="BMQ41" s="55"/>
      <c r="BMR41" s="55"/>
      <c r="BMS41" s="55"/>
      <c r="BMT41" s="55"/>
      <c r="BMU41" s="55"/>
      <c r="BMV41" s="55"/>
      <c r="BMW41" s="55"/>
      <c r="BMX41" s="55"/>
      <c r="BMY41" s="55"/>
      <c r="BMZ41" s="55"/>
      <c r="BNA41" s="55"/>
      <c r="BNB41" s="55"/>
      <c r="BNC41" s="55"/>
      <c r="BND41" s="55"/>
      <c r="BNE41" s="55"/>
      <c r="BNF41" s="55"/>
      <c r="BNG41" s="55"/>
      <c r="BNH41" s="55"/>
      <c r="BNI41" s="55"/>
      <c r="BNJ41" s="55"/>
      <c r="BNK41" s="55"/>
      <c r="BNL41" s="55"/>
      <c r="BNM41" s="55"/>
      <c r="BNN41" s="55"/>
      <c r="BNO41" s="55"/>
      <c r="BNP41" s="55"/>
      <c r="BNQ41" s="55"/>
      <c r="BNR41" s="55"/>
      <c r="BNS41" s="55"/>
      <c r="BNT41" s="55"/>
      <c r="BNU41" s="55"/>
      <c r="BNV41" s="55"/>
      <c r="BNW41" s="55"/>
      <c r="BNX41" s="55"/>
      <c r="BNY41" s="55"/>
      <c r="BNZ41" s="55"/>
      <c r="BOA41" s="55"/>
      <c r="BOB41" s="55"/>
      <c r="BOC41" s="55"/>
      <c r="BOD41" s="55"/>
      <c r="BOE41" s="55"/>
      <c r="BOF41" s="55"/>
      <c r="BOG41" s="55"/>
      <c r="BOH41" s="55"/>
      <c r="BOI41" s="55"/>
      <c r="BOJ41" s="55"/>
      <c r="BOK41" s="55"/>
      <c r="BOL41" s="55"/>
      <c r="BOM41" s="55"/>
      <c r="BON41" s="55"/>
      <c r="BOO41" s="55"/>
      <c r="BOP41" s="55"/>
      <c r="BOQ41" s="55"/>
      <c r="BOR41" s="55"/>
      <c r="BOS41" s="55"/>
      <c r="BOT41" s="55"/>
      <c r="BOU41" s="55"/>
      <c r="BOV41" s="55"/>
      <c r="BOW41" s="55"/>
      <c r="BOX41" s="55"/>
      <c r="BOY41" s="55"/>
      <c r="BOZ41" s="55"/>
      <c r="BPA41" s="55"/>
      <c r="BPB41" s="55"/>
      <c r="BPC41" s="55"/>
      <c r="BPD41" s="55"/>
      <c r="BPE41" s="55"/>
      <c r="BPF41" s="55"/>
      <c r="BPG41" s="55"/>
      <c r="BPH41" s="55"/>
      <c r="BPI41" s="55"/>
      <c r="BPJ41" s="55"/>
      <c r="BPK41" s="55"/>
      <c r="BPL41" s="55"/>
      <c r="BPM41" s="55"/>
      <c r="BPN41" s="55"/>
      <c r="BPO41" s="55"/>
      <c r="BPP41" s="55"/>
      <c r="BPQ41" s="55"/>
      <c r="BPR41" s="55"/>
      <c r="BPS41" s="55"/>
      <c r="BPT41" s="55"/>
      <c r="BPU41" s="55"/>
      <c r="BPV41" s="55"/>
      <c r="BPW41" s="55"/>
      <c r="BPX41" s="55"/>
      <c r="BPY41" s="55"/>
      <c r="BPZ41" s="55"/>
      <c r="BQA41" s="55"/>
      <c r="BQB41" s="55"/>
      <c r="BQC41" s="55"/>
      <c r="BQD41" s="55"/>
      <c r="BQE41" s="55"/>
      <c r="BQF41" s="55"/>
      <c r="BQG41" s="55"/>
      <c r="BQH41" s="55"/>
      <c r="BQI41" s="55"/>
      <c r="BQJ41" s="55"/>
      <c r="BQK41" s="55"/>
      <c r="BQL41" s="55"/>
      <c r="BQM41" s="55"/>
      <c r="BQN41" s="55"/>
      <c r="BQO41" s="55"/>
      <c r="BQP41" s="55"/>
      <c r="BQQ41" s="55"/>
      <c r="BQR41" s="55"/>
      <c r="BQS41" s="55"/>
      <c r="BQT41" s="55"/>
      <c r="BQU41" s="55"/>
      <c r="BQV41" s="55"/>
      <c r="BQW41" s="55"/>
      <c r="BQX41" s="55"/>
      <c r="BQY41" s="55"/>
      <c r="BQZ41" s="55"/>
      <c r="BRA41" s="55"/>
      <c r="BRB41" s="55"/>
    </row>
    <row r="42" spans="1:437 1403:1822" s="54" customFormat="1" ht="14">
      <c r="A42" s="100">
        <f t="shared" si="1"/>
        <v>36</v>
      </c>
      <c r="B42" s="98" t="s">
        <v>201</v>
      </c>
      <c r="C42" s="75" t="s">
        <v>196</v>
      </c>
      <c r="D42" s="73"/>
      <c r="E42" s="74" t="s">
        <v>197</v>
      </c>
      <c r="F42" s="74" t="s">
        <v>132</v>
      </c>
      <c r="G42" s="74" t="s">
        <v>133</v>
      </c>
      <c r="H42" s="74" t="s">
        <v>133</v>
      </c>
      <c r="I42" s="74" t="s">
        <v>203</v>
      </c>
      <c r="J42" s="76"/>
      <c r="K42" s="76"/>
      <c r="L42" s="76"/>
      <c r="M42" s="76"/>
      <c r="N42" s="76"/>
      <c r="O42" s="76"/>
      <c r="P42" s="76"/>
      <c r="Q42" s="76"/>
      <c r="R42" s="76"/>
      <c r="S42" s="76"/>
      <c r="T42" s="76"/>
      <c r="U42" s="76"/>
      <c r="V42" s="99"/>
      <c r="W42" s="99"/>
      <c r="X42" s="99"/>
      <c r="Y42" s="99"/>
      <c r="Z42" s="99"/>
      <c r="AA42" s="99"/>
      <c r="AB42" s="99"/>
      <c r="AC42" s="99"/>
      <c r="AD42" s="99"/>
      <c r="AE42" s="99"/>
      <c r="AF42" s="99"/>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7"/>
      <c r="BM42" s="77"/>
      <c r="BN42" s="77"/>
      <c r="BO42" s="77"/>
      <c r="BP42" s="77"/>
      <c r="BQ42" s="77"/>
      <c r="BR42" s="77"/>
      <c r="BS42" s="77"/>
      <c r="BT42" s="77"/>
      <c r="BU42" s="77"/>
      <c r="BV42" s="77"/>
      <c r="BW42" s="77"/>
      <c r="BX42" s="77"/>
      <c r="BY42" s="77"/>
      <c r="BZ42" s="77"/>
      <c r="CA42" s="77"/>
      <c r="CB42" s="77"/>
      <c r="CC42" s="77"/>
      <c r="CD42" s="77"/>
      <c r="CE42" s="77"/>
      <c r="CF42" s="77"/>
      <c r="CG42" s="77"/>
      <c r="CH42" s="77"/>
      <c r="CI42" s="77"/>
      <c r="CJ42" s="77"/>
      <c r="CK42" s="77"/>
      <c r="CL42" s="77"/>
      <c r="CM42" s="77"/>
      <c r="CN42" s="77"/>
      <c r="CO42" s="77"/>
      <c r="CP42" s="77"/>
      <c r="CQ42" s="77"/>
      <c r="CR42" s="77"/>
      <c r="CS42" s="77"/>
      <c r="CT42" s="77"/>
      <c r="CU42" s="77"/>
      <c r="CV42" s="77"/>
      <c r="CW42" s="77"/>
      <c r="CX42" s="77"/>
      <c r="CY42" s="77"/>
      <c r="CZ42" s="77"/>
      <c r="DA42" s="77"/>
      <c r="DB42" s="77"/>
      <c r="DC42" s="77"/>
      <c r="DD42" s="77"/>
      <c r="DE42" s="77"/>
      <c r="DF42" s="77"/>
      <c r="DG42" s="77"/>
      <c r="DH42" s="77"/>
      <c r="DI42" s="77"/>
      <c r="DJ42" s="77"/>
      <c r="DK42" s="77"/>
      <c r="DL42" s="77"/>
      <c r="DM42" s="77"/>
      <c r="DN42" s="77"/>
      <c r="DO42" s="77"/>
      <c r="DP42" s="77"/>
      <c r="DQ42" s="77"/>
      <c r="DR42" s="77"/>
      <c r="DS42" s="77"/>
      <c r="DT42" s="77"/>
      <c r="DU42" s="77"/>
      <c r="DV42" s="77"/>
      <c r="DW42" s="77"/>
      <c r="DX42" s="77"/>
      <c r="DY42" s="77"/>
      <c r="DZ42" s="77"/>
      <c r="EA42" s="77"/>
      <c r="EB42" s="77"/>
      <c r="EC42" s="77"/>
      <c r="ED42" s="77"/>
      <c r="EE42" s="77"/>
      <c r="EF42" s="77"/>
      <c r="EG42" s="77"/>
      <c r="EH42" s="77"/>
      <c r="EI42" s="77"/>
      <c r="EJ42" s="77"/>
      <c r="EK42" s="77"/>
      <c r="EL42" s="77"/>
      <c r="EM42" s="77"/>
      <c r="EN42" s="77"/>
      <c r="EO42" s="77"/>
      <c r="EP42" s="77"/>
      <c r="EQ42" s="77"/>
      <c r="ER42" s="77"/>
      <c r="ES42" s="77"/>
      <c r="ET42" s="77"/>
      <c r="EU42" s="77"/>
      <c r="EV42" s="77"/>
      <c r="EW42" s="77"/>
      <c r="EX42" s="77"/>
      <c r="EY42" s="77"/>
      <c r="EZ42" s="77"/>
      <c r="FA42" s="77"/>
      <c r="FB42" s="77"/>
      <c r="FC42" s="77"/>
      <c r="FD42" s="77"/>
      <c r="FE42" s="77"/>
      <c r="FF42" s="77"/>
      <c r="FG42" s="77"/>
      <c r="FH42" s="77"/>
      <c r="FI42" s="77"/>
      <c r="FJ42" s="77"/>
      <c r="FK42" s="77"/>
      <c r="FL42" s="77"/>
      <c r="FM42" s="77"/>
      <c r="FN42" s="77"/>
      <c r="FO42" s="77"/>
      <c r="FP42" s="77"/>
      <c r="FQ42" s="77"/>
      <c r="FR42" s="77"/>
      <c r="FS42" s="77"/>
      <c r="FT42" s="77"/>
      <c r="FU42" s="77"/>
      <c r="FV42" s="77"/>
      <c r="FW42" s="77"/>
      <c r="FX42" s="77"/>
      <c r="FY42" s="77"/>
      <c r="FZ42" s="77"/>
      <c r="GA42" s="77"/>
      <c r="GB42" s="77"/>
      <c r="GC42" s="77"/>
      <c r="GD42" s="77"/>
      <c r="GE42" s="77"/>
      <c r="GF42" s="77"/>
      <c r="GG42" s="77"/>
      <c r="GH42" s="77"/>
      <c r="GI42" s="77"/>
      <c r="GJ42" s="77"/>
      <c r="GK42" s="77"/>
      <c r="GL42" s="77"/>
      <c r="GM42" s="77"/>
      <c r="GN42" s="77"/>
      <c r="GO42" s="77"/>
      <c r="GP42" s="77"/>
      <c r="GQ42" s="77"/>
      <c r="GR42" s="77"/>
      <c r="GS42" s="77"/>
      <c r="GT42" s="77"/>
      <c r="GU42" s="77"/>
      <c r="GV42" s="77"/>
      <c r="GW42" s="77"/>
      <c r="GX42" s="77"/>
      <c r="GY42" s="77"/>
      <c r="GZ42" s="77"/>
      <c r="HA42" s="77"/>
      <c r="HB42" s="77"/>
      <c r="HC42" s="77"/>
      <c r="HD42" s="77"/>
      <c r="HE42" s="77"/>
      <c r="HF42" s="77"/>
      <c r="HG42" s="77"/>
      <c r="HH42" s="77"/>
      <c r="HI42" s="77"/>
      <c r="HJ42" s="77"/>
      <c r="HK42" s="77"/>
      <c r="HL42" s="77"/>
      <c r="HM42" s="77"/>
      <c r="HN42" s="77"/>
      <c r="HO42" s="77"/>
      <c r="HP42" s="77"/>
      <c r="HQ42" s="77"/>
      <c r="HR42" s="77"/>
      <c r="HS42" s="77"/>
      <c r="HT42" s="77"/>
      <c r="HU42" s="77"/>
      <c r="HV42" s="77"/>
      <c r="HW42" s="77"/>
      <c r="HX42" s="77"/>
      <c r="HY42" s="77"/>
      <c r="HZ42" s="77"/>
      <c r="IA42" s="77"/>
      <c r="IB42" s="77"/>
      <c r="IC42" s="77"/>
      <c r="ID42" s="77"/>
      <c r="IE42" s="77"/>
      <c r="IF42" s="77"/>
      <c r="IG42" s="77"/>
      <c r="IH42" s="77"/>
      <c r="II42" s="77"/>
      <c r="IJ42" s="77"/>
      <c r="IK42" s="77"/>
      <c r="IL42" s="77"/>
      <c r="IM42" s="77"/>
      <c r="IN42" s="77"/>
      <c r="IO42" s="77"/>
      <c r="IP42" s="77"/>
      <c r="IQ42" s="77"/>
      <c r="IR42" s="77"/>
      <c r="IS42" s="77"/>
      <c r="IT42" s="77"/>
      <c r="IU42" s="77"/>
      <c r="IV42" s="77"/>
      <c r="IW42" s="77"/>
      <c r="IX42" s="77"/>
      <c r="IY42" s="77"/>
      <c r="IZ42" s="77"/>
      <c r="JA42" s="77"/>
      <c r="JB42" s="77"/>
      <c r="JC42" s="77"/>
      <c r="JD42" s="77"/>
      <c r="JE42" s="77"/>
      <c r="JF42" s="77"/>
      <c r="JG42" s="77"/>
      <c r="JH42" s="77"/>
      <c r="JI42" s="77"/>
      <c r="JJ42" s="77"/>
      <c r="JK42" s="77"/>
      <c r="JL42" s="77"/>
      <c r="JM42" s="77"/>
      <c r="JN42" s="77"/>
      <c r="JO42" s="77"/>
      <c r="JP42" s="77"/>
      <c r="JQ42" s="77"/>
      <c r="JR42" s="77"/>
      <c r="JS42" s="77"/>
      <c r="JT42" s="77"/>
      <c r="JU42" s="77"/>
      <c r="JV42" s="77"/>
      <c r="JW42" s="77"/>
      <c r="JX42" s="77"/>
      <c r="JY42" s="77"/>
      <c r="JZ42" s="77"/>
      <c r="KA42" s="77"/>
      <c r="KB42" s="77"/>
      <c r="KC42" s="77"/>
      <c r="KD42" s="77"/>
      <c r="KE42" s="77"/>
      <c r="KF42" s="77"/>
      <c r="KG42" s="77"/>
      <c r="KH42" s="77"/>
      <c r="KI42" s="77"/>
      <c r="KJ42" s="77"/>
      <c r="KK42" s="77"/>
      <c r="KL42" s="77"/>
      <c r="KM42" s="77"/>
      <c r="KN42" s="77"/>
      <c r="KO42" s="77"/>
      <c r="KP42" s="77"/>
      <c r="KQ42" s="77"/>
      <c r="KR42" s="77"/>
      <c r="KS42" s="77"/>
      <c r="KT42" s="77"/>
      <c r="KU42" s="77"/>
      <c r="KV42" s="77"/>
      <c r="KW42" s="77"/>
      <c r="KX42" s="77"/>
      <c r="KY42" s="77"/>
      <c r="KZ42" s="77"/>
      <c r="LA42" s="77"/>
      <c r="LB42" s="77"/>
      <c r="LC42" s="77"/>
      <c r="LD42" s="77"/>
      <c r="LE42" s="77"/>
      <c r="LF42" s="77"/>
      <c r="LG42" s="77"/>
      <c r="LH42" s="77"/>
      <c r="LI42" s="77"/>
      <c r="LJ42" s="77"/>
      <c r="LK42" s="77"/>
      <c r="LL42" s="77"/>
      <c r="LM42" s="77"/>
      <c r="LN42" s="77"/>
      <c r="LO42" s="77"/>
      <c r="LP42" s="77"/>
      <c r="LQ42" s="77"/>
      <c r="LR42" s="77"/>
      <c r="LS42" s="77"/>
      <c r="LT42" s="77"/>
      <c r="LU42" s="77"/>
      <c r="LV42" s="77"/>
      <c r="LW42" s="77"/>
      <c r="LX42" s="77"/>
      <c r="LY42" s="77"/>
      <c r="LZ42" s="77"/>
      <c r="MA42" s="77"/>
      <c r="MB42" s="77"/>
      <c r="MC42" s="77"/>
      <c r="MD42" s="77"/>
      <c r="ME42" s="77"/>
      <c r="MF42" s="77"/>
      <c r="MG42" s="77"/>
      <c r="MH42" s="77"/>
      <c r="MI42" s="77"/>
      <c r="MJ42" s="77"/>
      <c r="MK42" s="77"/>
      <c r="ML42" s="77"/>
      <c r="MM42" s="77"/>
      <c r="MN42" s="77"/>
      <c r="MO42" s="77"/>
      <c r="MP42" s="77"/>
      <c r="MQ42" s="77"/>
      <c r="MR42" s="77"/>
      <c r="MS42" s="77"/>
      <c r="MT42" s="77"/>
      <c r="MU42" s="77"/>
      <c r="MV42" s="77"/>
      <c r="MW42" s="77"/>
      <c r="MX42" s="77"/>
      <c r="MY42" s="77"/>
      <c r="MZ42" s="77"/>
      <c r="NA42" s="77"/>
      <c r="NB42" s="77"/>
      <c r="NC42" s="77"/>
      <c r="ND42" s="77"/>
      <c r="BAY42" s="55"/>
      <c r="BAZ42" s="55"/>
      <c r="BBA42" s="55"/>
      <c r="BBB42" s="55"/>
      <c r="BBC42" s="55"/>
      <c r="BBD42" s="55"/>
      <c r="BBE42" s="55"/>
      <c r="BBF42" s="55"/>
      <c r="BBG42" s="55"/>
      <c r="BBH42" s="55"/>
      <c r="BBI42" s="55"/>
      <c r="BBJ42" s="55"/>
      <c r="BBK42" s="55"/>
      <c r="BBL42" s="55"/>
      <c r="BBM42" s="55"/>
      <c r="BBN42" s="55"/>
      <c r="BBO42" s="55"/>
      <c r="BBP42" s="55"/>
      <c r="BBQ42" s="55"/>
      <c r="BBR42" s="55"/>
      <c r="BBS42" s="55"/>
      <c r="BBT42" s="55"/>
      <c r="BBU42" s="55"/>
      <c r="BBV42" s="55"/>
      <c r="BBW42" s="55"/>
      <c r="BBX42" s="55"/>
      <c r="BBY42" s="55"/>
      <c r="BBZ42" s="55"/>
      <c r="BCA42" s="55"/>
      <c r="BCB42" s="55"/>
      <c r="BCC42" s="55"/>
      <c r="BCD42" s="55"/>
      <c r="BCE42" s="55"/>
      <c r="BCF42" s="55"/>
      <c r="BCG42" s="55"/>
      <c r="BCH42" s="55"/>
      <c r="BCI42" s="55"/>
      <c r="BCJ42" s="55"/>
      <c r="BCK42" s="55"/>
      <c r="BCL42" s="55"/>
      <c r="BCM42" s="55"/>
      <c r="BCN42" s="55"/>
      <c r="BCO42" s="55"/>
      <c r="BCP42" s="55"/>
      <c r="BCQ42" s="55"/>
      <c r="BCR42" s="55"/>
      <c r="BCS42" s="55"/>
      <c r="BCT42" s="55"/>
      <c r="BCU42" s="55"/>
      <c r="BCV42" s="55"/>
      <c r="BCW42" s="55"/>
      <c r="BCX42" s="55"/>
      <c r="BCY42" s="55"/>
      <c r="BCZ42" s="55"/>
      <c r="BDA42" s="55"/>
      <c r="BDB42" s="55"/>
      <c r="BDC42" s="55"/>
      <c r="BDD42" s="55"/>
      <c r="BDE42" s="55"/>
      <c r="BDF42" s="55"/>
      <c r="BDG42" s="55"/>
      <c r="BDH42" s="55"/>
      <c r="BDI42" s="55"/>
      <c r="BDJ42" s="55"/>
      <c r="BDK42" s="55"/>
      <c r="BDL42" s="55"/>
      <c r="BDM42" s="55"/>
      <c r="BDN42" s="55"/>
      <c r="BDO42" s="55"/>
      <c r="BDP42" s="55"/>
      <c r="BDQ42" s="55"/>
      <c r="BDR42" s="55"/>
      <c r="BDS42" s="55"/>
      <c r="BDT42" s="55"/>
      <c r="BDU42" s="55"/>
      <c r="BDV42" s="55"/>
      <c r="BDW42" s="55"/>
      <c r="BDX42" s="55"/>
      <c r="BDY42" s="55"/>
      <c r="BDZ42" s="55"/>
      <c r="BEA42" s="55"/>
      <c r="BEB42" s="55"/>
      <c r="BEC42" s="55"/>
      <c r="BED42" s="55"/>
      <c r="BEE42" s="55"/>
      <c r="BEF42" s="55"/>
      <c r="BEG42" s="55"/>
      <c r="BEH42" s="55"/>
      <c r="BEI42" s="55"/>
      <c r="BEJ42" s="55"/>
      <c r="BEK42" s="55"/>
      <c r="BEL42" s="55"/>
      <c r="BEM42" s="55"/>
      <c r="BEN42" s="55"/>
      <c r="BEO42" s="55"/>
      <c r="BEP42" s="55"/>
      <c r="BEQ42" s="55"/>
      <c r="BER42" s="55"/>
      <c r="BES42" s="55"/>
      <c r="BET42" s="55"/>
      <c r="BEU42" s="55"/>
      <c r="BEV42" s="55"/>
      <c r="BEW42" s="55"/>
      <c r="BEX42" s="55"/>
      <c r="BEY42" s="55"/>
      <c r="BEZ42" s="55"/>
      <c r="BFA42" s="55"/>
      <c r="BFB42" s="55"/>
      <c r="BFC42" s="55"/>
      <c r="BFD42" s="55"/>
      <c r="BFE42" s="55"/>
      <c r="BFF42" s="55"/>
      <c r="BFG42" s="55"/>
      <c r="BFH42" s="55"/>
      <c r="BFI42" s="55"/>
      <c r="BFJ42" s="55"/>
      <c r="BFK42" s="55"/>
      <c r="BFL42" s="55"/>
      <c r="BFM42" s="55"/>
      <c r="BFN42" s="55"/>
      <c r="BFO42" s="55"/>
      <c r="BFP42" s="55"/>
      <c r="BFQ42" s="55"/>
      <c r="BFR42" s="55"/>
      <c r="BFS42" s="55"/>
      <c r="BFT42" s="55"/>
      <c r="BFU42" s="55"/>
      <c r="BFV42" s="55"/>
      <c r="BFW42" s="55"/>
      <c r="BFX42" s="55"/>
      <c r="BFY42" s="55"/>
      <c r="BFZ42" s="55"/>
      <c r="BGA42" s="55"/>
      <c r="BGB42" s="55"/>
      <c r="BGC42" s="55"/>
      <c r="BGD42" s="55"/>
      <c r="BGE42" s="55"/>
      <c r="BGF42" s="55"/>
      <c r="BGG42" s="55"/>
      <c r="BGH42" s="55"/>
      <c r="BGI42" s="55"/>
      <c r="BGJ42" s="55"/>
      <c r="BGK42" s="55"/>
      <c r="BGL42" s="55"/>
      <c r="BGM42" s="55"/>
      <c r="BGN42" s="55"/>
      <c r="BGO42" s="55"/>
      <c r="BGP42" s="55"/>
      <c r="BGQ42" s="55"/>
      <c r="BGR42" s="55"/>
      <c r="BGS42" s="55"/>
      <c r="BGT42" s="55"/>
      <c r="BGU42" s="55"/>
      <c r="BGV42" s="55"/>
      <c r="BGW42" s="55"/>
      <c r="BGX42" s="55"/>
      <c r="BGY42" s="55"/>
      <c r="BGZ42" s="55"/>
      <c r="BHA42" s="55"/>
      <c r="BHB42" s="55"/>
      <c r="BHC42" s="55"/>
      <c r="BHD42" s="55"/>
      <c r="BHE42" s="55"/>
      <c r="BHF42" s="55"/>
      <c r="BHG42" s="55"/>
      <c r="BHH42" s="55"/>
      <c r="BHI42" s="55"/>
      <c r="BHJ42" s="55"/>
      <c r="BHK42" s="55"/>
      <c r="BHL42" s="55"/>
      <c r="BHM42" s="55"/>
      <c r="BHN42" s="55"/>
      <c r="BHO42" s="55"/>
      <c r="BHP42" s="55"/>
      <c r="BHQ42" s="55"/>
      <c r="BHR42" s="55"/>
      <c r="BHS42" s="55"/>
      <c r="BHT42" s="55"/>
      <c r="BHU42" s="55"/>
      <c r="BHV42" s="55"/>
      <c r="BHW42" s="55"/>
      <c r="BHX42" s="55"/>
      <c r="BHY42" s="55"/>
      <c r="BHZ42" s="55"/>
      <c r="BIA42" s="55"/>
      <c r="BIB42" s="55"/>
      <c r="BIC42" s="55"/>
      <c r="BID42" s="55"/>
      <c r="BIE42" s="55"/>
      <c r="BIF42" s="55"/>
      <c r="BIG42" s="55"/>
      <c r="BIH42" s="55"/>
      <c r="BII42" s="55"/>
      <c r="BIJ42" s="55"/>
      <c r="BIK42" s="55"/>
      <c r="BIL42" s="55"/>
      <c r="BIM42" s="55"/>
      <c r="BIN42" s="55"/>
      <c r="BIO42" s="55"/>
      <c r="BIP42" s="55"/>
      <c r="BIQ42" s="55"/>
      <c r="BIR42" s="55"/>
      <c r="BIS42" s="55"/>
      <c r="BIT42" s="55"/>
      <c r="BIU42" s="55"/>
      <c r="BIV42" s="55"/>
      <c r="BIW42" s="55"/>
      <c r="BIX42" s="55"/>
      <c r="BIY42" s="55"/>
      <c r="BIZ42" s="55"/>
      <c r="BJA42" s="55"/>
      <c r="BJB42" s="55"/>
      <c r="BJC42" s="55"/>
      <c r="BJD42" s="55"/>
      <c r="BJE42" s="55"/>
      <c r="BJF42" s="55"/>
      <c r="BJG42" s="55"/>
      <c r="BJH42" s="55"/>
      <c r="BJI42" s="55"/>
      <c r="BJJ42" s="55"/>
      <c r="BJK42" s="55"/>
      <c r="BJL42" s="55"/>
      <c r="BJM42" s="55"/>
      <c r="BJN42" s="55"/>
      <c r="BJO42" s="55"/>
      <c r="BJP42" s="55"/>
      <c r="BJQ42" s="55"/>
      <c r="BJR42" s="55"/>
      <c r="BJS42" s="55"/>
      <c r="BJT42" s="55"/>
      <c r="BJU42" s="55"/>
      <c r="BJV42" s="55"/>
      <c r="BJW42" s="55"/>
      <c r="BJX42" s="55"/>
      <c r="BJY42" s="55"/>
      <c r="BJZ42" s="55"/>
      <c r="BKA42" s="55"/>
      <c r="BKB42" s="55"/>
      <c r="BKC42" s="55"/>
      <c r="BKD42" s="55"/>
      <c r="BKE42" s="55"/>
      <c r="BKF42" s="55"/>
      <c r="BKG42" s="55"/>
      <c r="BKH42" s="55"/>
      <c r="BKI42" s="55"/>
      <c r="BKJ42" s="55"/>
      <c r="BKK42" s="55"/>
      <c r="BKL42" s="55"/>
      <c r="BKM42" s="55"/>
      <c r="BKN42" s="55"/>
      <c r="BKO42" s="55"/>
      <c r="BKP42" s="55"/>
      <c r="BKQ42" s="55"/>
      <c r="BKR42" s="55"/>
      <c r="BKS42" s="55"/>
      <c r="BKT42" s="55"/>
      <c r="BKU42" s="55"/>
      <c r="BKV42" s="55"/>
      <c r="BKW42" s="55"/>
      <c r="BKX42" s="55"/>
      <c r="BKY42" s="55"/>
      <c r="BKZ42" s="55"/>
      <c r="BLA42" s="55"/>
      <c r="BLB42" s="55"/>
      <c r="BLC42" s="55"/>
      <c r="BLD42" s="55"/>
      <c r="BLE42" s="55"/>
      <c r="BLF42" s="55"/>
      <c r="BLG42" s="55"/>
      <c r="BLH42" s="55"/>
      <c r="BLI42" s="55"/>
      <c r="BLJ42" s="55"/>
      <c r="BLK42" s="55"/>
      <c r="BLL42" s="55"/>
      <c r="BLM42" s="55"/>
      <c r="BLN42" s="55"/>
      <c r="BLO42" s="55"/>
      <c r="BLP42" s="55"/>
      <c r="BLQ42" s="55"/>
      <c r="BLR42" s="55"/>
      <c r="BLS42" s="55"/>
      <c r="BLT42" s="55"/>
      <c r="BLU42" s="55"/>
      <c r="BLV42" s="55"/>
      <c r="BLW42" s="55"/>
      <c r="BLX42" s="55"/>
      <c r="BLY42" s="55"/>
      <c r="BLZ42" s="55"/>
      <c r="BMA42" s="55"/>
      <c r="BMB42" s="55"/>
      <c r="BMC42" s="55"/>
      <c r="BMD42" s="55"/>
      <c r="BME42" s="55"/>
      <c r="BMF42" s="55"/>
      <c r="BMG42" s="55"/>
      <c r="BMH42" s="55"/>
      <c r="BMI42" s="55"/>
      <c r="BMJ42" s="55"/>
      <c r="BMK42" s="55"/>
      <c r="BML42" s="55"/>
      <c r="BMM42" s="55"/>
      <c r="BMN42" s="55"/>
      <c r="BMO42" s="55"/>
      <c r="BMP42" s="55"/>
      <c r="BMQ42" s="55"/>
      <c r="BMR42" s="55"/>
      <c r="BMS42" s="55"/>
      <c r="BMT42" s="55"/>
      <c r="BMU42" s="55"/>
      <c r="BMV42" s="55"/>
      <c r="BMW42" s="55"/>
      <c r="BMX42" s="55"/>
      <c r="BMY42" s="55"/>
      <c r="BMZ42" s="55"/>
      <c r="BNA42" s="55"/>
      <c r="BNB42" s="55"/>
      <c r="BNC42" s="55"/>
      <c r="BND42" s="55"/>
      <c r="BNE42" s="55"/>
      <c r="BNF42" s="55"/>
      <c r="BNG42" s="55"/>
      <c r="BNH42" s="55"/>
      <c r="BNI42" s="55"/>
      <c r="BNJ42" s="55"/>
      <c r="BNK42" s="55"/>
      <c r="BNL42" s="55"/>
      <c r="BNM42" s="55"/>
      <c r="BNN42" s="55"/>
      <c r="BNO42" s="55"/>
      <c r="BNP42" s="55"/>
      <c r="BNQ42" s="55"/>
      <c r="BNR42" s="55"/>
      <c r="BNS42" s="55"/>
      <c r="BNT42" s="55"/>
      <c r="BNU42" s="55"/>
      <c r="BNV42" s="55"/>
      <c r="BNW42" s="55"/>
      <c r="BNX42" s="55"/>
      <c r="BNY42" s="55"/>
      <c r="BNZ42" s="55"/>
      <c r="BOA42" s="55"/>
      <c r="BOB42" s="55"/>
      <c r="BOC42" s="55"/>
      <c r="BOD42" s="55"/>
      <c r="BOE42" s="55"/>
      <c r="BOF42" s="55"/>
      <c r="BOG42" s="55"/>
      <c r="BOH42" s="55"/>
      <c r="BOI42" s="55"/>
      <c r="BOJ42" s="55"/>
      <c r="BOK42" s="55"/>
      <c r="BOL42" s="55"/>
      <c r="BOM42" s="55"/>
      <c r="BON42" s="55"/>
      <c r="BOO42" s="55"/>
      <c r="BOP42" s="55"/>
      <c r="BOQ42" s="55"/>
      <c r="BOR42" s="55"/>
      <c r="BOS42" s="55"/>
      <c r="BOT42" s="55"/>
      <c r="BOU42" s="55"/>
      <c r="BOV42" s="55"/>
      <c r="BOW42" s="55"/>
      <c r="BOX42" s="55"/>
      <c r="BOY42" s="55"/>
      <c r="BOZ42" s="55"/>
      <c r="BPA42" s="55"/>
      <c r="BPB42" s="55"/>
      <c r="BPC42" s="55"/>
      <c r="BPD42" s="55"/>
      <c r="BPE42" s="55"/>
      <c r="BPF42" s="55"/>
      <c r="BPG42" s="55"/>
      <c r="BPH42" s="55"/>
      <c r="BPI42" s="55"/>
      <c r="BPJ42" s="55"/>
      <c r="BPK42" s="55"/>
      <c r="BPL42" s="55"/>
      <c r="BPM42" s="55"/>
      <c r="BPN42" s="55"/>
      <c r="BPO42" s="55"/>
      <c r="BPP42" s="55"/>
      <c r="BPQ42" s="55"/>
      <c r="BPR42" s="55"/>
      <c r="BPS42" s="55"/>
      <c r="BPT42" s="55"/>
      <c r="BPU42" s="55"/>
      <c r="BPV42" s="55"/>
      <c r="BPW42" s="55"/>
      <c r="BPX42" s="55"/>
      <c r="BPY42" s="55"/>
      <c r="BPZ42" s="55"/>
      <c r="BQA42" s="55"/>
      <c r="BQB42" s="55"/>
      <c r="BQC42" s="55"/>
      <c r="BQD42" s="55"/>
      <c r="BQE42" s="55"/>
      <c r="BQF42" s="55"/>
      <c r="BQG42" s="55"/>
      <c r="BQH42" s="55"/>
      <c r="BQI42" s="55"/>
      <c r="BQJ42" s="55"/>
      <c r="BQK42" s="55"/>
      <c r="BQL42" s="55"/>
      <c r="BQM42" s="55"/>
      <c r="BQN42" s="55"/>
      <c r="BQO42" s="55"/>
      <c r="BQP42" s="55"/>
      <c r="BQQ42" s="55"/>
      <c r="BQR42" s="55"/>
      <c r="BQS42" s="55"/>
      <c r="BQT42" s="55"/>
      <c r="BQU42" s="55"/>
      <c r="BQV42" s="55"/>
      <c r="BQW42" s="55"/>
      <c r="BQX42" s="55"/>
      <c r="BQY42" s="55"/>
      <c r="BQZ42" s="55"/>
      <c r="BRA42" s="55"/>
      <c r="BRB42" s="55"/>
    </row>
    <row r="43" spans="1:437 1403:1822" s="54" customFormat="1" ht="14">
      <c r="A43" s="100">
        <f t="shared" si="1"/>
        <v>37</v>
      </c>
      <c r="B43" s="98" t="s">
        <v>204</v>
      </c>
      <c r="C43" s="75" t="s">
        <v>196</v>
      </c>
      <c r="D43" s="73"/>
      <c r="E43" s="74" t="s">
        <v>197</v>
      </c>
      <c r="F43" s="74" t="s">
        <v>132</v>
      </c>
      <c r="G43" s="74" t="s">
        <v>133</v>
      </c>
      <c r="H43" s="74" t="s">
        <v>133</v>
      </c>
      <c r="I43" s="74" t="s">
        <v>205</v>
      </c>
      <c r="J43" s="76"/>
      <c r="K43" s="76"/>
      <c r="L43" s="76"/>
      <c r="M43" s="76"/>
      <c r="N43" s="76"/>
      <c r="O43" s="76"/>
      <c r="P43" s="76"/>
      <c r="Q43" s="76"/>
      <c r="R43" s="76"/>
      <c r="S43" s="76"/>
      <c r="T43" s="76"/>
      <c r="U43" s="76"/>
      <c r="V43" s="99"/>
      <c r="W43" s="99"/>
      <c r="X43" s="99"/>
      <c r="Y43" s="99"/>
      <c r="Z43" s="99"/>
      <c r="AA43" s="99"/>
      <c r="AB43" s="99"/>
      <c r="AC43" s="99"/>
      <c r="AD43" s="99"/>
      <c r="AE43" s="99"/>
      <c r="AF43" s="99"/>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c r="BE43" s="77"/>
      <c r="BF43" s="77"/>
      <c r="BG43" s="77"/>
      <c r="BH43" s="77"/>
      <c r="BI43" s="77"/>
      <c r="BJ43" s="77"/>
      <c r="BK43" s="77"/>
      <c r="BL43" s="77"/>
      <c r="BM43" s="77"/>
      <c r="BN43" s="77"/>
      <c r="BO43" s="77"/>
      <c r="BP43" s="77"/>
      <c r="BQ43" s="77"/>
      <c r="BR43" s="77"/>
      <c r="BS43" s="77"/>
      <c r="BT43" s="77"/>
      <c r="BU43" s="77"/>
      <c r="BV43" s="77"/>
      <c r="BW43" s="77"/>
      <c r="BX43" s="77"/>
      <c r="BY43" s="77"/>
      <c r="BZ43" s="77"/>
      <c r="CA43" s="77"/>
      <c r="CB43" s="77"/>
      <c r="CC43" s="77"/>
      <c r="CD43" s="77"/>
      <c r="CE43" s="77"/>
      <c r="CF43" s="77"/>
      <c r="CG43" s="77"/>
      <c r="CH43" s="77"/>
      <c r="CI43" s="77"/>
      <c r="CJ43" s="77"/>
      <c r="CK43" s="77"/>
      <c r="CL43" s="77"/>
      <c r="CM43" s="77"/>
      <c r="CN43" s="77"/>
      <c r="CO43" s="77"/>
      <c r="CP43" s="77"/>
      <c r="CQ43" s="77"/>
      <c r="CR43" s="77"/>
      <c r="CS43" s="77"/>
      <c r="CT43" s="77"/>
      <c r="CU43" s="77"/>
      <c r="CV43" s="77"/>
      <c r="CW43" s="77"/>
      <c r="CX43" s="77"/>
      <c r="CY43" s="77"/>
      <c r="CZ43" s="77"/>
      <c r="DA43" s="77"/>
      <c r="DB43" s="77"/>
      <c r="DC43" s="77"/>
      <c r="DD43" s="77"/>
      <c r="DE43" s="77"/>
      <c r="DF43" s="77"/>
      <c r="DG43" s="77"/>
      <c r="DH43" s="77"/>
      <c r="DI43" s="77"/>
      <c r="DJ43" s="77"/>
      <c r="DK43" s="77"/>
      <c r="DL43" s="77"/>
      <c r="DM43" s="77"/>
      <c r="DN43" s="77"/>
      <c r="DO43" s="77"/>
      <c r="DP43" s="77"/>
      <c r="DQ43" s="77"/>
      <c r="DR43" s="77"/>
      <c r="DS43" s="77"/>
      <c r="DT43" s="77"/>
      <c r="DU43" s="77"/>
      <c r="DV43" s="77"/>
      <c r="DW43" s="77"/>
      <c r="DX43" s="77"/>
      <c r="DY43" s="77"/>
      <c r="DZ43" s="77"/>
      <c r="EA43" s="77"/>
      <c r="EB43" s="77"/>
      <c r="EC43" s="77"/>
      <c r="ED43" s="77"/>
      <c r="EE43" s="77"/>
      <c r="EF43" s="77"/>
      <c r="EG43" s="77"/>
      <c r="EH43" s="77"/>
      <c r="EI43" s="77"/>
      <c r="EJ43" s="77"/>
      <c r="EK43" s="77"/>
      <c r="EL43" s="77"/>
      <c r="EM43" s="77"/>
      <c r="EN43" s="77"/>
      <c r="EO43" s="77"/>
      <c r="EP43" s="77"/>
      <c r="EQ43" s="77"/>
      <c r="ER43" s="77"/>
      <c r="ES43" s="77"/>
      <c r="ET43" s="77"/>
      <c r="EU43" s="77"/>
      <c r="EV43" s="77"/>
      <c r="EW43" s="77"/>
      <c r="EX43" s="77"/>
      <c r="EY43" s="77"/>
      <c r="EZ43" s="77"/>
      <c r="FA43" s="77"/>
      <c r="FB43" s="77"/>
      <c r="FC43" s="77"/>
      <c r="FD43" s="77"/>
      <c r="FE43" s="77"/>
      <c r="FF43" s="77"/>
      <c r="FG43" s="77"/>
      <c r="FH43" s="77"/>
      <c r="FI43" s="77"/>
      <c r="FJ43" s="77"/>
      <c r="FK43" s="77"/>
      <c r="FL43" s="77"/>
      <c r="FM43" s="77"/>
      <c r="FN43" s="77"/>
      <c r="FO43" s="77"/>
      <c r="FP43" s="77"/>
      <c r="FQ43" s="77"/>
      <c r="FR43" s="77"/>
      <c r="FS43" s="77"/>
      <c r="FT43" s="77"/>
      <c r="FU43" s="77"/>
      <c r="FV43" s="77"/>
      <c r="FW43" s="77"/>
      <c r="FX43" s="77"/>
      <c r="FY43" s="77"/>
      <c r="FZ43" s="77"/>
      <c r="GA43" s="77"/>
      <c r="GB43" s="77"/>
      <c r="GC43" s="77"/>
      <c r="GD43" s="77"/>
      <c r="GE43" s="77"/>
      <c r="GF43" s="77"/>
      <c r="GG43" s="77"/>
      <c r="GH43" s="77"/>
      <c r="GI43" s="77"/>
      <c r="GJ43" s="77"/>
      <c r="GK43" s="77"/>
      <c r="GL43" s="77"/>
      <c r="GM43" s="77"/>
      <c r="GN43" s="77"/>
      <c r="GO43" s="77"/>
      <c r="GP43" s="77"/>
      <c r="GQ43" s="77"/>
      <c r="GR43" s="77"/>
      <c r="GS43" s="77"/>
      <c r="GT43" s="77"/>
      <c r="GU43" s="77"/>
      <c r="GV43" s="77"/>
      <c r="GW43" s="77"/>
      <c r="GX43" s="77"/>
      <c r="GY43" s="77"/>
      <c r="GZ43" s="77"/>
      <c r="HA43" s="77"/>
      <c r="HB43" s="77"/>
      <c r="HC43" s="77"/>
      <c r="HD43" s="77"/>
      <c r="HE43" s="77"/>
      <c r="HF43" s="77"/>
      <c r="HG43" s="77"/>
      <c r="HH43" s="77"/>
      <c r="HI43" s="77"/>
      <c r="HJ43" s="77"/>
      <c r="HK43" s="77"/>
      <c r="HL43" s="77"/>
      <c r="HM43" s="77"/>
      <c r="HN43" s="77"/>
      <c r="HO43" s="77"/>
      <c r="HP43" s="77"/>
      <c r="HQ43" s="77"/>
      <c r="HR43" s="77"/>
      <c r="HS43" s="77"/>
      <c r="HT43" s="77"/>
      <c r="HU43" s="77"/>
      <c r="HV43" s="77"/>
      <c r="HW43" s="77"/>
      <c r="HX43" s="77"/>
      <c r="HY43" s="77"/>
      <c r="HZ43" s="77"/>
      <c r="IA43" s="77"/>
      <c r="IB43" s="77"/>
      <c r="IC43" s="77"/>
      <c r="ID43" s="77"/>
      <c r="IE43" s="77"/>
      <c r="IF43" s="77"/>
      <c r="IG43" s="77"/>
      <c r="IH43" s="77"/>
      <c r="II43" s="77"/>
      <c r="IJ43" s="77"/>
      <c r="IK43" s="77"/>
      <c r="IL43" s="77"/>
      <c r="IM43" s="77"/>
      <c r="IN43" s="77"/>
      <c r="IO43" s="77"/>
      <c r="IP43" s="77"/>
      <c r="IQ43" s="77"/>
      <c r="IR43" s="77"/>
      <c r="IS43" s="77"/>
      <c r="IT43" s="77"/>
      <c r="IU43" s="77"/>
      <c r="IV43" s="77"/>
      <c r="IW43" s="77"/>
      <c r="IX43" s="77"/>
      <c r="IY43" s="77"/>
      <c r="IZ43" s="77"/>
      <c r="JA43" s="77"/>
      <c r="JB43" s="77"/>
      <c r="JC43" s="77"/>
      <c r="JD43" s="77"/>
      <c r="JE43" s="77"/>
      <c r="JF43" s="77"/>
      <c r="JG43" s="77"/>
      <c r="JH43" s="77"/>
      <c r="JI43" s="77"/>
      <c r="JJ43" s="77"/>
      <c r="JK43" s="77"/>
      <c r="JL43" s="77"/>
      <c r="JM43" s="77"/>
      <c r="JN43" s="77"/>
      <c r="JO43" s="77"/>
      <c r="JP43" s="77"/>
      <c r="JQ43" s="77"/>
      <c r="JR43" s="77"/>
      <c r="JS43" s="77"/>
      <c r="JT43" s="77"/>
      <c r="JU43" s="77"/>
      <c r="JV43" s="77"/>
      <c r="JW43" s="77"/>
      <c r="JX43" s="77"/>
      <c r="JY43" s="77"/>
      <c r="JZ43" s="77"/>
      <c r="KA43" s="77"/>
      <c r="KB43" s="77"/>
      <c r="KC43" s="77"/>
      <c r="KD43" s="77"/>
      <c r="KE43" s="77"/>
      <c r="KF43" s="77"/>
      <c r="KG43" s="77"/>
      <c r="KH43" s="77"/>
      <c r="KI43" s="77"/>
      <c r="KJ43" s="77"/>
      <c r="KK43" s="77"/>
      <c r="KL43" s="77"/>
      <c r="KM43" s="77"/>
      <c r="KN43" s="77"/>
      <c r="KO43" s="77"/>
      <c r="KP43" s="77"/>
      <c r="KQ43" s="77"/>
      <c r="KR43" s="77"/>
      <c r="KS43" s="77"/>
      <c r="KT43" s="77"/>
      <c r="KU43" s="77"/>
      <c r="KV43" s="77"/>
      <c r="KW43" s="77"/>
      <c r="KX43" s="77"/>
      <c r="KY43" s="77"/>
      <c r="KZ43" s="77"/>
      <c r="LA43" s="77"/>
      <c r="LB43" s="77"/>
      <c r="LC43" s="77"/>
      <c r="LD43" s="77"/>
      <c r="LE43" s="77"/>
      <c r="LF43" s="77"/>
      <c r="LG43" s="77"/>
      <c r="LH43" s="77"/>
      <c r="LI43" s="77"/>
      <c r="LJ43" s="77"/>
      <c r="LK43" s="77"/>
      <c r="LL43" s="77"/>
      <c r="LM43" s="77"/>
      <c r="LN43" s="77"/>
      <c r="LO43" s="77"/>
      <c r="LP43" s="77"/>
      <c r="LQ43" s="77"/>
      <c r="LR43" s="77"/>
      <c r="LS43" s="77"/>
      <c r="LT43" s="77"/>
      <c r="LU43" s="77"/>
      <c r="LV43" s="77"/>
      <c r="LW43" s="77"/>
      <c r="LX43" s="77"/>
      <c r="LY43" s="77"/>
      <c r="LZ43" s="77"/>
      <c r="MA43" s="77"/>
      <c r="MB43" s="77"/>
      <c r="MC43" s="77"/>
      <c r="MD43" s="77"/>
      <c r="ME43" s="77"/>
      <c r="MF43" s="77"/>
      <c r="MG43" s="77"/>
      <c r="MH43" s="77"/>
      <c r="MI43" s="77"/>
      <c r="MJ43" s="77"/>
      <c r="MK43" s="77"/>
      <c r="ML43" s="77"/>
      <c r="MM43" s="77"/>
      <c r="MN43" s="77"/>
      <c r="MO43" s="77"/>
      <c r="MP43" s="77"/>
      <c r="MQ43" s="77"/>
      <c r="MR43" s="77"/>
      <c r="MS43" s="77"/>
      <c r="MT43" s="77"/>
      <c r="MU43" s="77"/>
      <c r="MV43" s="77"/>
      <c r="MW43" s="77"/>
      <c r="MX43" s="77"/>
      <c r="MY43" s="77"/>
      <c r="MZ43" s="77"/>
      <c r="NA43" s="77"/>
      <c r="NB43" s="77"/>
      <c r="NC43" s="77"/>
      <c r="ND43" s="77"/>
      <c r="BAY43" s="55"/>
      <c r="BAZ43" s="55"/>
      <c r="BBA43" s="55"/>
      <c r="BBB43" s="55"/>
      <c r="BBC43" s="55"/>
      <c r="BBD43" s="55"/>
      <c r="BBE43" s="55"/>
      <c r="BBF43" s="55"/>
      <c r="BBG43" s="55"/>
      <c r="BBH43" s="55"/>
      <c r="BBI43" s="55"/>
      <c r="BBJ43" s="55"/>
      <c r="BBK43" s="55"/>
      <c r="BBL43" s="55"/>
      <c r="BBM43" s="55"/>
      <c r="BBN43" s="55"/>
      <c r="BBO43" s="55"/>
      <c r="BBP43" s="55"/>
      <c r="BBQ43" s="55"/>
      <c r="BBR43" s="55"/>
      <c r="BBS43" s="55"/>
      <c r="BBT43" s="55"/>
      <c r="BBU43" s="55"/>
      <c r="BBV43" s="55"/>
      <c r="BBW43" s="55"/>
      <c r="BBX43" s="55"/>
      <c r="BBY43" s="55"/>
      <c r="BBZ43" s="55"/>
      <c r="BCA43" s="55"/>
      <c r="BCB43" s="55"/>
      <c r="BCC43" s="55"/>
      <c r="BCD43" s="55"/>
      <c r="BCE43" s="55"/>
      <c r="BCF43" s="55"/>
      <c r="BCG43" s="55"/>
      <c r="BCH43" s="55"/>
      <c r="BCI43" s="55"/>
      <c r="BCJ43" s="55"/>
      <c r="BCK43" s="55"/>
      <c r="BCL43" s="55"/>
      <c r="BCM43" s="55"/>
      <c r="BCN43" s="55"/>
      <c r="BCO43" s="55"/>
      <c r="BCP43" s="55"/>
      <c r="BCQ43" s="55"/>
      <c r="BCR43" s="55"/>
      <c r="BCS43" s="55"/>
      <c r="BCT43" s="55"/>
      <c r="BCU43" s="55"/>
      <c r="BCV43" s="55"/>
      <c r="BCW43" s="55"/>
      <c r="BCX43" s="55"/>
      <c r="BCY43" s="55"/>
      <c r="BCZ43" s="55"/>
      <c r="BDA43" s="55"/>
      <c r="BDB43" s="55"/>
      <c r="BDC43" s="55"/>
      <c r="BDD43" s="55"/>
      <c r="BDE43" s="55"/>
      <c r="BDF43" s="55"/>
      <c r="BDG43" s="55"/>
      <c r="BDH43" s="55"/>
      <c r="BDI43" s="55"/>
      <c r="BDJ43" s="55"/>
      <c r="BDK43" s="55"/>
      <c r="BDL43" s="55"/>
      <c r="BDM43" s="55"/>
      <c r="BDN43" s="55"/>
      <c r="BDO43" s="55"/>
      <c r="BDP43" s="55"/>
      <c r="BDQ43" s="55"/>
      <c r="BDR43" s="55"/>
      <c r="BDS43" s="55"/>
      <c r="BDT43" s="55"/>
      <c r="BDU43" s="55"/>
      <c r="BDV43" s="55"/>
      <c r="BDW43" s="55"/>
      <c r="BDX43" s="55"/>
      <c r="BDY43" s="55"/>
      <c r="BDZ43" s="55"/>
      <c r="BEA43" s="55"/>
      <c r="BEB43" s="55"/>
      <c r="BEC43" s="55"/>
      <c r="BED43" s="55"/>
      <c r="BEE43" s="55"/>
      <c r="BEF43" s="55"/>
      <c r="BEG43" s="55"/>
      <c r="BEH43" s="55"/>
      <c r="BEI43" s="55"/>
      <c r="BEJ43" s="55"/>
      <c r="BEK43" s="55"/>
      <c r="BEL43" s="55"/>
      <c r="BEM43" s="55"/>
      <c r="BEN43" s="55"/>
      <c r="BEO43" s="55"/>
      <c r="BEP43" s="55"/>
      <c r="BEQ43" s="55"/>
      <c r="BER43" s="55"/>
      <c r="BES43" s="55"/>
      <c r="BET43" s="55"/>
      <c r="BEU43" s="55"/>
      <c r="BEV43" s="55"/>
      <c r="BEW43" s="55"/>
      <c r="BEX43" s="55"/>
      <c r="BEY43" s="55"/>
      <c r="BEZ43" s="55"/>
      <c r="BFA43" s="55"/>
      <c r="BFB43" s="55"/>
      <c r="BFC43" s="55"/>
      <c r="BFD43" s="55"/>
      <c r="BFE43" s="55"/>
      <c r="BFF43" s="55"/>
      <c r="BFG43" s="55"/>
      <c r="BFH43" s="55"/>
      <c r="BFI43" s="55"/>
      <c r="BFJ43" s="55"/>
      <c r="BFK43" s="55"/>
      <c r="BFL43" s="55"/>
      <c r="BFM43" s="55"/>
      <c r="BFN43" s="55"/>
      <c r="BFO43" s="55"/>
      <c r="BFP43" s="55"/>
      <c r="BFQ43" s="55"/>
      <c r="BFR43" s="55"/>
      <c r="BFS43" s="55"/>
      <c r="BFT43" s="55"/>
      <c r="BFU43" s="55"/>
      <c r="BFV43" s="55"/>
      <c r="BFW43" s="55"/>
      <c r="BFX43" s="55"/>
      <c r="BFY43" s="55"/>
      <c r="BFZ43" s="55"/>
      <c r="BGA43" s="55"/>
      <c r="BGB43" s="55"/>
      <c r="BGC43" s="55"/>
      <c r="BGD43" s="55"/>
      <c r="BGE43" s="55"/>
      <c r="BGF43" s="55"/>
      <c r="BGG43" s="55"/>
      <c r="BGH43" s="55"/>
      <c r="BGI43" s="55"/>
      <c r="BGJ43" s="55"/>
      <c r="BGK43" s="55"/>
      <c r="BGL43" s="55"/>
      <c r="BGM43" s="55"/>
      <c r="BGN43" s="55"/>
      <c r="BGO43" s="55"/>
      <c r="BGP43" s="55"/>
      <c r="BGQ43" s="55"/>
      <c r="BGR43" s="55"/>
      <c r="BGS43" s="55"/>
      <c r="BGT43" s="55"/>
      <c r="BGU43" s="55"/>
      <c r="BGV43" s="55"/>
      <c r="BGW43" s="55"/>
      <c r="BGX43" s="55"/>
      <c r="BGY43" s="55"/>
      <c r="BGZ43" s="55"/>
      <c r="BHA43" s="55"/>
      <c r="BHB43" s="55"/>
      <c r="BHC43" s="55"/>
      <c r="BHD43" s="55"/>
      <c r="BHE43" s="55"/>
      <c r="BHF43" s="55"/>
      <c r="BHG43" s="55"/>
      <c r="BHH43" s="55"/>
      <c r="BHI43" s="55"/>
      <c r="BHJ43" s="55"/>
      <c r="BHK43" s="55"/>
      <c r="BHL43" s="55"/>
      <c r="BHM43" s="55"/>
      <c r="BHN43" s="55"/>
      <c r="BHO43" s="55"/>
      <c r="BHP43" s="55"/>
      <c r="BHQ43" s="55"/>
      <c r="BHR43" s="55"/>
      <c r="BHS43" s="55"/>
      <c r="BHT43" s="55"/>
      <c r="BHU43" s="55"/>
      <c r="BHV43" s="55"/>
      <c r="BHW43" s="55"/>
      <c r="BHX43" s="55"/>
      <c r="BHY43" s="55"/>
      <c r="BHZ43" s="55"/>
      <c r="BIA43" s="55"/>
      <c r="BIB43" s="55"/>
      <c r="BIC43" s="55"/>
      <c r="BID43" s="55"/>
      <c r="BIE43" s="55"/>
      <c r="BIF43" s="55"/>
      <c r="BIG43" s="55"/>
      <c r="BIH43" s="55"/>
      <c r="BII43" s="55"/>
      <c r="BIJ43" s="55"/>
      <c r="BIK43" s="55"/>
      <c r="BIL43" s="55"/>
      <c r="BIM43" s="55"/>
      <c r="BIN43" s="55"/>
      <c r="BIO43" s="55"/>
      <c r="BIP43" s="55"/>
      <c r="BIQ43" s="55"/>
      <c r="BIR43" s="55"/>
      <c r="BIS43" s="55"/>
      <c r="BIT43" s="55"/>
      <c r="BIU43" s="55"/>
      <c r="BIV43" s="55"/>
      <c r="BIW43" s="55"/>
      <c r="BIX43" s="55"/>
      <c r="BIY43" s="55"/>
      <c r="BIZ43" s="55"/>
      <c r="BJA43" s="55"/>
      <c r="BJB43" s="55"/>
      <c r="BJC43" s="55"/>
      <c r="BJD43" s="55"/>
      <c r="BJE43" s="55"/>
      <c r="BJF43" s="55"/>
      <c r="BJG43" s="55"/>
      <c r="BJH43" s="55"/>
      <c r="BJI43" s="55"/>
      <c r="BJJ43" s="55"/>
      <c r="BJK43" s="55"/>
      <c r="BJL43" s="55"/>
      <c r="BJM43" s="55"/>
      <c r="BJN43" s="55"/>
      <c r="BJO43" s="55"/>
      <c r="BJP43" s="55"/>
      <c r="BJQ43" s="55"/>
      <c r="BJR43" s="55"/>
      <c r="BJS43" s="55"/>
      <c r="BJT43" s="55"/>
      <c r="BJU43" s="55"/>
      <c r="BJV43" s="55"/>
      <c r="BJW43" s="55"/>
      <c r="BJX43" s="55"/>
      <c r="BJY43" s="55"/>
      <c r="BJZ43" s="55"/>
      <c r="BKA43" s="55"/>
      <c r="BKB43" s="55"/>
      <c r="BKC43" s="55"/>
      <c r="BKD43" s="55"/>
      <c r="BKE43" s="55"/>
      <c r="BKF43" s="55"/>
      <c r="BKG43" s="55"/>
      <c r="BKH43" s="55"/>
      <c r="BKI43" s="55"/>
      <c r="BKJ43" s="55"/>
      <c r="BKK43" s="55"/>
      <c r="BKL43" s="55"/>
      <c r="BKM43" s="55"/>
      <c r="BKN43" s="55"/>
      <c r="BKO43" s="55"/>
      <c r="BKP43" s="55"/>
      <c r="BKQ43" s="55"/>
      <c r="BKR43" s="55"/>
      <c r="BKS43" s="55"/>
      <c r="BKT43" s="55"/>
      <c r="BKU43" s="55"/>
      <c r="BKV43" s="55"/>
      <c r="BKW43" s="55"/>
      <c r="BKX43" s="55"/>
      <c r="BKY43" s="55"/>
      <c r="BKZ43" s="55"/>
      <c r="BLA43" s="55"/>
      <c r="BLB43" s="55"/>
      <c r="BLC43" s="55"/>
      <c r="BLD43" s="55"/>
      <c r="BLE43" s="55"/>
      <c r="BLF43" s="55"/>
      <c r="BLG43" s="55"/>
      <c r="BLH43" s="55"/>
      <c r="BLI43" s="55"/>
      <c r="BLJ43" s="55"/>
      <c r="BLK43" s="55"/>
      <c r="BLL43" s="55"/>
      <c r="BLM43" s="55"/>
      <c r="BLN43" s="55"/>
      <c r="BLO43" s="55"/>
      <c r="BLP43" s="55"/>
      <c r="BLQ43" s="55"/>
      <c r="BLR43" s="55"/>
      <c r="BLS43" s="55"/>
      <c r="BLT43" s="55"/>
      <c r="BLU43" s="55"/>
      <c r="BLV43" s="55"/>
      <c r="BLW43" s="55"/>
      <c r="BLX43" s="55"/>
      <c r="BLY43" s="55"/>
      <c r="BLZ43" s="55"/>
      <c r="BMA43" s="55"/>
      <c r="BMB43" s="55"/>
      <c r="BMC43" s="55"/>
      <c r="BMD43" s="55"/>
      <c r="BME43" s="55"/>
      <c r="BMF43" s="55"/>
      <c r="BMG43" s="55"/>
      <c r="BMH43" s="55"/>
      <c r="BMI43" s="55"/>
      <c r="BMJ43" s="55"/>
      <c r="BMK43" s="55"/>
      <c r="BML43" s="55"/>
      <c r="BMM43" s="55"/>
      <c r="BMN43" s="55"/>
      <c r="BMO43" s="55"/>
      <c r="BMP43" s="55"/>
      <c r="BMQ43" s="55"/>
      <c r="BMR43" s="55"/>
      <c r="BMS43" s="55"/>
      <c r="BMT43" s="55"/>
      <c r="BMU43" s="55"/>
      <c r="BMV43" s="55"/>
      <c r="BMW43" s="55"/>
      <c r="BMX43" s="55"/>
      <c r="BMY43" s="55"/>
      <c r="BMZ43" s="55"/>
      <c r="BNA43" s="55"/>
      <c r="BNB43" s="55"/>
      <c r="BNC43" s="55"/>
      <c r="BND43" s="55"/>
      <c r="BNE43" s="55"/>
      <c r="BNF43" s="55"/>
      <c r="BNG43" s="55"/>
      <c r="BNH43" s="55"/>
      <c r="BNI43" s="55"/>
      <c r="BNJ43" s="55"/>
      <c r="BNK43" s="55"/>
      <c r="BNL43" s="55"/>
      <c r="BNM43" s="55"/>
      <c r="BNN43" s="55"/>
      <c r="BNO43" s="55"/>
      <c r="BNP43" s="55"/>
      <c r="BNQ43" s="55"/>
      <c r="BNR43" s="55"/>
      <c r="BNS43" s="55"/>
      <c r="BNT43" s="55"/>
      <c r="BNU43" s="55"/>
      <c r="BNV43" s="55"/>
      <c r="BNW43" s="55"/>
      <c r="BNX43" s="55"/>
      <c r="BNY43" s="55"/>
      <c r="BNZ43" s="55"/>
      <c r="BOA43" s="55"/>
      <c r="BOB43" s="55"/>
      <c r="BOC43" s="55"/>
      <c r="BOD43" s="55"/>
      <c r="BOE43" s="55"/>
      <c r="BOF43" s="55"/>
      <c r="BOG43" s="55"/>
      <c r="BOH43" s="55"/>
      <c r="BOI43" s="55"/>
      <c r="BOJ43" s="55"/>
      <c r="BOK43" s="55"/>
      <c r="BOL43" s="55"/>
      <c r="BOM43" s="55"/>
      <c r="BON43" s="55"/>
      <c r="BOO43" s="55"/>
      <c r="BOP43" s="55"/>
      <c r="BOQ43" s="55"/>
      <c r="BOR43" s="55"/>
      <c r="BOS43" s="55"/>
      <c r="BOT43" s="55"/>
      <c r="BOU43" s="55"/>
      <c r="BOV43" s="55"/>
      <c r="BOW43" s="55"/>
      <c r="BOX43" s="55"/>
      <c r="BOY43" s="55"/>
      <c r="BOZ43" s="55"/>
      <c r="BPA43" s="55"/>
      <c r="BPB43" s="55"/>
      <c r="BPC43" s="55"/>
      <c r="BPD43" s="55"/>
      <c r="BPE43" s="55"/>
      <c r="BPF43" s="55"/>
      <c r="BPG43" s="55"/>
      <c r="BPH43" s="55"/>
      <c r="BPI43" s="55"/>
      <c r="BPJ43" s="55"/>
      <c r="BPK43" s="55"/>
      <c r="BPL43" s="55"/>
      <c r="BPM43" s="55"/>
      <c r="BPN43" s="55"/>
      <c r="BPO43" s="55"/>
      <c r="BPP43" s="55"/>
      <c r="BPQ43" s="55"/>
      <c r="BPR43" s="55"/>
      <c r="BPS43" s="55"/>
      <c r="BPT43" s="55"/>
      <c r="BPU43" s="55"/>
      <c r="BPV43" s="55"/>
      <c r="BPW43" s="55"/>
      <c r="BPX43" s="55"/>
      <c r="BPY43" s="55"/>
      <c r="BPZ43" s="55"/>
      <c r="BQA43" s="55"/>
      <c r="BQB43" s="55"/>
      <c r="BQC43" s="55"/>
      <c r="BQD43" s="55"/>
      <c r="BQE43" s="55"/>
      <c r="BQF43" s="55"/>
      <c r="BQG43" s="55"/>
      <c r="BQH43" s="55"/>
      <c r="BQI43" s="55"/>
      <c r="BQJ43" s="55"/>
      <c r="BQK43" s="55"/>
      <c r="BQL43" s="55"/>
      <c r="BQM43" s="55"/>
      <c r="BQN43" s="55"/>
      <c r="BQO43" s="55"/>
      <c r="BQP43" s="55"/>
      <c r="BQQ43" s="55"/>
      <c r="BQR43" s="55"/>
      <c r="BQS43" s="55"/>
      <c r="BQT43" s="55"/>
      <c r="BQU43" s="55"/>
      <c r="BQV43" s="55"/>
      <c r="BQW43" s="55"/>
      <c r="BQX43" s="55"/>
      <c r="BQY43" s="55"/>
      <c r="BQZ43" s="55"/>
      <c r="BRA43" s="55"/>
      <c r="BRB43" s="55"/>
    </row>
    <row r="44" spans="1:437 1403:1822" s="54" customFormat="1" ht="14">
      <c r="A44" s="100">
        <f t="shared" si="1"/>
        <v>38</v>
      </c>
      <c r="B44" s="98" t="s">
        <v>206</v>
      </c>
      <c r="C44" s="75" t="s">
        <v>196</v>
      </c>
      <c r="D44" s="73"/>
      <c r="E44" s="74" t="s">
        <v>197</v>
      </c>
      <c r="F44" s="74" t="s">
        <v>132</v>
      </c>
      <c r="G44" s="74" t="s">
        <v>133</v>
      </c>
      <c r="H44" s="74" t="s">
        <v>133</v>
      </c>
      <c r="I44" s="74" t="s">
        <v>207</v>
      </c>
      <c r="J44" s="76"/>
      <c r="K44" s="76"/>
      <c r="L44" s="76"/>
      <c r="M44" s="76"/>
      <c r="N44" s="76"/>
      <c r="O44" s="76"/>
      <c r="P44" s="76"/>
      <c r="Q44" s="76"/>
      <c r="R44" s="76"/>
      <c r="S44" s="76"/>
      <c r="T44" s="76"/>
      <c r="U44" s="76"/>
      <c r="V44" s="99"/>
      <c r="W44" s="99"/>
      <c r="X44" s="99"/>
      <c r="Y44" s="99"/>
      <c r="Z44" s="99"/>
      <c r="AA44" s="99"/>
      <c r="AB44" s="99"/>
      <c r="AC44" s="99"/>
      <c r="AD44" s="99"/>
      <c r="AE44" s="99"/>
      <c r="AF44" s="99"/>
      <c r="AG44" s="77"/>
      <c r="AH44" s="77"/>
      <c r="AI44" s="77"/>
      <c r="AJ44" s="77"/>
      <c r="AK44" s="77"/>
      <c r="AL44" s="77"/>
      <c r="AM44" s="77"/>
      <c r="AN44" s="77"/>
      <c r="AO44" s="77"/>
      <c r="AP44" s="77"/>
      <c r="AQ44" s="77"/>
      <c r="AR44" s="77"/>
      <c r="AS44" s="77"/>
      <c r="AT44" s="77"/>
      <c r="AU44" s="77"/>
      <c r="AV44" s="77"/>
      <c r="AW44" s="77"/>
      <c r="AX44" s="77"/>
      <c r="AY44" s="77"/>
      <c r="AZ44" s="77"/>
      <c r="BA44" s="77"/>
      <c r="BB44" s="77"/>
      <c r="BC44" s="77"/>
      <c r="BD44" s="77"/>
      <c r="BE44" s="77"/>
      <c r="BF44" s="77"/>
      <c r="BG44" s="77"/>
      <c r="BH44" s="77"/>
      <c r="BI44" s="77"/>
      <c r="BJ44" s="77"/>
      <c r="BK44" s="77"/>
      <c r="BL44" s="77"/>
      <c r="BM44" s="77"/>
      <c r="BN44" s="77"/>
      <c r="BO44" s="77"/>
      <c r="BP44" s="77"/>
      <c r="BQ44" s="77"/>
      <c r="BR44" s="77"/>
      <c r="BS44" s="77"/>
      <c r="BT44" s="77"/>
      <c r="BU44" s="77"/>
      <c r="BV44" s="77"/>
      <c r="BW44" s="77"/>
      <c r="BX44" s="77"/>
      <c r="BY44" s="77"/>
      <c r="BZ44" s="77"/>
      <c r="CA44" s="77"/>
      <c r="CB44" s="77"/>
      <c r="CC44" s="77"/>
      <c r="CD44" s="77"/>
      <c r="CE44" s="77"/>
      <c r="CF44" s="77"/>
      <c r="CG44" s="77"/>
      <c r="CH44" s="77"/>
      <c r="CI44" s="77"/>
      <c r="CJ44" s="77"/>
      <c r="CK44" s="77"/>
      <c r="CL44" s="77"/>
      <c r="CM44" s="77"/>
      <c r="CN44" s="77"/>
      <c r="CO44" s="77"/>
      <c r="CP44" s="77"/>
      <c r="CQ44" s="77"/>
      <c r="CR44" s="77"/>
      <c r="CS44" s="77"/>
      <c r="CT44" s="77"/>
      <c r="CU44" s="77"/>
      <c r="CV44" s="77"/>
      <c r="CW44" s="77"/>
      <c r="CX44" s="77"/>
      <c r="CY44" s="77"/>
      <c r="CZ44" s="77"/>
      <c r="DA44" s="77"/>
      <c r="DB44" s="77"/>
      <c r="DC44" s="77"/>
      <c r="DD44" s="77"/>
      <c r="DE44" s="77"/>
      <c r="DF44" s="77"/>
      <c r="DG44" s="77"/>
      <c r="DH44" s="77"/>
      <c r="DI44" s="77"/>
      <c r="DJ44" s="77"/>
      <c r="DK44" s="77"/>
      <c r="DL44" s="77"/>
      <c r="DM44" s="77"/>
      <c r="DN44" s="77"/>
      <c r="DO44" s="77"/>
      <c r="DP44" s="77"/>
      <c r="DQ44" s="77"/>
      <c r="DR44" s="77"/>
      <c r="DS44" s="77"/>
      <c r="DT44" s="77"/>
      <c r="DU44" s="77"/>
      <c r="DV44" s="77"/>
      <c r="DW44" s="77"/>
      <c r="DX44" s="77"/>
      <c r="DY44" s="77"/>
      <c r="DZ44" s="77"/>
      <c r="EA44" s="77"/>
      <c r="EB44" s="77"/>
      <c r="EC44" s="77"/>
      <c r="ED44" s="77"/>
      <c r="EE44" s="77"/>
      <c r="EF44" s="77"/>
      <c r="EG44" s="77"/>
      <c r="EH44" s="77"/>
      <c r="EI44" s="77"/>
      <c r="EJ44" s="77"/>
      <c r="EK44" s="77"/>
      <c r="EL44" s="77"/>
      <c r="EM44" s="77"/>
      <c r="EN44" s="77"/>
      <c r="EO44" s="77"/>
      <c r="EP44" s="77"/>
      <c r="EQ44" s="77"/>
      <c r="ER44" s="77"/>
      <c r="ES44" s="77"/>
      <c r="ET44" s="77"/>
      <c r="EU44" s="77"/>
      <c r="EV44" s="77"/>
      <c r="EW44" s="77"/>
      <c r="EX44" s="77"/>
      <c r="EY44" s="77"/>
      <c r="EZ44" s="77"/>
      <c r="FA44" s="77"/>
      <c r="FB44" s="77"/>
      <c r="FC44" s="77"/>
      <c r="FD44" s="77"/>
      <c r="FE44" s="77"/>
      <c r="FF44" s="77"/>
      <c r="FG44" s="77"/>
      <c r="FH44" s="77"/>
      <c r="FI44" s="77"/>
      <c r="FJ44" s="77"/>
      <c r="FK44" s="77"/>
      <c r="FL44" s="77"/>
      <c r="FM44" s="77"/>
      <c r="FN44" s="77"/>
      <c r="FO44" s="77"/>
      <c r="FP44" s="77"/>
      <c r="FQ44" s="77"/>
      <c r="FR44" s="77"/>
      <c r="FS44" s="77"/>
      <c r="FT44" s="77"/>
      <c r="FU44" s="77"/>
      <c r="FV44" s="77"/>
      <c r="FW44" s="77"/>
      <c r="FX44" s="77"/>
      <c r="FY44" s="77"/>
      <c r="FZ44" s="77"/>
      <c r="GA44" s="77"/>
      <c r="GB44" s="77"/>
      <c r="GC44" s="77"/>
      <c r="GD44" s="77"/>
      <c r="GE44" s="77"/>
      <c r="GF44" s="77"/>
      <c r="GG44" s="77"/>
      <c r="GH44" s="77"/>
      <c r="GI44" s="77"/>
      <c r="GJ44" s="77"/>
      <c r="GK44" s="77"/>
      <c r="GL44" s="77"/>
      <c r="GM44" s="77"/>
      <c r="GN44" s="77"/>
      <c r="GO44" s="77"/>
      <c r="GP44" s="77"/>
      <c r="GQ44" s="77"/>
      <c r="GR44" s="77"/>
      <c r="GS44" s="77"/>
      <c r="GT44" s="77"/>
      <c r="GU44" s="77"/>
      <c r="GV44" s="77"/>
      <c r="GW44" s="77"/>
      <c r="GX44" s="77"/>
      <c r="GY44" s="77"/>
      <c r="GZ44" s="77"/>
      <c r="HA44" s="77"/>
      <c r="HB44" s="77"/>
      <c r="HC44" s="77"/>
      <c r="HD44" s="77"/>
      <c r="HE44" s="77"/>
      <c r="HF44" s="77"/>
      <c r="HG44" s="77"/>
      <c r="HH44" s="77"/>
      <c r="HI44" s="77"/>
      <c r="HJ44" s="77"/>
      <c r="HK44" s="77"/>
      <c r="HL44" s="77"/>
      <c r="HM44" s="77"/>
      <c r="HN44" s="77"/>
      <c r="HO44" s="77"/>
      <c r="HP44" s="77"/>
      <c r="HQ44" s="77"/>
      <c r="HR44" s="77"/>
      <c r="HS44" s="77"/>
      <c r="HT44" s="77"/>
      <c r="HU44" s="77"/>
      <c r="HV44" s="77"/>
      <c r="HW44" s="77"/>
      <c r="HX44" s="77"/>
      <c r="HY44" s="77"/>
      <c r="HZ44" s="77"/>
      <c r="IA44" s="77"/>
      <c r="IB44" s="77"/>
      <c r="IC44" s="77"/>
      <c r="ID44" s="77"/>
      <c r="IE44" s="77"/>
      <c r="IF44" s="77"/>
      <c r="IG44" s="77"/>
      <c r="IH44" s="77"/>
      <c r="II44" s="77"/>
      <c r="IJ44" s="77"/>
      <c r="IK44" s="77"/>
      <c r="IL44" s="77"/>
      <c r="IM44" s="77"/>
      <c r="IN44" s="77"/>
      <c r="IO44" s="77"/>
      <c r="IP44" s="77"/>
      <c r="IQ44" s="77"/>
      <c r="IR44" s="77"/>
      <c r="IS44" s="77"/>
      <c r="IT44" s="77"/>
      <c r="IU44" s="77"/>
      <c r="IV44" s="77"/>
      <c r="IW44" s="77"/>
      <c r="IX44" s="77"/>
      <c r="IY44" s="77"/>
      <c r="IZ44" s="77"/>
      <c r="JA44" s="77"/>
      <c r="JB44" s="77"/>
      <c r="JC44" s="77"/>
      <c r="JD44" s="77"/>
      <c r="JE44" s="77"/>
      <c r="JF44" s="77"/>
      <c r="JG44" s="77"/>
      <c r="JH44" s="77"/>
      <c r="JI44" s="77"/>
      <c r="JJ44" s="77"/>
      <c r="JK44" s="77"/>
      <c r="JL44" s="77"/>
      <c r="JM44" s="77"/>
      <c r="JN44" s="77"/>
      <c r="JO44" s="77"/>
      <c r="JP44" s="77"/>
      <c r="JQ44" s="77"/>
      <c r="JR44" s="77"/>
      <c r="JS44" s="77"/>
      <c r="JT44" s="77"/>
      <c r="JU44" s="77"/>
      <c r="JV44" s="77"/>
      <c r="JW44" s="77"/>
      <c r="JX44" s="77"/>
      <c r="JY44" s="77"/>
      <c r="JZ44" s="77"/>
      <c r="KA44" s="77"/>
      <c r="KB44" s="77"/>
      <c r="KC44" s="77"/>
      <c r="KD44" s="77"/>
      <c r="KE44" s="77"/>
      <c r="KF44" s="77"/>
      <c r="KG44" s="77"/>
      <c r="KH44" s="77"/>
      <c r="KI44" s="77"/>
      <c r="KJ44" s="77"/>
      <c r="KK44" s="77"/>
      <c r="KL44" s="77"/>
      <c r="KM44" s="77"/>
      <c r="KN44" s="77"/>
      <c r="KO44" s="77"/>
      <c r="KP44" s="77"/>
      <c r="KQ44" s="77"/>
      <c r="KR44" s="77"/>
      <c r="KS44" s="77"/>
      <c r="KT44" s="77"/>
      <c r="KU44" s="77"/>
      <c r="KV44" s="77"/>
      <c r="KW44" s="77"/>
      <c r="KX44" s="77"/>
      <c r="KY44" s="77"/>
      <c r="KZ44" s="77"/>
      <c r="LA44" s="77"/>
      <c r="LB44" s="77"/>
      <c r="LC44" s="77"/>
      <c r="LD44" s="77"/>
      <c r="LE44" s="77"/>
      <c r="LF44" s="77"/>
      <c r="LG44" s="77"/>
      <c r="LH44" s="77"/>
      <c r="LI44" s="77"/>
      <c r="LJ44" s="77"/>
      <c r="LK44" s="77"/>
      <c r="LL44" s="77"/>
      <c r="LM44" s="77"/>
      <c r="LN44" s="77"/>
      <c r="LO44" s="77"/>
      <c r="LP44" s="77"/>
      <c r="LQ44" s="77"/>
      <c r="LR44" s="77"/>
      <c r="LS44" s="77"/>
      <c r="LT44" s="77"/>
      <c r="LU44" s="77"/>
      <c r="LV44" s="77"/>
      <c r="LW44" s="77"/>
      <c r="LX44" s="77"/>
      <c r="LY44" s="77"/>
      <c r="LZ44" s="77"/>
      <c r="MA44" s="77"/>
      <c r="MB44" s="77"/>
      <c r="MC44" s="77"/>
      <c r="MD44" s="77"/>
      <c r="ME44" s="77"/>
      <c r="MF44" s="77"/>
      <c r="MG44" s="77"/>
      <c r="MH44" s="77"/>
      <c r="MI44" s="77"/>
      <c r="MJ44" s="77"/>
      <c r="MK44" s="77"/>
      <c r="ML44" s="77"/>
      <c r="MM44" s="77"/>
      <c r="MN44" s="77"/>
      <c r="MO44" s="77"/>
      <c r="MP44" s="77"/>
      <c r="MQ44" s="77"/>
      <c r="MR44" s="77"/>
      <c r="MS44" s="77"/>
      <c r="MT44" s="77"/>
      <c r="MU44" s="77"/>
      <c r="MV44" s="77"/>
      <c r="MW44" s="77"/>
      <c r="MX44" s="77"/>
      <c r="MY44" s="77"/>
      <c r="MZ44" s="77"/>
      <c r="NA44" s="77"/>
      <c r="NB44" s="77"/>
      <c r="NC44" s="77"/>
      <c r="ND44" s="77"/>
      <c r="BAY44" s="55"/>
      <c r="BAZ44" s="55"/>
      <c r="BBA44" s="55"/>
      <c r="BBB44" s="55"/>
      <c r="BBC44" s="55"/>
      <c r="BBD44" s="55"/>
      <c r="BBE44" s="55"/>
      <c r="BBF44" s="55"/>
      <c r="BBG44" s="55"/>
      <c r="BBH44" s="55"/>
      <c r="BBI44" s="55"/>
      <c r="BBJ44" s="55"/>
      <c r="BBK44" s="55"/>
      <c r="BBL44" s="55"/>
      <c r="BBM44" s="55"/>
      <c r="BBN44" s="55"/>
      <c r="BBO44" s="55"/>
      <c r="BBP44" s="55"/>
      <c r="BBQ44" s="55"/>
      <c r="BBR44" s="55"/>
      <c r="BBS44" s="55"/>
      <c r="BBT44" s="55"/>
      <c r="BBU44" s="55"/>
      <c r="BBV44" s="55"/>
      <c r="BBW44" s="55"/>
      <c r="BBX44" s="55"/>
      <c r="BBY44" s="55"/>
      <c r="BBZ44" s="55"/>
      <c r="BCA44" s="55"/>
      <c r="BCB44" s="55"/>
      <c r="BCC44" s="55"/>
      <c r="BCD44" s="55"/>
      <c r="BCE44" s="55"/>
      <c r="BCF44" s="55"/>
      <c r="BCG44" s="55"/>
      <c r="BCH44" s="55"/>
      <c r="BCI44" s="55"/>
      <c r="BCJ44" s="55"/>
      <c r="BCK44" s="55"/>
      <c r="BCL44" s="55"/>
      <c r="BCM44" s="55"/>
      <c r="BCN44" s="55"/>
      <c r="BCO44" s="55"/>
      <c r="BCP44" s="55"/>
      <c r="BCQ44" s="55"/>
      <c r="BCR44" s="55"/>
      <c r="BCS44" s="55"/>
      <c r="BCT44" s="55"/>
      <c r="BCU44" s="55"/>
      <c r="BCV44" s="55"/>
      <c r="BCW44" s="55"/>
      <c r="BCX44" s="55"/>
      <c r="BCY44" s="55"/>
      <c r="BCZ44" s="55"/>
      <c r="BDA44" s="55"/>
      <c r="BDB44" s="55"/>
      <c r="BDC44" s="55"/>
      <c r="BDD44" s="55"/>
      <c r="BDE44" s="55"/>
      <c r="BDF44" s="55"/>
      <c r="BDG44" s="55"/>
      <c r="BDH44" s="55"/>
      <c r="BDI44" s="55"/>
      <c r="BDJ44" s="55"/>
      <c r="BDK44" s="55"/>
      <c r="BDL44" s="55"/>
      <c r="BDM44" s="55"/>
      <c r="BDN44" s="55"/>
      <c r="BDO44" s="55"/>
      <c r="BDP44" s="55"/>
      <c r="BDQ44" s="55"/>
      <c r="BDR44" s="55"/>
      <c r="BDS44" s="55"/>
      <c r="BDT44" s="55"/>
      <c r="BDU44" s="55"/>
      <c r="BDV44" s="55"/>
      <c r="BDW44" s="55"/>
      <c r="BDX44" s="55"/>
      <c r="BDY44" s="55"/>
      <c r="BDZ44" s="55"/>
      <c r="BEA44" s="55"/>
      <c r="BEB44" s="55"/>
      <c r="BEC44" s="55"/>
      <c r="BED44" s="55"/>
      <c r="BEE44" s="55"/>
      <c r="BEF44" s="55"/>
      <c r="BEG44" s="55"/>
      <c r="BEH44" s="55"/>
      <c r="BEI44" s="55"/>
      <c r="BEJ44" s="55"/>
      <c r="BEK44" s="55"/>
      <c r="BEL44" s="55"/>
      <c r="BEM44" s="55"/>
      <c r="BEN44" s="55"/>
      <c r="BEO44" s="55"/>
      <c r="BEP44" s="55"/>
      <c r="BEQ44" s="55"/>
      <c r="BER44" s="55"/>
      <c r="BES44" s="55"/>
      <c r="BET44" s="55"/>
      <c r="BEU44" s="55"/>
      <c r="BEV44" s="55"/>
      <c r="BEW44" s="55"/>
      <c r="BEX44" s="55"/>
      <c r="BEY44" s="55"/>
      <c r="BEZ44" s="55"/>
      <c r="BFA44" s="55"/>
      <c r="BFB44" s="55"/>
      <c r="BFC44" s="55"/>
      <c r="BFD44" s="55"/>
      <c r="BFE44" s="55"/>
      <c r="BFF44" s="55"/>
      <c r="BFG44" s="55"/>
      <c r="BFH44" s="55"/>
      <c r="BFI44" s="55"/>
      <c r="BFJ44" s="55"/>
      <c r="BFK44" s="55"/>
      <c r="BFL44" s="55"/>
      <c r="BFM44" s="55"/>
      <c r="BFN44" s="55"/>
      <c r="BFO44" s="55"/>
      <c r="BFP44" s="55"/>
      <c r="BFQ44" s="55"/>
      <c r="BFR44" s="55"/>
      <c r="BFS44" s="55"/>
      <c r="BFT44" s="55"/>
      <c r="BFU44" s="55"/>
      <c r="BFV44" s="55"/>
      <c r="BFW44" s="55"/>
      <c r="BFX44" s="55"/>
      <c r="BFY44" s="55"/>
      <c r="BFZ44" s="55"/>
      <c r="BGA44" s="55"/>
      <c r="BGB44" s="55"/>
      <c r="BGC44" s="55"/>
      <c r="BGD44" s="55"/>
      <c r="BGE44" s="55"/>
      <c r="BGF44" s="55"/>
      <c r="BGG44" s="55"/>
      <c r="BGH44" s="55"/>
      <c r="BGI44" s="55"/>
      <c r="BGJ44" s="55"/>
      <c r="BGK44" s="55"/>
      <c r="BGL44" s="55"/>
      <c r="BGM44" s="55"/>
      <c r="BGN44" s="55"/>
      <c r="BGO44" s="55"/>
      <c r="BGP44" s="55"/>
      <c r="BGQ44" s="55"/>
      <c r="BGR44" s="55"/>
      <c r="BGS44" s="55"/>
      <c r="BGT44" s="55"/>
      <c r="BGU44" s="55"/>
      <c r="BGV44" s="55"/>
      <c r="BGW44" s="55"/>
      <c r="BGX44" s="55"/>
      <c r="BGY44" s="55"/>
      <c r="BGZ44" s="55"/>
      <c r="BHA44" s="55"/>
      <c r="BHB44" s="55"/>
      <c r="BHC44" s="55"/>
      <c r="BHD44" s="55"/>
      <c r="BHE44" s="55"/>
      <c r="BHF44" s="55"/>
      <c r="BHG44" s="55"/>
      <c r="BHH44" s="55"/>
      <c r="BHI44" s="55"/>
      <c r="BHJ44" s="55"/>
      <c r="BHK44" s="55"/>
      <c r="BHL44" s="55"/>
      <c r="BHM44" s="55"/>
      <c r="BHN44" s="55"/>
      <c r="BHO44" s="55"/>
      <c r="BHP44" s="55"/>
      <c r="BHQ44" s="55"/>
      <c r="BHR44" s="55"/>
      <c r="BHS44" s="55"/>
      <c r="BHT44" s="55"/>
      <c r="BHU44" s="55"/>
      <c r="BHV44" s="55"/>
      <c r="BHW44" s="55"/>
      <c r="BHX44" s="55"/>
      <c r="BHY44" s="55"/>
      <c r="BHZ44" s="55"/>
      <c r="BIA44" s="55"/>
      <c r="BIB44" s="55"/>
      <c r="BIC44" s="55"/>
      <c r="BID44" s="55"/>
      <c r="BIE44" s="55"/>
      <c r="BIF44" s="55"/>
      <c r="BIG44" s="55"/>
      <c r="BIH44" s="55"/>
      <c r="BII44" s="55"/>
      <c r="BIJ44" s="55"/>
      <c r="BIK44" s="55"/>
      <c r="BIL44" s="55"/>
      <c r="BIM44" s="55"/>
      <c r="BIN44" s="55"/>
      <c r="BIO44" s="55"/>
      <c r="BIP44" s="55"/>
      <c r="BIQ44" s="55"/>
      <c r="BIR44" s="55"/>
      <c r="BIS44" s="55"/>
      <c r="BIT44" s="55"/>
      <c r="BIU44" s="55"/>
      <c r="BIV44" s="55"/>
      <c r="BIW44" s="55"/>
      <c r="BIX44" s="55"/>
      <c r="BIY44" s="55"/>
      <c r="BIZ44" s="55"/>
      <c r="BJA44" s="55"/>
      <c r="BJB44" s="55"/>
      <c r="BJC44" s="55"/>
      <c r="BJD44" s="55"/>
      <c r="BJE44" s="55"/>
      <c r="BJF44" s="55"/>
      <c r="BJG44" s="55"/>
      <c r="BJH44" s="55"/>
      <c r="BJI44" s="55"/>
      <c r="BJJ44" s="55"/>
      <c r="BJK44" s="55"/>
      <c r="BJL44" s="55"/>
      <c r="BJM44" s="55"/>
      <c r="BJN44" s="55"/>
      <c r="BJO44" s="55"/>
      <c r="BJP44" s="55"/>
      <c r="BJQ44" s="55"/>
      <c r="BJR44" s="55"/>
      <c r="BJS44" s="55"/>
      <c r="BJT44" s="55"/>
      <c r="BJU44" s="55"/>
      <c r="BJV44" s="55"/>
      <c r="BJW44" s="55"/>
      <c r="BJX44" s="55"/>
      <c r="BJY44" s="55"/>
      <c r="BJZ44" s="55"/>
      <c r="BKA44" s="55"/>
      <c r="BKB44" s="55"/>
      <c r="BKC44" s="55"/>
      <c r="BKD44" s="55"/>
      <c r="BKE44" s="55"/>
      <c r="BKF44" s="55"/>
      <c r="BKG44" s="55"/>
      <c r="BKH44" s="55"/>
      <c r="BKI44" s="55"/>
      <c r="BKJ44" s="55"/>
      <c r="BKK44" s="55"/>
      <c r="BKL44" s="55"/>
      <c r="BKM44" s="55"/>
      <c r="BKN44" s="55"/>
      <c r="BKO44" s="55"/>
      <c r="BKP44" s="55"/>
      <c r="BKQ44" s="55"/>
      <c r="BKR44" s="55"/>
      <c r="BKS44" s="55"/>
      <c r="BKT44" s="55"/>
      <c r="BKU44" s="55"/>
      <c r="BKV44" s="55"/>
      <c r="BKW44" s="55"/>
      <c r="BKX44" s="55"/>
      <c r="BKY44" s="55"/>
      <c r="BKZ44" s="55"/>
      <c r="BLA44" s="55"/>
      <c r="BLB44" s="55"/>
      <c r="BLC44" s="55"/>
      <c r="BLD44" s="55"/>
      <c r="BLE44" s="55"/>
      <c r="BLF44" s="55"/>
      <c r="BLG44" s="55"/>
      <c r="BLH44" s="55"/>
      <c r="BLI44" s="55"/>
      <c r="BLJ44" s="55"/>
      <c r="BLK44" s="55"/>
      <c r="BLL44" s="55"/>
      <c r="BLM44" s="55"/>
      <c r="BLN44" s="55"/>
      <c r="BLO44" s="55"/>
      <c r="BLP44" s="55"/>
      <c r="BLQ44" s="55"/>
      <c r="BLR44" s="55"/>
      <c r="BLS44" s="55"/>
      <c r="BLT44" s="55"/>
      <c r="BLU44" s="55"/>
      <c r="BLV44" s="55"/>
      <c r="BLW44" s="55"/>
      <c r="BLX44" s="55"/>
      <c r="BLY44" s="55"/>
      <c r="BLZ44" s="55"/>
      <c r="BMA44" s="55"/>
      <c r="BMB44" s="55"/>
      <c r="BMC44" s="55"/>
      <c r="BMD44" s="55"/>
      <c r="BME44" s="55"/>
      <c r="BMF44" s="55"/>
      <c r="BMG44" s="55"/>
      <c r="BMH44" s="55"/>
      <c r="BMI44" s="55"/>
      <c r="BMJ44" s="55"/>
      <c r="BMK44" s="55"/>
      <c r="BML44" s="55"/>
      <c r="BMM44" s="55"/>
      <c r="BMN44" s="55"/>
      <c r="BMO44" s="55"/>
      <c r="BMP44" s="55"/>
      <c r="BMQ44" s="55"/>
      <c r="BMR44" s="55"/>
      <c r="BMS44" s="55"/>
      <c r="BMT44" s="55"/>
      <c r="BMU44" s="55"/>
      <c r="BMV44" s="55"/>
      <c r="BMW44" s="55"/>
      <c r="BMX44" s="55"/>
      <c r="BMY44" s="55"/>
      <c r="BMZ44" s="55"/>
      <c r="BNA44" s="55"/>
      <c r="BNB44" s="55"/>
      <c r="BNC44" s="55"/>
      <c r="BND44" s="55"/>
      <c r="BNE44" s="55"/>
      <c r="BNF44" s="55"/>
      <c r="BNG44" s="55"/>
      <c r="BNH44" s="55"/>
      <c r="BNI44" s="55"/>
      <c r="BNJ44" s="55"/>
      <c r="BNK44" s="55"/>
      <c r="BNL44" s="55"/>
      <c r="BNM44" s="55"/>
      <c r="BNN44" s="55"/>
      <c r="BNO44" s="55"/>
      <c r="BNP44" s="55"/>
      <c r="BNQ44" s="55"/>
      <c r="BNR44" s="55"/>
      <c r="BNS44" s="55"/>
      <c r="BNT44" s="55"/>
      <c r="BNU44" s="55"/>
      <c r="BNV44" s="55"/>
      <c r="BNW44" s="55"/>
      <c r="BNX44" s="55"/>
      <c r="BNY44" s="55"/>
      <c r="BNZ44" s="55"/>
      <c r="BOA44" s="55"/>
      <c r="BOB44" s="55"/>
      <c r="BOC44" s="55"/>
      <c r="BOD44" s="55"/>
      <c r="BOE44" s="55"/>
      <c r="BOF44" s="55"/>
      <c r="BOG44" s="55"/>
      <c r="BOH44" s="55"/>
      <c r="BOI44" s="55"/>
      <c r="BOJ44" s="55"/>
      <c r="BOK44" s="55"/>
      <c r="BOL44" s="55"/>
      <c r="BOM44" s="55"/>
      <c r="BON44" s="55"/>
      <c r="BOO44" s="55"/>
      <c r="BOP44" s="55"/>
      <c r="BOQ44" s="55"/>
      <c r="BOR44" s="55"/>
      <c r="BOS44" s="55"/>
      <c r="BOT44" s="55"/>
      <c r="BOU44" s="55"/>
      <c r="BOV44" s="55"/>
      <c r="BOW44" s="55"/>
      <c r="BOX44" s="55"/>
      <c r="BOY44" s="55"/>
      <c r="BOZ44" s="55"/>
      <c r="BPA44" s="55"/>
      <c r="BPB44" s="55"/>
      <c r="BPC44" s="55"/>
      <c r="BPD44" s="55"/>
      <c r="BPE44" s="55"/>
      <c r="BPF44" s="55"/>
      <c r="BPG44" s="55"/>
      <c r="BPH44" s="55"/>
      <c r="BPI44" s="55"/>
      <c r="BPJ44" s="55"/>
      <c r="BPK44" s="55"/>
      <c r="BPL44" s="55"/>
      <c r="BPM44" s="55"/>
      <c r="BPN44" s="55"/>
      <c r="BPO44" s="55"/>
      <c r="BPP44" s="55"/>
      <c r="BPQ44" s="55"/>
      <c r="BPR44" s="55"/>
      <c r="BPS44" s="55"/>
      <c r="BPT44" s="55"/>
      <c r="BPU44" s="55"/>
      <c r="BPV44" s="55"/>
      <c r="BPW44" s="55"/>
      <c r="BPX44" s="55"/>
      <c r="BPY44" s="55"/>
      <c r="BPZ44" s="55"/>
      <c r="BQA44" s="55"/>
      <c r="BQB44" s="55"/>
      <c r="BQC44" s="55"/>
      <c r="BQD44" s="55"/>
      <c r="BQE44" s="55"/>
      <c r="BQF44" s="55"/>
      <c r="BQG44" s="55"/>
      <c r="BQH44" s="55"/>
      <c r="BQI44" s="55"/>
      <c r="BQJ44" s="55"/>
      <c r="BQK44" s="55"/>
      <c r="BQL44" s="55"/>
      <c r="BQM44" s="55"/>
      <c r="BQN44" s="55"/>
      <c r="BQO44" s="55"/>
      <c r="BQP44" s="55"/>
      <c r="BQQ44" s="55"/>
      <c r="BQR44" s="55"/>
      <c r="BQS44" s="55"/>
      <c r="BQT44" s="55"/>
      <c r="BQU44" s="55"/>
      <c r="BQV44" s="55"/>
      <c r="BQW44" s="55"/>
      <c r="BQX44" s="55"/>
      <c r="BQY44" s="55"/>
      <c r="BQZ44" s="55"/>
      <c r="BRA44" s="55"/>
      <c r="BRB44" s="55"/>
    </row>
    <row r="45" spans="1:437 1403:1822" s="54" customFormat="1" ht="14">
      <c r="A45" s="100">
        <f t="shared" si="1"/>
        <v>39</v>
      </c>
      <c r="B45" s="98" t="s">
        <v>208</v>
      </c>
      <c r="C45" s="75" t="s">
        <v>196</v>
      </c>
      <c r="D45" s="73"/>
      <c r="E45" s="74" t="s">
        <v>197</v>
      </c>
      <c r="F45" s="74" t="s">
        <v>132</v>
      </c>
      <c r="G45" s="74" t="s">
        <v>133</v>
      </c>
      <c r="H45" s="74" t="s">
        <v>133</v>
      </c>
      <c r="I45" s="74" t="s">
        <v>209</v>
      </c>
      <c r="J45" s="76"/>
      <c r="K45" s="76"/>
      <c r="L45" s="76"/>
      <c r="M45" s="76"/>
      <c r="N45" s="76"/>
      <c r="O45" s="76"/>
      <c r="P45" s="76"/>
      <c r="Q45" s="76"/>
      <c r="R45" s="76"/>
      <c r="S45" s="76"/>
      <c r="T45" s="76"/>
      <c r="U45" s="76"/>
      <c r="V45" s="99"/>
      <c r="W45" s="99"/>
      <c r="X45" s="99"/>
      <c r="Y45" s="99"/>
      <c r="Z45" s="99"/>
      <c r="AA45" s="99"/>
      <c r="AB45" s="99"/>
      <c r="AC45" s="99"/>
      <c r="AD45" s="99"/>
      <c r="AE45" s="99"/>
      <c r="AF45" s="99"/>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7"/>
      <c r="BM45" s="77"/>
      <c r="BN45" s="77"/>
      <c r="BO45" s="77"/>
      <c r="BP45" s="77"/>
      <c r="BQ45" s="77"/>
      <c r="BR45" s="77"/>
      <c r="BS45" s="77"/>
      <c r="BT45" s="77"/>
      <c r="BU45" s="77"/>
      <c r="BV45" s="77"/>
      <c r="BW45" s="77"/>
      <c r="BX45" s="77"/>
      <c r="BY45" s="77"/>
      <c r="BZ45" s="77"/>
      <c r="CA45" s="77"/>
      <c r="CB45" s="77"/>
      <c r="CC45" s="77"/>
      <c r="CD45" s="77"/>
      <c r="CE45" s="77"/>
      <c r="CF45" s="77"/>
      <c r="CG45" s="77"/>
      <c r="CH45" s="77"/>
      <c r="CI45" s="77"/>
      <c r="CJ45" s="77"/>
      <c r="CK45" s="77"/>
      <c r="CL45" s="77"/>
      <c r="CM45" s="77"/>
      <c r="CN45" s="77"/>
      <c r="CO45" s="77"/>
      <c r="CP45" s="77"/>
      <c r="CQ45" s="77"/>
      <c r="CR45" s="77"/>
      <c r="CS45" s="77"/>
      <c r="CT45" s="77"/>
      <c r="CU45" s="77"/>
      <c r="CV45" s="77"/>
      <c r="CW45" s="77"/>
      <c r="CX45" s="77"/>
      <c r="CY45" s="77"/>
      <c r="CZ45" s="77"/>
      <c r="DA45" s="77"/>
      <c r="DB45" s="77"/>
      <c r="DC45" s="77"/>
      <c r="DD45" s="77"/>
      <c r="DE45" s="77"/>
      <c r="DF45" s="77"/>
      <c r="DG45" s="77"/>
      <c r="DH45" s="77"/>
      <c r="DI45" s="77"/>
      <c r="DJ45" s="77"/>
      <c r="DK45" s="77"/>
      <c r="DL45" s="77"/>
      <c r="DM45" s="77"/>
      <c r="DN45" s="77"/>
      <c r="DO45" s="77"/>
      <c r="DP45" s="77"/>
      <c r="DQ45" s="77"/>
      <c r="DR45" s="77"/>
      <c r="DS45" s="77"/>
      <c r="DT45" s="77"/>
      <c r="DU45" s="77"/>
      <c r="DV45" s="77"/>
      <c r="DW45" s="77"/>
      <c r="DX45" s="77"/>
      <c r="DY45" s="77"/>
      <c r="DZ45" s="77"/>
      <c r="EA45" s="77"/>
      <c r="EB45" s="77"/>
      <c r="EC45" s="77"/>
      <c r="ED45" s="77"/>
      <c r="EE45" s="77"/>
      <c r="EF45" s="77"/>
      <c r="EG45" s="77"/>
      <c r="EH45" s="77"/>
      <c r="EI45" s="77"/>
      <c r="EJ45" s="77"/>
      <c r="EK45" s="77"/>
      <c r="EL45" s="77"/>
      <c r="EM45" s="77"/>
      <c r="EN45" s="77"/>
      <c r="EO45" s="77"/>
      <c r="EP45" s="77"/>
      <c r="EQ45" s="77"/>
      <c r="ER45" s="77"/>
      <c r="ES45" s="77"/>
      <c r="ET45" s="77"/>
      <c r="EU45" s="77"/>
      <c r="EV45" s="77"/>
      <c r="EW45" s="77"/>
      <c r="EX45" s="77"/>
      <c r="EY45" s="77"/>
      <c r="EZ45" s="77"/>
      <c r="FA45" s="77"/>
      <c r="FB45" s="77"/>
      <c r="FC45" s="77"/>
      <c r="FD45" s="77"/>
      <c r="FE45" s="77"/>
      <c r="FF45" s="77"/>
      <c r="FG45" s="77"/>
      <c r="FH45" s="77"/>
      <c r="FI45" s="77"/>
      <c r="FJ45" s="77"/>
      <c r="FK45" s="77"/>
      <c r="FL45" s="77"/>
      <c r="FM45" s="77"/>
      <c r="FN45" s="77"/>
      <c r="FO45" s="77"/>
      <c r="FP45" s="77"/>
      <c r="FQ45" s="77"/>
      <c r="FR45" s="77"/>
      <c r="FS45" s="77"/>
      <c r="FT45" s="77"/>
      <c r="FU45" s="77"/>
      <c r="FV45" s="77"/>
      <c r="FW45" s="77"/>
      <c r="FX45" s="77"/>
      <c r="FY45" s="77"/>
      <c r="FZ45" s="77"/>
      <c r="GA45" s="77"/>
      <c r="GB45" s="77"/>
      <c r="GC45" s="77"/>
      <c r="GD45" s="77"/>
      <c r="GE45" s="77"/>
      <c r="GF45" s="77"/>
      <c r="GG45" s="77"/>
      <c r="GH45" s="77"/>
      <c r="GI45" s="77"/>
      <c r="GJ45" s="77"/>
      <c r="GK45" s="77"/>
      <c r="GL45" s="77"/>
      <c r="GM45" s="77"/>
      <c r="GN45" s="77"/>
      <c r="GO45" s="77"/>
      <c r="GP45" s="77"/>
      <c r="GQ45" s="77"/>
      <c r="GR45" s="77"/>
      <c r="GS45" s="77"/>
      <c r="GT45" s="77"/>
      <c r="GU45" s="77"/>
      <c r="GV45" s="77"/>
      <c r="GW45" s="77"/>
      <c r="GX45" s="77"/>
      <c r="GY45" s="77"/>
      <c r="GZ45" s="77"/>
      <c r="HA45" s="77"/>
      <c r="HB45" s="77"/>
      <c r="HC45" s="77"/>
      <c r="HD45" s="77"/>
      <c r="HE45" s="77"/>
      <c r="HF45" s="77"/>
      <c r="HG45" s="77"/>
      <c r="HH45" s="77"/>
      <c r="HI45" s="77"/>
      <c r="HJ45" s="77"/>
      <c r="HK45" s="77"/>
      <c r="HL45" s="77"/>
      <c r="HM45" s="77"/>
      <c r="HN45" s="77"/>
      <c r="HO45" s="77"/>
      <c r="HP45" s="77"/>
      <c r="HQ45" s="77"/>
      <c r="HR45" s="77"/>
      <c r="HS45" s="77"/>
      <c r="HT45" s="77"/>
      <c r="HU45" s="77"/>
      <c r="HV45" s="77"/>
      <c r="HW45" s="77"/>
      <c r="HX45" s="77"/>
      <c r="HY45" s="77"/>
      <c r="HZ45" s="77"/>
      <c r="IA45" s="77"/>
      <c r="IB45" s="77"/>
      <c r="IC45" s="77"/>
      <c r="ID45" s="77"/>
      <c r="IE45" s="77"/>
      <c r="IF45" s="77"/>
      <c r="IG45" s="77"/>
      <c r="IH45" s="77"/>
      <c r="II45" s="77"/>
      <c r="IJ45" s="77"/>
      <c r="IK45" s="77"/>
      <c r="IL45" s="77"/>
      <c r="IM45" s="77"/>
      <c r="IN45" s="77"/>
      <c r="IO45" s="77"/>
      <c r="IP45" s="77"/>
      <c r="IQ45" s="77"/>
      <c r="IR45" s="77"/>
      <c r="IS45" s="77"/>
      <c r="IT45" s="77"/>
      <c r="IU45" s="77"/>
      <c r="IV45" s="77"/>
      <c r="IW45" s="77"/>
      <c r="IX45" s="77"/>
      <c r="IY45" s="77"/>
      <c r="IZ45" s="77"/>
      <c r="JA45" s="77"/>
      <c r="JB45" s="77"/>
      <c r="JC45" s="77"/>
      <c r="JD45" s="77"/>
      <c r="JE45" s="77"/>
      <c r="JF45" s="77"/>
      <c r="JG45" s="77"/>
      <c r="JH45" s="77"/>
      <c r="JI45" s="77"/>
      <c r="JJ45" s="77"/>
      <c r="JK45" s="77"/>
      <c r="JL45" s="77"/>
      <c r="JM45" s="77"/>
      <c r="JN45" s="77"/>
      <c r="JO45" s="77"/>
      <c r="JP45" s="77"/>
      <c r="JQ45" s="77"/>
      <c r="JR45" s="77"/>
      <c r="JS45" s="77"/>
      <c r="JT45" s="77"/>
      <c r="JU45" s="77"/>
      <c r="JV45" s="77"/>
      <c r="JW45" s="77"/>
      <c r="JX45" s="77"/>
      <c r="JY45" s="77"/>
      <c r="JZ45" s="77"/>
      <c r="KA45" s="77"/>
      <c r="KB45" s="77"/>
      <c r="KC45" s="77"/>
      <c r="KD45" s="77"/>
      <c r="KE45" s="77"/>
      <c r="KF45" s="77"/>
      <c r="KG45" s="77"/>
      <c r="KH45" s="77"/>
      <c r="KI45" s="77"/>
      <c r="KJ45" s="77"/>
      <c r="KK45" s="77"/>
      <c r="KL45" s="77"/>
      <c r="KM45" s="77"/>
      <c r="KN45" s="77"/>
      <c r="KO45" s="77"/>
      <c r="KP45" s="77"/>
      <c r="KQ45" s="77"/>
      <c r="KR45" s="77"/>
      <c r="KS45" s="77"/>
      <c r="KT45" s="77"/>
      <c r="KU45" s="77"/>
      <c r="KV45" s="77"/>
      <c r="KW45" s="77"/>
      <c r="KX45" s="77"/>
      <c r="KY45" s="77"/>
      <c r="KZ45" s="77"/>
      <c r="LA45" s="77"/>
      <c r="LB45" s="77"/>
      <c r="LC45" s="77"/>
      <c r="LD45" s="77"/>
      <c r="LE45" s="77"/>
      <c r="LF45" s="77"/>
      <c r="LG45" s="77"/>
      <c r="LH45" s="77"/>
      <c r="LI45" s="77"/>
      <c r="LJ45" s="77"/>
      <c r="LK45" s="77"/>
      <c r="LL45" s="77"/>
      <c r="LM45" s="77"/>
      <c r="LN45" s="77"/>
      <c r="LO45" s="77"/>
      <c r="LP45" s="77"/>
      <c r="LQ45" s="77"/>
      <c r="LR45" s="77"/>
      <c r="LS45" s="77"/>
      <c r="LT45" s="77"/>
      <c r="LU45" s="77"/>
      <c r="LV45" s="77"/>
      <c r="LW45" s="77"/>
      <c r="LX45" s="77"/>
      <c r="LY45" s="77"/>
      <c r="LZ45" s="77"/>
      <c r="MA45" s="77"/>
      <c r="MB45" s="77"/>
      <c r="MC45" s="77"/>
      <c r="MD45" s="77"/>
      <c r="ME45" s="77"/>
      <c r="MF45" s="77"/>
      <c r="MG45" s="77"/>
      <c r="MH45" s="77"/>
      <c r="MI45" s="77"/>
      <c r="MJ45" s="77"/>
      <c r="MK45" s="77"/>
      <c r="ML45" s="77"/>
      <c r="MM45" s="77"/>
      <c r="MN45" s="77"/>
      <c r="MO45" s="77"/>
      <c r="MP45" s="77"/>
      <c r="MQ45" s="77"/>
      <c r="MR45" s="77"/>
      <c r="MS45" s="77"/>
      <c r="MT45" s="77"/>
      <c r="MU45" s="77"/>
      <c r="MV45" s="77"/>
      <c r="MW45" s="77"/>
      <c r="MX45" s="77"/>
      <c r="MY45" s="77"/>
      <c r="MZ45" s="77"/>
      <c r="NA45" s="77"/>
      <c r="NB45" s="77"/>
      <c r="NC45" s="77"/>
      <c r="ND45" s="77"/>
      <c r="BAY45" s="55"/>
      <c r="BAZ45" s="55"/>
      <c r="BBA45" s="55"/>
      <c r="BBB45" s="55"/>
      <c r="BBC45" s="55"/>
      <c r="BBD45" s="55"/>
      <c r="BBE45" s="55"/>
      <c r="BBF45" s="55"/>
      <c r="BBG45" s="55"/>
      <c r="BBH45" s="55"/>
      <c r="BBI45" s="55"/>
      <c r="BBJ45" s="55"/>
      <c r="BBK45" s="55"/>
      <c r="BBL45" s="55"/>
      <c r="BBM45" s="55"/>
      <c r="BBN45" s="55"/>
      <c r="BBO45" s="55"/>
      <c r="BBP45" s="55"/>
      <c r="BBQ45" s="55"/>
      <c r="BBR45" s="55"/>
      <c r="BBS45" s="55"/>
      <c r="BBT45" s="55"/>
      <c r="BBU45" s="55"/>
      <c r="BBV45" s="55"/>
      <c r="BBW45" s="55"/>
      <c r="BBX45" s="55"/>
      <c r="BBY45" s="55"/>
      <c r="BBZ45" s="55"/>
      <c r="BCA45" s="55"/>
      <c r="BCB45" s="55"/>
      <c r="BCC45" s="55"/>
      <c r="BCD45" s="55"/>
      <c r="BCE45" s="55"/>
      <c r="BCF45" s="55"/>
      <c r="BCG45" s="55"/>
      <c r="BCH45" s="55"/>
      <c r="BCI45" s="55"/>
      <c r="BCJ45" s="55"/>
      <c r="BCK45" s="55"/>
      <c r="BCL45" s="55"/>
      <c r="BCM45" s="55"/>
      <c r="BCN45" s="55"/>
      <c r="BCO45" s="55"/>
      <c r="BCP45" s="55"/>
      <c r="BCQ45" s="55"/>
      <c r="BCR45" s="55"/>
      <c r="BCS45" s="55"/>
      <c r="BCT45" s="55"/>
      <c r="BCU45" s="55"/>
      <c r="BCV45" s="55"/>
      <c r="BCW45" s="55"/>
      <c r="BCX45" s="55"/>
      <c r="BCY45" s="55"/>
      <c r="BCZ45" s="55"/>
      <c r="BDA45" s="55"/>
      <c r="BDB45" s="55"/>
      <c r="BDC45" s="55"/>
      <c r="BDD45" s="55"/>
      <c r="BDE45" s="55"/>
      <c r="BDF45" s="55"/>
      <c r="BDG45" s="55"/>
      <c r="BDH45" s="55"/>
      <c r="BDI45" s="55"/>
      <c r="BDJ45" s="55"/>
      <c r="BDK45" s="55"/>
      <c r="BDL45" s="55"/>
      <c r="BDM45" s="55"/>
      <c r="BDN45" s="55"/>
      <c r="BDO45" s="55"/>
      <c r="BDP45" s="55"/>
      <c r="BDQ45" s="55"/>
      <c r="BDR45" s="55"/>
      <c r="BDS45" s="55"/>
      <c r="BDT45" s="55"/>
      <c r="BDU45" s="55"/>
      <c r="BDV45" s="55"/>
      <c r="BDW45" s="55"/>
      <c r="BDX45" s="55"/>
      <c r="BDY45" s="55"/>
      <c r="BDZ45" s="55"/>
      <c r="BEA45" s="55"/>
      <c r="BEB45" s="55"/>
      <c r="BEC45" s="55"/>
      <c r="BED45" s="55"/>
      <c r="BEE45" s="55"/>
      <c r="BEF45" s="55"/>
      <c r="BEG45" s="55"/>
      <c r="BEH45" s="55"/>
      <c r="BEI45" s="55"/>
      <c r="BEJ45" s="55"/>
      <c r="BEK45" s="55"/>
      <c r="BEL45" s="55"/>
      <c r="BEM45" s="55"/>
      <c r="BEN45" s="55"/>
      <c r="BEO45" s="55"/>
      <c r="BEP45" s="55"/>
      <c r="BEQ45" s="55"/>
      <c r="BER45" s="55"/>
      <c r="BES45" s="55"/>
      <c r="BET45" s="55"/>
      <c r="BEU45" s="55"/>
      <c r="BEV45" s="55"/>
      <c r="BEW45" s="55"/>
      <c r="BEX45" s="55"/>
      <c r="BEY45" s="55"/>
      <c r="BEZ45" s="55"/>
      <c r="BFA45" s="55"/>
      <c r="BFB45" s="55"/>
      <c r="BFC45" s="55"/>
      <c r="BFD45" s="55"/>
      <c r="BFE45" s="55"/>
      <c r="BFF45" s="55"/>
      <c r="BFG45" s="55"/>
      <c r="BFH45" s="55"/>
      <c r="BFI45" s="55"/>
      <c r="BFJ45" s="55"/>
      <c r="BFK45" s="55"/>
      <c r="BFL45" s="55"/>
      <c r="BFM45" s="55"/>
      <c r="BFN45" s="55"/>
      <c r="BFO45" s="55"/>
      <c r="BFP45" s="55"/>
      <c r="BFQ45" s="55"/>
      <c r="BFR45" s="55"/>
      <c r="BFS45" s="55"/>
      <c r="BFT45" s="55"/>
      <c r="BFU45" s="55"/>
      <c r="BFV45" s="55"/>
      <c r="BFW45" s="55"/>
      <c r="BFX45" s="55"/>
      <c r="BFY45" s="55"/>
      <c r="BFZ45" s="55"/>
      <c r="BGA45" s="55"/>
      <c r="BGB45" s="55"/>
      <c r="BGC45" s="55"/>
      <c r="BGD45" s="55"/>
      <c r="BGE45" s="55"/>
      <c r="BGF45" s="55"/>
      <c r="BGG45" s="55"/>
      <c r="BGH45" s="55"/>
      <c r="BGI45" s="55"/>
      <c r="BGJ45" s="55"/>
      <c r="BGK45" s="55"/>
      <c r="BGL45" s="55"/>
      <c r="BGM45" s="55"/>
      <c r="BGN45" s="55"/>
      <c r="BGO45" s="55"/>
      <c r="BGP45" s="55"/>
      <c r="BGQ45" s="55"/>
      <c r="BGR45" s="55"/>
      <c r="BGS45" s="55"/>
      <c r="BGT45" s="55"/>
      <c r="BGU45" s="55"/>
      <c r="BGV45" s="55"/>
      <c r="BGW45" s="55"/>
      <c r="BGX45" s="55"/>
      <c r="BGY45" s="55"/>
      <c r="BGZ45" s="55"/>
      <c r="BHA45" s="55"/>
      <c r="BHB45" s="55"/>
      <c r="BHC45" s="55"/>
      <c r="BHD45" s="55"/>
      <c r="BHE45" s="55"/>
      <c r="BHF45" s="55"/>
      <c r="BHG45" s="55"/>
      <c r="BHH45" s="55"/>
      <c r="BHI45" s="55"/>
      <c r="BHJ45" s="55"/>
      <c r="BHK45" s="55"/>
      <c r="BHL45" s="55"/>
      <c r="BHM45" s="55"/>
      <c r="BHN45" s="55"/>
      <c r="BHO45" s="55"/>
      <c r="BHP45" s="55"/>
      <c r="BHQ45" s="55"/>
      <c r="BHR45" s="55"/>
      <c r="BHS45" s="55"/>
      <c r="BHT45" s="55"/>
      <c r="BHU45" s="55"/>
      <c r="BHV45" s="55"/>
      <c r="BHW45" s="55"/>
      <c r="BHX45" s="55"/>
      <c r="BHY45" s="55"/>
      <c r="BHZ45" s="55"/>
      <c r="BIA45" s="55"/>
      <c r="BIB45" s="55"/>
      <c r="BIC45" s="55"/>
      <c r="BID45" s="55"/>
      <c r="BIE45" s="55"/>
      <c r="BIF45" s="55"/>
      <c r="BIG45" s="55"/>
      <c r="BIH45" s="55"/>
      <c r="BII45" s="55"/>
      <c r="BIJ45" s="55"/>
      <c r="BIK45" s="55"/>
      <c r="BIL45" s="55"/>
      <c r="BIM45" s="55"/>
      <c r="BIN45" s="55"/>
      <c r="BIO45" s="55"/>
      <c r="BIP45" s="55"/>
      <c r="BIQ45" s="55"/>
      <c r="BIR45" s="55"/>
      <c r="BIS45" s="55"/>
      <c r="BIT45" s="55"/>
      <c r="BIU45" s="55"/>
      <c r="BIV45" s="55"/>
      <c r="BIW45" s="55"/>
      <c r="BIX45" s="55"/>
      <c r="BIY45" s="55"/>
      <c r="BIZ45" s="55"/>
      <c r="BJA45" s="55"/>
      <c r="BJB45" s="55"/>
      <c r="BJC45" s="55"/>
      <c r="BJD45" s="55"/>
      <c r="BJE45" s="55"/>
      <c r="BJF45" s="55"/>
      <c r="BJG45" s="55"/>
      <c r="BJH45" s="55"/>
      <c r="BJI45" s="55"/>
      <c r="BJJ45" s="55"/>
      <c r="BJK45" s="55"/>
      <c r="BJL45" s="55"/>
      <c r="BJM45" s="55"/>
      <c r="BJN45" s="55"/>
      <c r="BJO45" s="55"/>
      <c r="BJP45" s="55"/>
      <c r="BJQ45" s="55"/>
      <c r="BJR45" s="55"/>
      <c r="BJS45" s="55"/>
      <c r="BJT45" s="55"/>
      <c r="BJU45" s="55"/>
      <c r="BJV45" s="55"/>
      <c r="BJW45" s="55"/>
      <c r="BJX45" s="55"/>
      <c r="BJY45" s="55"/>
      <c r="BJZ45" s="55"/>
      <c r="BKA45" s="55"/>
      <c r="BKB45" s="55"/>
      <c r="BKC45" s="55"/>
      <c r="BKD45" s="55"/>
      <c r="BKE45" s="55"/>
      <c r="BKF45" s="55"/>
      <c r="BKG45" s="55"/>
      <c r="BKH45" s="55"/>
      <c r="BKI45" s="55"/>
      <c r="BKJ45" s="55"/>
      <c r="BKK45" s="55"/>
      <c r="BKL45" s="55"/>
      <c r="BKM45" s="55"/>
      <c r="BKN45" s="55"/>
      <c r="BKO45" s="55"/>
      <c r="BKP45" s="55"/>
      <c r="BKQ45" s="55"/>
      <c r="BKR45" s="55"/>
      <c r="BKS45" s="55"/>
      <c r="BKT45" s="55"/>
      <c r="BKU45" s="55"/>
      <c r="BKV45" s="55"/>
      <c r="BKW45" s="55"/>
      <c r="BKX45" s="55"/>
      <c r="BKY45" s="55"/>
      <c r="BKZ45" s="55"/>
      <c r="BLA45" s="55"/>
      <c r="BLB45" s="55"/>
      <c r="BLC45" s="55"/>
      <c r="BLD45" s="55"/>
      <c r="BLE45" s="55"/>
      <c r="BLF45" s="55"/>
      <c r="BLG45" s="55"/>
      <c r="BLH45" s="55"/>
      <c r="BLI45" s="55"/>
      <c r="BLJ45" s="55"/>
      <c r="BLK45" s="55"/>
      <c r="BLL45" s="55"/>
      <c r="BLM45" s="55"/>
      <c r="BLN45" s="55"/>
      <c r="BLO45" s="55"/>
      <c r="BLP45" s="55"/>
      <c r="BLQ45" s="55"/>
      <c r="BLR45" s="55"/>
      <c r="BLS45" s="55"/>
      <c r="BLT45" s="55"/>
      <c r="BLU45" s="55"/>
      <c r="BLV45" s="55"/>
      <c r="BLW45" s="55"/>
      <c r="BLX45" s="55"/>
      <c r="BLY45" s="55"/>
      <c r="BLZ45" s="55"/>
      <c r="BMA45" s="55"/>
      <c r="BMB45" s="55"/>
      <c r="BMC45" s="55"/>
      <c r="BMD45" s="55"/>
      <c r="BME45" s="55"/>
      <c r="BMF45" s="55"/>
      <c r="BMG45" s="55"/>
      <c r="BMH45" s="55"/>
      <c r="BMI45" s="55"/>
      <c r="BMJ45" s="55"/>
      <c r="BMK45" s="55"/>
      <c r="BML45" s="55"/>
      <c r="BMM45" s="55"/>
      <c r="BMN45" s="55"/>
      <c r="BMO45" s="55"/>
      <c r="BMP45" s="55"/>
      <c r="BMQ45" s="55"/>
      <c r="BMR45" s="55"/>
      <c r="BMS45" s="55"/>
      <c r="BMT45" s="55"/>
      <c r="BMU45" s="55"/>
      <c r="BMV45" s="55"/>
      <c r="BMW45" s="55"/>
      <c r="BMX45" s="55"/>
      <c r="BMY45" s="55"/>
      <c r="BMZ45" s="55"/>
      <c r="BNA45" s="55"/>
      <c r="BNB45" s="55"/>
      <c r="BNC45" s="55"/>
      <c r="BND45" s="55"/>
      <c r="BNE45" s="55"/>
      <c r="BNF45" s="55"/>
      <c r="BNG45" s="55"/>
      <c r="BNH45" s="55"/>
      <c r="BNI45" s="55"/>
      <c r="BNJ45" s="55"/>
      <c r="BNK45" s="55"/>
      <c r="BNL45" s="55"/>
      <c r="BNM45" s="55"/>
      <c r="BNN45" s="55"/>
      <c r="BNO45" s="55"/>
      <c r="BNP45" s="55"/>
      <c r="BNQ45" s="55"/>
      <c r="BNR45" s="55"/>
      <c r="BNS45" s="55"/>
      <c r="BNT45" s="55"/>
      <c r="BNU45" s="55"/>
      <c r="BNV45" s="55"/>
      <c r="BNW45" s="55"/>
      <c r="BNX45" s="55"/>
      <c r="BNY45" s="55"/>
      <c r="BNZ45" s="55"/>
      <c r="BOA45" s="55"/>
      <c r="BOB45" s="55"/>
      <c r="BOC45" s="55"/>
      <c r="BOD45" s="55"/>
      <c r="BOE45" s="55"/>
      <c r="BOF45" s="55"/>
      <c r="BOG45" s="55"/>
      <c r="BOH45" s="55"/>
      <c r="BOI45" s="55"/>
      <c r="BOJ45" s="55"/>
      <c r="BOK45" s="55"/>
      <c r="BOL45" s="55"/>
      <c r="BOM45" s="55"/>
      <c r="BON45" s="55"/>
      <c r="BOO45" s="55"/>
      <c r="BOP45" s="55"/>
      <c r="BOQ45" s="55"/>
      <c r="BOR45" s="55"/>
      <c r="BOS45" s="55"/>
      <c r="BOT45" s="55"/>
      <c r="BOU45" s="55"/>
      <c r="BOV45" s="55"/>
      <c r="BOW45" s="55"/>
      <c r="BOX45" s="55"/>
      <c r="BOY45" s="55"/>
      <c r="BOZ45" s="55"/>
      <c r="BPA45" s="55"/>
      <c r="BPB45" s="55"/>
      <c r="BPC45" s="55"/>
      <c r="BPD45" s="55"/>
      <c r="BPE45" s="55"/>
      <c r="BPF45" s="55"/>
      <c r="BPG45" s="55"/>
      <c r="BPH45" s="55"/>
      <c r="BPI45" s="55"/>
      <c r="BPJ45" s="55"/>
      <c r="BPK45" s="55"/>
      <c r="BPL45" s="55"/>
      <c r="BPM45" s="55"/>
      <c r="BPN45" s="55"/>
      <c r="BPO45" s="55"/>
      <c r="BPP45" s="55"/>
      <c r="BPQ45" s="55"/>
      <c r="BPR45" s="55"/>
      <c r="BPS45" s="55"/>
      <c r="BPT45" s="55"/>
      <c r="BPU45" s="55"/>
      <c r="BPV45" s="55"/>
      <c r="BPW45" s="55"/>
      <c r="BPX45" s="55"/>
      <c r="BPY45" s="55"/>
      <c r="BPZ45" s="55"/>
      <c r="BQA45" s="55"/>
      <c r="BQB45" s="55"/>
      <c r="BQC45" s="55"/>
      <c r="BQD45" s="55"/>
      <c r="BQE45" s="55"/>
      <c r="BQF45" s="55"/>
      <c r="BQG45" s="55"/>
      <c r="BQH45" s="55"/>
      <c r="BQI45" s="55"/>
      <c r="BQJ45" s="55"/>
      <c r="BQK45" s="55"/>
      <c r="BQL45" s="55"/>
      <c r="BQM45" s="55"/>
      <c r="BQN45" s="55"/>
      <c r="BQO45" s="55"/>
      <c r="BQP45" s="55"/>
      <c r="BQQ45" s="55"/>
      <c r="BQR45" s="55"/>
      <c r="BQS45" s="55"/>
      <c r="BQT45" s="55"/>
      <c r="BQU45" s="55"/>
      <c r="BQV45" s="55"/>
      <c r="BQW45" s="55"/>
      <c r="BQX45" s="55"/>
      <c r="BQY45" s="55"/>
      <c r="BQZ45" s="55"/>
      <c r="BRA45" s="55"/>
      <c r="BRB45" s="55"/>
    </row>
    <row r="46" spans="1:437 1403:1822" s="54" customFormat="1" ht="14">
      <c r="A46" s="100">
        <f t="shared" si="1"/>
        <v>40</v>
      </c>
      <c r="B46" s="98" t="s">
        <v>208</v>
      </c>
      <c r="C46" s="75" t="s">
        <v>196</v>
      </c>
      <c r="D46" s="73"/>
      <c r="E46" s="74" t="s">
        <v>197</v>
      </c>
      <c r="F46" s="74" t="s">
        <v>132</v>
      </c>
      <c r="G46" s="74" t="s">
        <v>133</v>
      </c>
      <c r="H46" s="74" t="s">
        <v>133</v>
      </c>
      <c r="I46" s="74" t="s">
        <v>210</v>
      </c>
      <c r="J46" s="76"/>
      <c r="K46" s="76"/>
      <c r="L46" s="76"/>
      <c r="M46" s="76"/>
      <c r="N46" s="76"/>
      <c r="O46" s="76"/>
      <c r="P46" s="76"/>
      <c r="Q46" s="76"/>
      <c r="R46" s="76"/>
      <c r="S46" s="76"/>
      <c r="T46" s="76"/>
      <c r="U46" s="76"/>
      <c r="V46" s="99"/>
      <c r="W46" s="99"/>
      <c r="X46" s="99"/>
      <c r="Y46" s="99"/>
      <c r="Z46" s="99"/>
      <c r="AA46" s="99"/>
      <c r="AB46" s="99"/>
      <c r="AC46" s="99"/>
      <c r="AD46" s="99"/>
      <c r="AE46" s="99"/>
      <c r="AF46" s="99"/>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c r="BE46" s="77"/>
      <c r="BF46" s="77"/>
      <c r="BG46" s="77"/>
      <c r="BH46" s="77"/>
      <c r="BI46" s="77"/>
      <c r="BJ46" s="77"/>
      <c r="BK46" s="77"/>
      <c r="BL46" s="77"/>
      <c r="BM46" s="77"/>
      <c r="BN46" s="77"/>
      <c r="BO46" s="77"/>
      <c r="BP46" s="77"/>
      <c r="BQ46" s="77"/>
      <c r="BR46" s="77"/>
      <c r="BS46" s="77"/>
      <c r="BT46" s="77"/>
      <c r="BU46" s="77"/>
      <c r="BV46" s="77"/>
      <c r="BW46" s="77"/>
      <c r="BX46" s="77"/>
      <c r="BY46" s="77"/>
      <c r="BZ46" s="77"/>
      <c r="CA46" s="77"/>
      <c r="CB46" s="77"/>
      <c r="CC46" s="77"/>
      <c r="CD46" s="77"/>
      <c r="CE46" s="77"/>
      <c r="CF46" s="77"/>
      <c r="CG46" s="77"/>
      <c r="CH46" s="77"/>
      <c r="CI46" s="77"/>
      <c r="CJ46" s="77"/>
      <c r="CK46" s="77"/>
      <c r="CL46" s="77"/>
      <c r="CM46" s="77"/>
      <c r="CN46" s="77"/>
      <c r="CO46" s="77"/>
      <c r="CP46" s="77"/>
      <c r="CQ46" s="77"/>
      <c r="CR46" s="77"/>
      <c r="CS46" s="77"/>
      <c r="CT46" s="77"/>
      <c r="CU46" s="77"/>
      <c r="CV46" s="77"/>
      <c r="CW46" s="77"/>
      <c r="CX46" s="77"/>
      <c r="CY46" s="77"/>
      <c r="CZ46" s="77"/>
      <c r="DA46" s="77"/>
      <c r="DB46" s="77"/>
      <c r="DC46" s="77"/>
      <c r="DD46" s="77"/>
      <c r="DE46" s="77"/>
      <c r="DF46" s="77"/>
      <c r="DG46" s="77"/>
      <c r="DH46" s="77"/>
      <c r="DI46" s="77"/>
      <c r="DJ46" s="77"/>
      <c r="DK46" s="77"/>
      <c r="DL46" s="77"/>
      <c r="DM46" s="77"/>
      <c r="DN46" s="77"/>
      <c r="DO46" s="77"/>
      <c r="DP46" s="77"/>
      <c r="DQ46" s="77"/>
      <c r="DR46" s="77"/>
      <c r="DS46" s="77"/>
      <c r="DT46" s="77"/>
      <c r="DU46" s="77"/>
      <c r="DV46" s="77"/>
      <c r="DW46" s="77"/>
      <c r="DX46" s="77"/>
      <c r="DY46" s="77"/>
      <c r="DZ46" s="77"/>
      <c r="EA46" s="77"/>
      <c r="EB46" s="77"/>
      <c r="EC46" s="77"/>
      <c r="ED46" s="77"/>
      <c r="EE46" s="77"/>
      <c r="EF46" s="77"/>
      <c r="EG46" s="77"/>
      <c r="EH46" s="77"/>
      <c r="EI46" s="77"/>
      <c r="EJ46" s="77"/>
      <c r="EK46" s="77"/>
      <c r="EL46" s="77"/>
      <c r="EM46" s="77"/>
      <c r="EN46" s="77"/>
      <c r="EO46" s="77"/>
      <c r="EP46" s="77"/>
      <c r="EQ46" s="77"/>
      <c r="ER46" s="77"/>
      <c r="ES46" s="77"/>
      <c r="ET46" s="77"/>
      <c r="EU46" s="77"/>
      <c r="EV46" s="77"/>
      <c r="EW46" s="77"/>
      <c r="EX46" s="77"/>
      <c r="EY46" s="77"/>
      <c r="EZ46" s="77"/>
      <c r="FA46" s="77"/>
      <c r="FB46" s="77"/>
      <c r="FC46" s="77"/>
      <c r="FD46" s="77"/>
      <c r="FE46" s="77"/>
      <c r="FF46" s="77"/>
      <c r="FG46" s="77"/>
      <c r="FH46" s="77"/>
      <c r="FI46" s="77"/>
      <c r="FJ46" s="77"/>
      <c r="FK46" s="77"/>
      <c r="FL46" s="77"/>
      <c r="FM46" s="77"/>
      <c r="FN46" s="77"/>
      <c r="FO46" s="77"/>
      <c r="FP46" s="77"/>
      <c r="FQ46" s="77"/>
      <c r="FR46" s="77"/>
      <c r="FS46" s="77"/>
      <c r="FT46" s="77"/>
      <c r="FU46" s="77"/>
      <c r="FV46" s="77"/>
      <c r="FW46" s="77"/>
      <c r="FX46" s="77"/>
      <c r="FY46" s="77"/>
      <c r="FZ46" s="77"/>
      <c r="GA46" s="77"/>
      <c r="GB46" s="77"/>
      <c r="GC46" s="77"/>
      <c r="GD46" s="77"/>
      <c r="GE46" s="77"/>
      <c r="GF46" s="77"/>
      <c r="GG46" s="77"/>
      <c r="GH46" s="77"/>
      <c r="GI46" s="77"/>
      <c r="GJ46" s="77"/>
      <c r="GK46" s="77"/>
      <c r="GL46" s="77"/>
      <c r="GM46" s="77"/>
      <c r="GN46" s="77"/>
      <c r="GO46" s="77"/>
      <c r="GP46" s="77"/>
      <c r="GQ46" s="77"/>
      <c r="GR46" s="77"/>
      <c r="GS46" s="77"/>
      <c r="GT46" s="77"/>
      <c r="GU46" s="77"/>
      <c r="GV46" s="77"/>
      <c r="GW46" s="77"/>
      <c r="GX46" s="77"/>
      <c r="GY46" s="77"/>
      <c r="GZ46" s="77"/>
      <c r="HA46" s="77"/>
      <c r="HB46" s="77"/>
      <c r="HC46" s="77"/>
      <c r="HD46" s="77"/>
      <c r="HE46" s="77"/>
      <c r="HF46" s="77"/>
      <c r="HG46" s="77"/>
      <c r="HH46" s="77"/>
      <c r="HI46" s="77"/>
      <c r="HJ46" s="77"/>
      <c r="HK46" s="77"/>
      <c r="HL46" s="77"/>
      <c r="HM46" s="77"/>
      <c r="HN46" s="77"/>
      <c r="HO46" s="77"/>
      <c r="HP46" s="77"/>
      <c r="HQ46" s="77"/>
      <c r="HR46" s="77"/>
      <c r="HS46" s="77"/>
      <c r="HT46" s="77"/>
      <c r="HU46" s="77"/>
      <c r="HV46" s="77"/>
      <c r="HW46" s="77"/>
      <c r="HX46" s="77"/>
      <c r="HY46" s="77"/>
      <c r="HZ46" s="77"/>
      <c r="IA46" s="77"/>
      <c r="IB46" s="77"/>
      <c r="IC46" s="77"/>
      <c r="ID46" s="77"/>
      <c r="IE46" s="77"/>
      <c r="IF46" s="77"/>
      <c r="IG46" s="77"/>
      <c r="IH46" s="77"/>
      <c r="II46" s="77"/>
      <c r="IJ46" s="77"/>
      <c r="IK46" s="77"/>
      <c r="IL46" s="77"/>
      <c r="IM46" s="77"/>
      <c r="IN46" s="77"/>
      <c r="IO46" s="77"/>
      <c r="IP46" s="77"/>
      <c r="IQ46" s="77"/>
      <c r="IR46" s="77"/>
      <c r="IS46" s="77"/>
      <c r="IT46" s="77"/>
      <c r="IU46" s="77"/>
      <c r="IV46" s="77"/>
      <c r="IW46" s="77"/>
      <c r="IX46" s="77"/>
      <c r="IY46" s="77"/>
      <c r="IZ46" s="77"/>
      <c r="JA46" s="77"/>
      <c r="JB46" s="77"/>
      <c r="JC46" s="77"/>
      <c r="JD46" s="77"/>
      <c r="JE46" s="77"/>
      <c r="JF46" s="77"/>
      <c r="JG46" s="77"/>
      <c r="JH46" s="77"/>
      <c r="JI46" s="77"/>
      <c r="JJ46" s="77"/>
      <c r="JK46" s="77"/>
      <c r="JL46" s="77"/>
      <c r="JM46" s="77"/>
      <c r="JN46" s="77"/>
      <c r="JO46" s="77"/>
      <c r="JP46" s="77"/>
      <c r="JQ46" s="77"/>
      <c r="JR46" s="77"/>
      <c r="JS46" s="77"/>
      <c r="JT46" s="77"/>
      <c r="JU46" s="77"/>
      <c r="JV46" s="77"/>
      <c r="JW46" s="77"/>
      <c r="JX46" s="77"/>
      <c r="JY46" s="77"/>
      <c r="JZ46" s="77"/>
      <c r="KA46" s="77"/>
      <c r="KB46" s="77"/>
      <c r="KC46" s="77"/>
      <c r="KD46" s="77"/>
      <c r="KE46" s="77"/>
      <c r="KF46" s="77"/>
      <c r="KG46" s="77"/>
      <c r="KH46" s="77"/>
      <c r="KI46" s="77"/>
      <c r="KJ46" s="77"/>
      <c r="KK46" s="77"/>
      <c r="KL46" s="77"/>
      <c r="KM46" s="77"/>
      <c r="KN46" s="77"/>
      <c r="KO46" s="77"/>
      <c r="KP46" s="77"/>
      <c r="KQ46" s="77"/>
      <c r="KR46" s="77"/>
      <c r="KS46" s="77"/>
      <c r="KT46" s="77"/>
      <c r="KU46" s="77"/>
      <c r="KV46" s="77"/>
      <c r="KW46" s="77"/>
      <c r="KX46" s="77"/>
      <c r="KY46" s="77"/>
      <c r="KZ46" s="77"/>
      <c r="LA46" s="77"/>
      <c r="LB46" s="77"/>
      <c r="LC46" s="77"/>
      <c r="LD46" s="77"/>
      <c r="LE46" s="77"/>
      <c r="LF46" s="77"/>
      <c r="LG46" s="77"/>
      <c r="LH46" s="77"/>
      <c r="LI46" s="77"/>
      <c r="LJ46" s="77"/>
      <c r="LK46" s="77"/>
      <c r="LL46" s="77"/>
      <c r="LM46" s="77"/>
      <c r="LN46" s="77"/>
      <c r="LO46" s="77"/>
      <c r="LP46" s="77"/>
      <c r="LQ46" s="77"/>
      <c r="LR46" s="77"/>
      <c r="LS46" s="77"/>
      <c r="LT46" s="77"/>
      <c r="LU46" s="77"/>
      <c r="LV46" s="77"/>
      <c r="LW46" s="77"/>
      <c r="LX46" s="77"/>
      <c r="LY46" s="77"/>
      <c r="LZ46" s="77"/>
      <c r="MA46" s="77"/>
      <c r="MB46" s="77"/>
      <c r="MC46" s="77"/>
      <c r="MD46" s="77"/>
      <c r="ME46" s="77"/>
      <c r="MF46" s="77"/>
      <c r="MG46" s="77"/>
      <c r="MH46" s="77"/>
      <c r="MI46" s="77"/>
      <c r="MJ46" s="77"/>
      <c r="MK46" s="77"/>
      <c r="ML46" s="77"/>
      <c r="MM46" s="77"/>
      <c r="MN46" s="77"/>
      <c r="MO46" s="77"/>
      <c r="MP46" s="77"/>
      <c r="MQ46" s="77"/>
      <c r="MR46" s="77"/>
      <c r="MS46" s="77"/>
      <c r="MT46" s="77"/>
      <c r="MU46" s="77"/>
      <c r="MV46" s="77"/>
      <c r="MW46" s="77"/>
      <c r="MX46" s="77"/>
      <c r="MY46" s="77"/>
      <c r="MZ46" s="77"/>
      <c r="NA46" s="77"/>
      <c r="NB46" s="77"/>
      <c r="NC46" s="77"/>
      <c r="ND46" s="77"/>
      <c r="BAY46" s="55"/>
      <c r="BAZ46" s="55"/>
      <c r="BBA46" s="55"/>
      <c r="BBB46" s="55"/>
      <c r="BBC46" s="55"/>
      <c r="BBD46" s="55"/>
      <c r="BBE46" s="55"/>
      <c r="BBF46" s="55"/>
      <c r="BBG46" s="55"/>
      <c r="BBH46" s="55"/>
      <c r="BBI46" s="55"/>
      <c r="BBJ46" s="55"/>
      <c r="BBK46" s="55"/>
      <c r="BBL46" s="55"/>
      <c r="BBM46" s="55"/>
      <c r="BBN46" s="55"/>
      <c r="BBO46" s="55"/>
      <c r="BBP46" s="55"/>
      <c r="BBQ46" s="55"/>
      <c r="BBR46" s="55"/>
      <c r="BBS46" s="55"/>
      <c r="BBT46" s="55"/>
      <c r="BBU46" s="55"/>
      <c r="BBV46" s="55"/>
      <c r="BBW46" s="55"/>
      <c r="BBX46" s="55"/>
      <c r="BBY46" s="55"/>
      <c r="BBZ46" s="55"/>
      <c r="BCA46" s="55"/>
      <c r="BCB46" s="55"/>
      <c r="BCC46" s="55"/>
      <c r="BCD46" s="55"/>
      <c r="BCE46" s="55"/>
      <c r="BCF46" s="55"/>
      <c r="BCG46" s="55"/>
      <c r="BCH46" s="55"/>
      <c r="BCI46" s="55"/>
      <c r="BCJ46" s="55"/>
      <c r="BCK46" s="55"/>
      <c r="BCL46" s="55"/>
      <c r="BCM46" s="55"/>
      <c r="BCN46" s="55"/>
      <c r="BCO46" s="55"/>
      <c r="BCP46" s="55"/>
      <c r="BCQ46" s="55"/>
      <c r="BCR46" s="55"/>
      <c r="BCS46" s="55"/>
      <c r="BCT46" s="55"/>
      <c r="BCU46" s="55"/>
      <c r="BCV46" s="55"/>
      <c r="BCW46" s="55"/>
      <c r="BCX46" s="55"/>
      <c r="BCY46" s="55"/>
      <c r="BCZ46" s="55"/>
      <c r="BDA46" s="55"/>
      <c r="BDB46" s="55"/>
      <c r="BDC46" s="55"/>
      <c r="BDD46" s="55"/>
      <c r="BDE46" s="55"/>
      <c r="BDF46" s="55"/>
      <c r="BDG46" s="55"/>
      <c r="BDH46" s="55"/>
      <c r="BDI46" s="55"/>
      <c r="BDJ46" s="55"/>
      <c r="BDK46" s="55"/>
      <c r="BDL46" s="55"/>
      <c r="BDM46" s="55"/>
      <c r="BDN46" s="55"/>
      <c r="BDO46" s="55"/>
      <c r="BDP46" s="55"/>
      <c r="BDQ46" s="55"/>
      <c r="BDR46" s="55"/>
      <c r="BDS46" s="55"/>
      <c r="BDT46" s="55"/>
      <c r="BDU46" s="55"/>
      <c r="BDV46" s="55"/>
      <c r="BDW46" s="55"/>
      <c r="BDX46" s="55"/>
      <c r="BDY46" s="55"/>
      <c r="BDZ46" s="55"/>
      <c r="BEA46" s="55"/>
      <c r="BEB46" s="55"/>
      <c r="BEC46" s="55"/>
      <c r="BED46" s="55"/>
      <c r="BEE46" s="55"/>
      <c r="BEF46" s="55"/>
      <c r="BEG46" s="55"/>
      <c r="BEH46" s="55"/>
      <c r="BEI46" s="55"/>
      <c r="BEJ46" s="55"/>
      <c r="BEK46" s="55"/>
      <c r="BEL46" s="55"/>
      <c r="BEM46" s="55"/>
      <c r="BEN46" s="55"/>
      <c r="BEO46" s="55"/>
      <c r="BEP46" s="55"/>
      <c r="BEQ46" s="55"/>
      <c r="BER46" s="55"/>
      <c r="BES46" s="55"/>
      <c r="BET46" s="55"/>
      <c r="BEU46" s="55"/>
      <c r="BEV46" s="55"/>
      <c r="BEW46" s="55"/>
      <c r="BEX46" s="55"/>
      <c r="BEY46" s="55"/>
      <c r="BEZ46" s="55"/>
      <c r="BFA46" s="55"/>
      <c r="BFB46" s="55"/>
      <c r="BFC46" s="55"/>
      <c r="BFD46" s="55"/>
      <c r="BFE46" s="55"/>
      <c r="BFF46" s="55"/>
      <c r="BFG46" s="55"/>
      <c r="BFH46" s="55"/>
      <c r="BFI46" s="55"/>
      <c r="BFJ46" s="55"/>
      <c r="BFK46" s="55"/>
      <c r="BFL46" s="55"/>
      <c r="BFM46" s="55"/>
      <c r="BFN46" s="55"/>
      <c r="BFO46" s="55"/>
      <c r="BFP46" s="55"/>
      <c r="BFQ46" s="55"/>
      <c r="BFR46" s="55"/>
      <c r="BFS46" s="55"/>
      <c r="BFT46" s="55"/>
      <c r="BFU46" s="55"/>
      <c r="BFV46" s="55"/>
      <c r="BFW46" s="55"/>
      <c r="BFX46" s="55"/>
      <c r="BFY46" s="55"/>
      <c r="BFZ46" s="55"/>
      <c r="BGA46" s="55"/>
      <c r="BGB46" s="55"/>
      <c r="BGC46" s="55"/>
      <c r="BGD46" s="55"/>
      <c r="BGE46" s="55"/>
      <c r="BGF46" s="55"/>
      <c r="BGG46" s="55"/>
      <c r="BGH46" s="55"/>
      <c r="BGI46" s="55"/>
      <c r="BGJ46" s="55"/>
      <c r="BGK46" s="55"/>
      <c r="BGL46" s="55"/>
      <c r="BGM46" s="55"/>
      <c r="BGN46" s="55"/>
      <c r="BGO46" s="55"/>
      <c r="BGP46" s="55"/>
      <c r="BGQ46" s="55"/>
      <c r="BGR46" s="55"/>
      <c r="BGS46" s="55"/>
      <c r="BGT46" s="55"/>
      <c r="BGU46" s="55"/>
      <c r="BGV46" s="55"/>
      <c r="BGW46" s="55"/>
      <c r="BGX46" s="55"/>
      <c r="BGY46" s="55"/>
      <c r="BGZ46" s="55"/>
      <c r="BHA46" s="55"/>
      <c r="BHB46" s="55"/>
      <c r="BHC46" s="55"/>
      <c r="BHD46" s="55"/>
      <c r="BHE46" s="55"/>
      <c r="BHF46" s="55"/>
      <c r="BHG46" s="55"/>
      <c r="BHH46" s="55"/>
      <c r="BHI46" s="55"/>
      <c r="BHJ46" s="55"/>
      <c r="BHK46" s="55"/>
      <c r="BHL46" s="55"/>
      <c r="BHM46" s="55"/>
      <c r="BHN46" s="55"/>
      <c r="BHO46" s="55"/>
      <c r="BHP46" s="55"/>
      <c r="BHQ46" s="55"/>
      <c r="BHR46" s="55"/>
      <c r="BHS46" s="55"/>
      <c r="BHT46" s="55"/>
      <c r="BHU46" s="55"/>
      <c r="BHV46" s="55"/>
      <c r="BHW46" s="55"/>
      <c r="BHX46" s="55"/>
      <c r="BHY46" s="55"/>
      <c r="BHZ46" s="55"/>
      <c r="BIA46" s="55"/>
      <c r="BIB46" s="55"/>
      <c r="BIC46" s="55"/>
      <c r="BID46" s="55"/>
      <c r="BIE46" s="55"/>
      <c r="BIF46" s="55"/>
      <c r="BIG46" s="55"/>
      <c r="BIH46" s="55"/>
      <c r="BII46" s="55"/>
      <c r="BIJ46" s="55"/>
      <c r="BIK46" s="55"/>
      <c r="BIL46" s="55"/>
      <c r="BIM46" s="55"/>
      <c r="BIN46" s="55"/>
      <c r="BIO46" s="55"/>
      <c r="BIP46" s="55"/>
      <c r="BIQ46" s="55"/>
      <c r="BIR46" s="55"/>
      <c r="BIS46" s="55"/>
      <c r="BIT46" s="55"/>
      <c r="BIU46" s="55"/>
      <c r="BIV46" s="55"/>
      <c r="BIW46" s="55"/>
      <c r="BIX46" s="55"/>
      <c r="BIY46" s="55"/>
      <c r="BIZ46" s="55"/>
      <c r="BJA46" s="55"/>
      <c r="BJB46" s="55"/>
      <c r="BJC46" s="55"/>
      <c r="BJD46" s="55"/>
      <c r="BJE46" s="55"/>
      <c r="BJF46" s="55"/>
      <c r="BJG46" s="55"/>
      <c r="BJH46" s="55"/>
      <c r="BJI46" s="55"/>
      <c r="BJJ46" s="55"/>
      <c r="BJK46" s="55"/>
      <c r="BJL46" s="55"/>
      <c r="BJM46" s="55"/>
      <c r="BJN46" s="55"/>
      <c r="BJO46" s="55"/>
      <c r="BJP46" s="55"/>
      <c r="BJQ46" s="55"/>
      <c r="BJR46" s="55"/>
      <c r="BJS46" s="55"/>
      <c r="BJT46" s="55"/>
      <c r="BJU46" s="55"/>
      <c r="BJV46" s="55"/>
      <c r="BJW46" s="55"/>
      <c r="BJX46" s="55"/>
      <c r="BJY46" s="55"/>
      <c r="BJZ46" s="55"/>
      <c r="BKA46" s="55"/>
      <c r="BKB46" s="55"/>
      <c r="BKC46" s="55"/>
      <c r="BKD46" s="55"/>
      <c r="BKE46" s="55"/>
      <c r="BKF46" s="55"/>
      <c r="BKG46" s="55"/>
      <c r="BKH46" s="55"/>
      <c r="BKI46" s="55"/>
      <c r="BKJ46" s="55"/>
      <c r="BKK46" s="55"/>
      <c r="BKL46" s="55"/>
      <c r="BKM46" s="55"/>
      <c r="BKN46" s="55"/>
      <c r="BKO46" s="55"/>
      <c r="BKP46" s="55"/>
      <c r="BKQ46" s="55"/>
      <c r="BKR46" s="55"/>
      <c r="BKS46" s="55"/>
      <c r="BKT46" s="55"/>
      <c r="BKU46" s="55"/>
      <c r="BKV46" s="55"/>
      <c r="BKW46" s="55"/>
      <c r="BKX46" s="55"/>
      <c r="BKY46" s="55"/>
      <c r="BKZ46" s="55"/>
      <c r="BLA46" s="55"/>
      <c r="BLB46" s="55"/>
      <c r="BLC46" s="55"/>
      <c r="BLD46" s="55"/>
      <c r="BLE46" s="55"/>
      <c r="BLF46" s="55"/>
      <c r="BLG46" s="55"/>
      <c r="BLH46" s="55"/>
      <c r="BLI46" s="55"/>
      <c r="BLJ46" s="55"/>
      <c r="BLK46" s="55"/>
      <c r="BLL46" s="55"/>
      <c r="BLM46" s="55"/>
      <c r="BLN46" s="55"/>
      <c r="BLO46" s="55"/>
      <c r="BLP46" s="55"/>
      <c r="BLQ46" s="55"/>
      <c r="BLR46" s="55"/>
      <c r="BLS46" s="55"/>
      <c r="BLT46" s="55"/>
      <c r="BLU46" s="55"/>
      <c r="BLV46" s="55"/>
      <c r="BLW46" s="55"/>
      <c r="BLX46" s="55"/>
      <c r="BLY46" s="55"/>
      <c r="BLZ46" s="55"/>
      <c r="BMA46" s="55"/>
      <c r="BMB46" s="55"/>
      <c r="BMC46" s="55"/>
      <c r="BMD46" s="55"/>
      <c r="BME46" s="55"/>
      <c r="BMF46" s="55"/>
      <c r="BMG46" s="55"/>
      <c r="BMH46" s="55"/>
      <c r="BMI46" s="55"/>
      <c r="BMJ46" s="55"/>
      <c r="BMK46" s="55"/>
      <c r="BML46" s="55"/>
      <c r="BMM46" s="55"/>
      <c r="BMN46" s="55"/>
      <c r="BMO46" s="55"/>
      <c r="BMP46" s="55"/>
      <c r="BMQ46" s="55"/>
      <c r="BMR46" s="55"/>
      <c r="BMS46" s="55"/>
      <c r="BMT46" s="55"/>
      <c r="BMU46" s="55"/>
      <c r="BMV46" s="55"/>
      <c r="BMW46" s="55"/>
      <c r="BMX46" s="55"/>
      <c r="BMY46" s="55"/>
      <c r="BMZ46" s="55"/>
      <c r="BNA46" s="55"/>
      <c r="BNB46" s="55"/>
      <c r="BNC46" s="55"/>
      <c r="BND46" s="55"/>
      <c r="BNE46" s="55"/>
      <c r="BNF46" s="55"/>
      <c r="BNG46" s="55"/>
      <c r="BNH46" s="55"/>
      <c r="BNI46" s="55"/>
      <c r="BNJ46" s="55"/>
      <c r="BNK46" s="55"/>
      <c r="BNL46" s="55"/>
      <c r="BNM46" s="55"/>
      <c r="BNN46" s="55"/>
      <c r="BNO46" s="55"/>
      <c r="BNP46" s="55"/>
      <c r="BNQ46" s="55"/>
      <c r="BNR46" s="55"/>
      <c r="BNS46" s="55"/>
      <c r="BNT46" s="55"/>
      <c r="BNU46" s="55"/>
      <c r="BNV46" s="55"/>
      <c r="BNW46" s="55"/>
      <c r="BNX46" s="55"/>
      <c r="BNY46" s="55"/>
      <c r="BNZ46" s="55"/>
      <c r="BOA46" s="55"/>
      <c r="BOB46" s="55"/>
      <c r="BOC46" s="55"/>
      <c r="BOD46" s="55"/>
      <c r="BOE46" s="55"/>
      <c r="BOF46" s="55"/>
      <c r="BOG46" s="55"/>
      <c r="BOH46" s="55"/>
      <c r="BOI46" s="55"/>
      <c r="BOJ46" s="55"/>
      <c r="BOK46" s="55"/>
      <c r="BOL46" s="55"/>
      <c r="BOM46" s="55"/>
      <c r="BON46" s="55"/>
      <c r="BOO46" s="55"/>
      <c r="BOP46" s="55"/>
      <c r="BOQ46" s="55"/>
      <c r="BOR46" s="55"/>
      <c r="BOS46" s="55"/>
      <c r="BOT46" s="55"/>
      <c r="BOU46" s="55"/>
      <c r="BOV46" s="55"/>
      <c r="BOW46" s="55"/>
      <c r="BOX46" s="55"/>
      <c r="BOY46" s="55"/>
      <c r="BOZ46" s="55"/>
      <c r="BPA46" s="55"/>
      <c r="BPB46" s="55"/>
      <c r="BPC46" s="55"/>
      <c r="BPD46" s="55"/>
      <c r="BPE46" s="55"/>
      <c r="BPF46" s="55"/>
      <c r="BPG46" s="55"/>
      <c r="BPH46" s="55"/>
      <c r="BPI46" s="55"/>
      <c r="BPJ46" s="55"/>
      <c r="BPK46" s="55"/>
      <c r="BPL46" s="55"/>
      <c r="BPM46" s="55"/>
      <c r="BPN46" s="55"/>
      <c r="BPO46" s="55"/>
      <c r="BPP46" s="55"/>
      <c r="BPQ46" s="55"/>
      <c r="BPR46" s="55"/>
      <c r="BPS46" s="55"/>
      <c r="BPT46" s="55"/>
      <c r="BPU46" s="55"/>
      <c r="BPV46" s="55"/>
      <c r="BPW46" s="55"/>
      <c r="BPX46" s="55"/>
      <c r="BPY46" s="55"/>
      <c r="BPZ46" s="55"/>
      <c r="BQA46" s="55"/>
      <c r="BQB46" s="55"/>
      <c r="BQC46" s="55"/>
      <c r="BQD46" s="55"/>
      <c r="BQE46" s="55"/>
      <c r="BQF46" s="55"/>
      <c r="BQG46" s="55"/>
      <c r="BQH46" s="55"/>
      <c r="BQI46" s="55"/>
      <c r="BQJ46" s="55"/>
      <c r="BQK46" s="55"/>
      <c r="BQL46" s="55"/>
      <c r="BQM46" s="55"/>
      <c r="BQN46" s="55"/>
      <c r="BQO46" s="55"/>
      <c r="BQP46" s="55"/>
      <c r="BQQ46" s="55"/>
      <c r="BQR46" s="55"/>
      <c r="BQS46" s="55"/>
      <c r="BQT46" s="55"/>
      <c r="BQU46" s="55"/>
      <c r="BQV46" s="55"/>
      <c r="BQW46" s="55"/>
      <c r="BQX46" s="55"/>
      <c r="BQY46" s="55"/>
      <c r="BQZ46" s="55"/>
      <c r="BRA46" s="55"/>
      <c r="BRB46" s="55"/>
    </row>
    <row r="47" spans="1:437 1403:1822" s="54" customFormat="1" ht="14">
      <c r="A47" s="100">
        <f t="shared" si="1"/>
        <v>41</v>
      </c>
      <c r="B47" s="98" t="s">
        <v>206</v>
      </c>
      <c r="C47" s="75" t="s">
        <v>196</v>
      </c>
      <c r="D47" s="73"/>
      <c r="E47" s="74" t="s">
        <v>197</v>
      </c>
      <c r="F47" s="74" t="s">
        <v>132</v>
      </c>
      <c r="G47" s="74" t="s">
        <v>133</v>
      </c>
      <c r="H47" s="74" t="s">
        <v>133</v>
      </c>
      <c r="I47" s="74" t="s">
        <v>211</v>
      </c>
      <c r="J47" s="76"/>
      <c r="K47" s="76"/>
      <c r="L47" s="76"/>
      <c r="M47" s="76"/>
      <c r="N47" s="76"/>
      <c r="O47" s="76"/>
      <c r="P47" s="76"/>
      <c r="Q47" s="76"/>
      <c r="R47" s="76"/>
      <c r="S47" s="76"/>
      <c r="T47" s="76"/>
      <c r="U47" s="76"/>
      <c r="V47" s="99"/>
      <c r="W47" s="99"/>
      <c r="X47" s="99"/>
      <c r="Y47" s="99"/>
      <c r="Z47" s="99"/>
      <c r="AA47" s="99"/>
      <c r="AB47" s="99"/>
      <c r="AC47" s="99"/>
      <c r="AD47" s="99"/>
      <c r="AE47" s="99"/>
      <c r="AF47" s="99"/>
      <c r="AG47" s="77"/>
      <c r="AH47" s="77"/>
      <c r="AI47" s="77"/>
      <c r="AJ47" s="77"/>
      <c r="AK47" s="77"/>
      <c r="AL47" s="77"/>
      <c r="AM47" s="77"/>
      <c r="AN47" s="77"/>
      <c r="AO47" s="77"/>
      <c r="AP47" s="77"/>
      <c r="AQ47" s="77"/>
      <c r="AR47" s="77"/>
      <c r="AS47" s="77"/>
      <c r="AT47" s="77"/>
      <c r="AU47" s="77"/>
      <c r="AV47" s="77"/>
      <c r="AW47" s="77"/>
      <c r="AX47" s="77"/>
      <c r="AY47" s="77"/>
      <c r="AZ47" s="77"/>
      <c r="BA47" s="77"/>
      <c r="BB47" s="77"/>
      <c r="BC47" s="77"/>
      <c r="BD47" s="77"/>
      <c r="BE47" s="77"/>
      <c r="BF47" s="77"/>
      <c r="BG47" s="77"/>
      <c r="BH47" s="77"/>
      <c r="BI47" s="77"/>
      <c r="BJ47" s="77"/>
      <c r="BK47" s="77"/>
      <c r="BL47" s="77"/>
      <c r="BM47" s="77"/>
      <c r="BN47" s="77"/>
      <c r="BO47" s="77"/>
      <c r="BP47" s="77"/>
      <c r="BQ47" s="77"/>
      <c r="BR47" s="77"/>
      <c r="BS47" s="77"/>
      <c r="BT47" s="77"/>
      <c r="BU47" s="77"/>
      <c r="BV47" s="77"/>
      <c r="BW47" s="77"/>
      <c r="BX47" s="77"/>
      <c r="BY47" s="77"/>
      <c r="BZ47" s="77"/>
      <c r="CA47" s="77"/>
      <c r="CB47" s="77"/>
      <c r="CC47" s="77"/>
      <c r="CD47" s="77"/>
      <c r="CE47" s="77"/>
      <c r="CF47" s="77"/>
      <c r="CG47" s="77"/>
      <c r="CH47" s="77"/>
      <c r="CI47" s="77"/>
      <c r="CJ47" s="77"/>
      <c r="CK47" s="77"/>
      <c r="CL47" s="77"/>
      <c r="CM47" s="77"/>
      <c r="CN47" s="77"/>
      <c r="CO47" s="77"/>
      <c r="CP47" s="77"/>
      <c r="CQ47" s="77"/>
      <c r="CR47" s="77"/>
      <c r="CS47" s="77"/>
      <c r="CT47" s="77"/>
      <c r="CU47" s="77"/>
      <c r="CV47" s="77"/>
      <c r="CW47" s="77"/>
      <c r="CX47" s="77"/>
      <c r="CY47" s="77"/>
      <c r="CZ47" s="77"/>
      <c r="DA47" s="77"/>
      <c r="DB47" s="77"/>
      <c r="DC47" s="77"/>
      <c r="DD47" s="77"/>
      <c r="DE47" s="77"/>
      <c r="DF47" s="77"/>
      <c r="DG47" s="77"/>
      <c r="DH47" s="77"/>
      <c r="DI47" s="77"/>
      <c r="DJ47" s="77"/>
      <c r="DK47" s="77"/>
      <c r="DL47" s="77"/>
      <c r="DM47" s="77"/>
      <c r="DN47" s="77"/>
      <c r="DO47" s="77"/>
      <c r="DP47" s="77"/>
      <c r="DQ47" s="77"/>
      <c r="DR47" s="77"/>
      <c r="DS47" s="77"/>
      <c r="DT47" s="77"/>
      <c r="DU47" s="77"/>
      <c r="DV47" s="77"/>
      <c r="DW47" s="77"/>
      <c r="DX47" s="77"/>
      <c r="DY47" s="77"/>
      <c r="DZ47" s="77"/>
      <c r="EA47" s="77"/>
      <c r="EB47" s="77"/>
      <c r="EC47" s="77"/>
      <c r="ED47" s="77"/>
      <c r="EE47" s="77"/>
      <c r="EF47" s="77"/>
      <c r="EG47" s="77"/>
      <c r="EH47" s="77"/>
      <c r="EI47" s="77"/>
      <c r="EJ47" s="77"/>
      <c r="EK47" s="77"/>
      <c r="EL47" s="77"/>
      <c r="EM47" s="77"/>
      <c r="EN47" s="77"/>
      <c r="EO47" s="77"/>
      <c r="EP47" s="77"/>
      <c r="EQ47" s="77"/>
      <c r="ER47" s="77"/>
      <c r="ES47" s="77"/>
      <c r="ET47" s="77"/>
      <c r="EU47" s="77"/>
      <c r="EV47" s="77"/>
      <c r="EW47" s="77"/>
      <c r="EX47" s="77"/>
      <c r="EY47" s="77"/>
      <c r="EZ47" s="77"/>
      <c r="FA47" s="77"/>
      <c r="FB47" s="77"/>
      <c r="FC47" s="77"/>
      <c r="FD47" s="77"/>
      <c r="FE47" s="77"/>
      <c r="FF47" s="77"/>
      <c r="FG47" s="77"/>
      <c r="FH47" s="77"/>
      <c r="FI47" s="77"/>
      <c r="FJ47" s="77"/>
      <c r="FK47" s="77"/>
      <c r="FL47" s="77"/>
      <c r="FM47" s="77"/>
      <c r="FN47" s="77"/>
      <c r="FO47" s="77"/>
      <c r="FP47" s="77"/>
      <c r="FQ47" s="77"/>
      <c r="FR47" s="77"/>
      <c r="FS47" s="77"/>
      <c r="FT47" s="77"/>
      <c r="FU47" s="77"/>
      <c r="FV47" s="77"/>
      <c r="FW47" s="77"/>
      <c r="FX47" s="77"/>
      <c r="FY47" s="77"/>
      <c r="FZ47" s="77"/>
      <c r="GA47" s="77"/>
      <c r="GB47" s="77"/>
      <c r="GC47" s="77"/>
      <c r="GD47" s="77"/>
      <c r="GE47" s="77"/>
      <c r="GF47" s="77"/>
      <c r="GG47" s="77"/>
      <c r="GH47" s="77"/>
      <c r="GI47" s="77"/>
      <c r="GJ47" s="77"/>
      <c r="GK47" s="77"/>
      <c r="GL47" s="77"/>
      <c r="GM47" s="77"/>
      <c r="GN47" s="77"/>
      <c r="GO47" s="77"/>
      <c r="GP47" s="77"/>
      <c r="GQ47" s="77"/>
      <c r="GR47" s="77"/>
      <c r="GS47" s="77"/>
      <c r="GT47" s="77"/>
      <c r="GU47" s="77"/>
      <c r="GV47" s="77"/>
      <c r="GW47" s="77"/>
      <c r="GX47" s="77"/>
      <c r="GY47" s="77"/>
      <c r="GZ47" s="77"/>
      <c r="HA47" s="77"/>
      <c r="HB47" s="77"/>
      <c r="HC47" s="77"/>
      <c r="HD47" s="77"/>
      <c r="HE47" s="77"/>
      <c r="HF47" s="77"/>
      <c r="HG47" s="77"/>
      <c r="HH47" s="77"/>
      <c r="HI47" s="77"/>
      <c r="HJ47" s="77"/>
      <c r="HK47" s="77"/>
      <c r="HL47" s="77"/>
      <c r="HM47" s="77"/>
      <c r="HN47" s="77"/>
      <c r="HO47" s="77"/>
      <c r="HP47" s="77"/>
      <c r="HQ47" s="77"/>
      <c r="HR47" s="77"/>
      <c r="HS47" s="77"/>
      <c r="HT47" s="77"/>
      <c r="HU47" s="77"/>
      <c r="HV47" s="77"/>
      <c r="HW47" s="77"/>
      <c r="HX47" s="77"/>
      <c r="HY47" s="77"/>
      <c r="HZ47" s="77"/>
      <c r="IA47" s="77"/>
      <c r="IB47" s="77"/>
      <c r="IC47" s="77"/>
      <c r="ID47" s="77"/>
      <c r="IE47" s="77"/>
      <c r="IF47" s="77"/>
      <c r="IG47" s="77"/>
      <c r="IH47" s="77"/>
      <c r="II47" s="77"/>
      <c r="IJ47" s="77"/>
      <c r="IK47" s="77"/>
      <c r="IL47" s="77"/>
      <c r="IM47" s="77"/>
      <c r="IN47" s="77"/>
      <c r="IO47" s="77"/>
      <c r="IP47" s="77"/>
      <c r="IQ47" s="77"/>
      <c r="IR47" s="77"/>
      <c r="IS47" s="77"/>
      <c r="IT47" s="77"/>
      <c r="IU47" s="77"/>
      <c r="IV47" s="77"/>
      <c r="IW47" s="77"/>
      <c r="IX47" s="77"/>
      <c r="IY47" s="77"/>
      <c r="IZ47" s="77"/>
      <c r="JA47" s="77"/>
      <c r="JB47" s="77"/>
      <c r="JC47" s="77"/>
      <c r="JD47" s="77"/>
      <c r="JE47" s="77"/>
      <c r="JF47" s="77"/>
      <c r="JG47" s="77"/>
      <c r="JH47" s="77"/>
      <c r="JI47" s="77"/>
      <c r="JJ47" s="77"/>
      <c r="JK47" s="77"/>
      <c r="JL47" s="77"/>
      <c r="JM47" s="77"/>
      <c r="JN47" s="77"/>
      <c r="JO47" s="77"/>
      <c r="JP47" s="77"/>
      <c r="JQ47" s="77"/>
      <c r="JR47" s="77"/>
      <c r="JS47" s="77"/>
      <c r="JT47" s="77"/>
      <c r="JU47" s="77"/>
      <c r="JV47" s="77"/>
      <c r="JW47" s="77"/>
      <c r="JX47" s="77"/>
      <c r="JY47" s="77"/>
      <c r="JZ47" s="77"/>
      <c r="KA47" s="77"/>
      <c r="KB47" s="77"/>
      <c r="KC47" s="77"/>
      <c r="KD47" s="77"/>
      <c r="KE47" s="77"/>
      <c r="KF47" s="77"/>
      <c r="KG47" s="77"/>
      <c r="KH47" s="77"/>
      <c r="KI47" s="77"/>
      <c r="KJ47" s="77"/>
      <c r="KK47" s="77"/>
      <c r="KL47" s="77"/>
      <c r="KM47" s="77"/>
      <c r="KN47" s="77"/>
      <c r="KO47" s="77"/>
      <c r="KP47" s="77"/>
      <c r="KQ47" s="77"/>
      <c r="KR47" s="77"/>
      <c r="KS47" s="77"/>
      <c r="KT47" s="77"/>
      <c r="KU47" s="77"/>
      <c r="KV47" s="77"/>
      <c r="KW47" s="77"/>
      <c r="KX47" s="77"/>
      <c r="KY47" s="77"/>
      <c r="KZ47" s="77"/>
      <c r="LA47" s="77"/>
      <c r="LB47" s="77"/>
      <c r="LC47" s="77"/>
      <c r="LD47" s="77"/>
      <c r="LE47" s="77"/>
      <c r="LF47" s="77"/>
      <c r="LG47" s="77"/>
      <c r="LH47" s="77"/>
      <c r="LI47" s="77"/>
      <c r="LJ47" s="77"/>
      <c r="LK47" s="77"/>
      <c r="LL47" s="77"/>
      <c r="LM47" s="77"/>
      <c r="LN47" s="77"/>
      <c r="LO47" s="77"/>
      <c r="LP47" s="77"/>
      <c r="LQ47" s="77"/>
      <c r="LR47" s="77"/>
      <c r="LS47" s="77"/>
      <c r="LT47" s="77"/>
      <c r="LU47" s="77"/>
      <c r="LV47" s="77"/>
      <c r="LW47" s="77"/>
      <c r="LX47" s="77"/>
      <c r="LY47" s="77"/>
      <c r="LZ47" s="77"/>
      <c r="MA47" s="77"/>
      <c r="MB47" s="77"/>
      <c r="MC47" s="77"/>
      <c r="MD47" s="77"/>
      <c r="ME47" s="77"/>
      <c r="MF47" s="77"/>
      <c r="MG47" s="77"/>
      <c r="MH47" s="77"/>
      <c r="MI47" s="77"/>
      <c r="MJ47" s="77"/>
      <c r="MK47" s="77"/>
      <c r="ML47" s="77"/>
      <c r="MM47" s="77"/>
      <c r="MN47" s="77"/>
      <c r="MO47" s="77"/>
      <c r="MP47" s="77"/>
      <c r="MQ47" s="77"/>
      <c r="MR47" s="77"/>
      <c r="MS47" s="77"/>
      <c r="MT47" s="77"/>
      <c r="MU47" s="77"/>
      <c r="MV47" s="77"/>
      <c r="MW47" s="77"/>
      <c r="MX47" s="77"/>
      <c r="MY47" s="77"/>
      <c r="MZ47" s="77"/>
      <c r="NA47" s="77"/>
      <c r="NB47" s="77"/>
      <c r="NC47" s="77"/>
      <c r="ND47" s="77"/>
      <c r="BAY47" s="55"/>
      <c r="BAZ47" s="55"/>
      <c r="BBA47" s="55"/>
      <c r="BBB47" s="55"/>
      <c r="BBC47" s="55"/>
      <c r="BBD47" s="55"/>
      <c r="BBE47" s="55"/>
      <c r="BBF47" s="55"/>
      <c r="BBG47" s="55"/>
      <c r="BBH47" s="55"/>
      <c r="BBI47" s="55"/>
      <c r="BBJ47" s="55"/>
      <c r="BBK47" s="55"/>
      <c r="BBL47" s="55"/>
      <c r="BBM47" s="55"/>
      <c r="BBN47" s="55"/>
      <c r="BBO47" s="55"/>
      <c r="BBP47" s="55"/>
      <c r="BBQ47" s="55"/>
      <c r="BBR47" s="55"/>
      <c r="BBS47" s="55"/>
      <c r="BBT47" s="55"/>
      <c r="BBU47" s="55"/>
      <c r="BBV47" s="55"/>
      <c r="BBW47" s="55"/>
      <c r="BBX47" s="55"/>
      <c r="BBY47" s="55"/>
      <c r="BBZ47" s="55"/>
      <c r="BCA47" s="55"/>
      <c r="BCB47" s="55"/>
      <c r="BCC47" s="55"/>
      <c r="BCD47" s="55"/>
      <c r="BCE47" s="55"/>
      <c r="BCF47" s="55"/>
      <c r="BCG47" s="55"/>
      <c r="BCH47" s="55"/>
      <c r="BCI47" s="55"/>
      <c r="BCJ47" s="55"/>
      <c r="BCK47" s="55"/>
      <c r="BCL47" s="55"/>
      <c r="BCM47" s="55"/>
      <c r="BCN47" s="55"/>
      <c r="BCO47" s="55"/>
      <c r="BCP47" s="55"/>
      <c r="BCQ47" s="55"/>
      <c r="BCR47" s="55"/>
      <c r="BCS47" s="55"/>
      <c r="BCT47" s="55"/>
      <c r="BCU47" s="55"/>
      <c r="BCV47" s="55"/>
      <c r="BCW47" s="55"/>
      <c r="BCX47" s="55"/>
      <c r="BCY47" s="55"/>
      <c r="BCZ47" s="55"/>
      <c r="BDA47" s="55"/>
      <c r="BDB47" s="55"/>
      <c r="BDC47" s="55"/>
      <c r="BDD47" s="55"/>
      <c r="BDE47" s="55"/>
      <c r="BDF47" s="55"/>
      <c r="BDG47" s="55"/>
      <c r="BDH47" s="55"/>
      <c r="BDI47" s="55"/>
      <c r="BDJ47" s="55"/>
      <c r="BDK47" s="55"/>
      <c r="BDL47" s="55"/>
      <c r="BDM47" s="55"/>
      <c r="BDN47" s="55"/>
      <c r="BDO47" s="55"/>
      <c r="BDP47" s="55"/>
      <c r="BDQ47" s="55"/>
      <c r="BDR47" s="55"/>
      <c r="BDS47" s="55"/>
      <c r="BDT47" s="55"/>
      <c r="BDU47" s="55"/>
      <c r="BDV47" s="55"/>
      <c r="BDW47" s="55"/>
      <c r="BDX47" s="55"/>
      <c r="BDY47" s="55"/>
      <c r="BDZ47" s="55"/>
      <c r="BEA47" s="55"/>
      <c r="BEB47" s="55"/>
      <c r="BEC47" s="55"/>
      <c r="BED47" s="55"/>
      <c r="BEE47" s="55"/>
      <c r="BEF47" s="55"/>
      <c r="BEG47" s="55"/>
      <c r="BEH47" s="55"/>
      <c r="BEI47" s="55"/>
      <c r="BEJ47" s="55"/>
      <c r="BEK47" s="55"/>
      <c r="BEL47" s="55"/>
      <c r="BEM47" s="55"/>
      <c r="BEN47" s="55"/>
      <c r="BEO47" s="55"/>
      <c r="BEP47" s="55"/>
      <c r="BEQ47" s="55"/>
      <c r="BER47" s="55"/>
      <c r="BES47" s="55"/>
      <c r="BET47" s="55"/>
      <c r="BEU47" s="55"/>
      <c r="BEV47" s="55"/>
      <c r="BEW47" s="55"/>
      <c r="BEX47" s="55"/>
      <c r="BEY47" s="55"/>
      <c r="BEZ47" s="55"/>
      <c r="BFA47" s="55"/>
      <c r="BFB47" s="55"/>
      <c r="BFC47" s="55"/>
      <c r="BFD47" s="55"/>
      <c r="BFE47" s="55"/>
      <c r="BFF47" s="55"/>
      <c r="BFG47" s="55"/>
      <c r="BFH47" s="55"/>
      <c r="BFI47" s="55"/>
      <c r="BFJ47" s="55"/>
      <c r="BFK47" s="55"/>
      <c r="BFL47" s="55"/>
      <c r="BFM47" s="55"/>
      <c r="BFN47" s="55"/>
      <c r="BFO47" s="55"/>
      <c r="BFP47" s="55"/>
      <c r="BFQ47" s="55"/>
      <c r="BFR47" s="55"/>
      <c r="BFS47" s="55"/>
      <c r="BFT47" s="55"/>
      <c r="BFU47" s="55"/>
      <c r="BFV47" s="55"/>
      <c r="BFW47" s="55"/>
      <c r="BFX47" s="55"/>
      <c r="BFY47" s="55"/>
      <c r="BFZ47" s="55"/>
      <c r="BGA47" s="55"/>
      <c r="BGB47" s="55"/>
      <c r="BGC47" s="55"/>
      <c r="BGD47" s="55"/>
      <c r="BGE47" s="55"/>
      <c r="BGF47" s="55"/>
      <c r="BGG47" s="55"/>
      <c r="BGH47" s="55"/>
      <c r="BGI47" s="55"/>
      <c r="BGJ47" s="55"/>
      <c r="BGK47" s="55"/>
      <c r="BGL47" s="55"/>
      <c r="BGM47" s="55"/>
      <c r="BGN47" s="55"/>
      <c r="BGO47" s="55"/>
      <c r="BGP47" s="55"/>
      <c r="BGQ47" s="55"/>
      <c r="BGR47" s="55"/>
      <c r="BGS47" s="55"/>
      <c r="BGT47" s="55"/>
      <c r="BGU47" s="55"/>
      <c r="BGV47" s="55"/>
      <c r="BGW47" s="55"/>
      <c r="BGX47" s="55"/>
      <c r="BGY47" s="55"/>
      <c r="BGZ47" s="55"/>
      <c r="BHA47" s="55"/>
      <c r="BHB47" s="55"/>
      <c r="BHC47" s="55"/>
      <c r="BHD47" s="55"/>
      <c r="BHE47" s="55"/>
      <c r="BHF47" s="55"/>
      <c r="BHG47" s="55"/>
      <c r="BHH47" s="55"/>
      <c r="BHI47" s="55"/>
      <c r="BHJ47" s="55"/>
      <c r="BHK47" s="55"/>
      <c r="BHL47" s="55"/>
      <c r="BHM47" s="55"/>
      <c r="BHN47" s="55"/>
      <c r="BHO47" s="55"/>
      <c r="BHP47" s="55"/>
      <c r="BHQ47" s="55"/>
      <c r="BHR47" s="55"/>
      <c r="BHS47" s="55"/>
      <c r="BHT47" s="55"/>
      <c r="BHU47" s="55"/>
      <c r="BHV47" s="55"/>
      <c r="BHW47" s="55"/>
      <c r="BHX47" s="55"/>
      <c r="BHY47" s="55"/>
      <c r="BHZ47" s="55"/>
      <c r="BIA47" s="55"/>
      <c r="BIB47" s="55"/>
      <c r="BIC47" s="55"/>
      <c r="BID47" s="55"/>
      <c r="BIE47" s="55"/>
      <c r="BIF47" s="55"/>
      <c r="BIG47" s="55"/>
      <c r="BIH47" s="55"/>
      <c r="BII47" s="55"/>
      <c r="BIJ47" s="55"/>
      <c r="BIK47" s="55"/>
      <c r="BIL47" s="55"/>
      <c r="BIM47" s="55"/>
      <c r="BIN47" s="55"/>
      <c r="BIO47" s="55"/>
      <c r="BIP47" s="55"/>
      <c r="BIQ47" s="55"/>
      <c r="BIR47" s="55"/>
      <c r="BIS47" s="55"/>
      <c r="BIT47" s="55"/>
      <c r="BIU47" s="55"/>
      <c r="BIV47" s="55"/>
      <c r="BIW47" s="55"/>
      <c r="BIX47" s="55"/>
      <c r="BIY47" s="55"/>
      <c r="BIZ47" s="55"/>
      <c r="BJA47" s="55"/>
      <c r="BJB47" s="55"/>
      <c r="BJC47" s="55"/>
      <c r="BJD47" s="55"/>
      <c r="BJE47" s="55"/>
      <c r="BJF47" s="55"/>
      <c r="BJG47" s="55"/>
      <c r="BJH47" s="55"/>
      <c r="BJI47" s="55"/>
      <c r="BJJ47" s="55"/>
      <c r="BJK47" s="55"/>
      <c r="BJL47" s="55"/>
      <c r="BJM47" s="55"/>
      <c r="BJN47" s="55"/>
      <c r="BJO47" s="55"/>
      <c r="BJP47" s="55"/>
      <c r="BJQ47" s="55"/>
      <c r="BJR47" s="55"/>
      <c r="BJS47" s="55"/>
      <c r="BJT47" s="55"/>
      <c r="BJU47" s="55"/>
      <c r="BJV47" s="55"/>
      <c r="BJW47" s="55"/>
      <c r="BJX47" s="55"/>
      <c r="BJY47" s="55"/>
      <c r="BJZ47" s="55"/>
      <c r="BKA47" s="55"/>
      <c r="BKB47" s="55"/>
      <c r="BKC47" s="55"/>
      <c r="BKD47" s="55"/>
      <c r="BKE47" s="55"/>
      <c r="BKF47" s="55"/>
      <c r="BKG47" s="55"/>
      <c r="BKH47" s="55"/>
      <c r="BKI47" s="55"/>
      <c r="BKJ47" s="55"/>
      <c r="BKK47" s="55"/>
      <c r="BKL47" s="55"/>
      <c r="BKM47" s="55"/>
      <c r="BKN47" s="55"/>
      <c r="BKO47" s="55"/>
      <c r="BKP47" s="55"/>
      <c r="BKQ47" s="55"/>
      <c r="BKR47" s="55"/>
      <c r="BKS47" s="55"/>
      <c r="BKT47" s="55"/>
      <c r="BKU47" s="55"/>
      <c r="BKV47" s="55"/>
      <c r="BKW47" s="55"/>
      <c r="BKX47" s="55"/>
      <c r="BKY47" s="55"/>
      <c r="BKZ47" s="55"/>
      <c r="BLA47" s="55"/>
      <c r="BLB47" s="55"/>
      <c r="BLC47" s="55"/>
      <c r="BLD47" s="55"/>
      <c r="BLE47" s="55"/>
      <c r="BLF47" s="55"/>
      <c r="BLG47" s="55"/>
      <c r="BLH47" s="55"/>
      <c r="BLI47" s="55"/>
      <c r="BLJ47" s="55"/>
      <c r="BLK47" s="55"/>
      <c r="BLL47" s="55"/>
      <c r="BLM47" s="55"/>
      <c r="BLN47" s="55"/>
      <c r="BLO47" s="55"/>
      <c r="BLP47" s="55"/>
      <c r="BLQ47" s="55"/>
      <c r="BLR47" s="55"/>
      <c r="BLS47" s="55"/>
      <c r="BLT47" s="55"/>
      <c r="BLU47" s="55"/>
      <c r="BLV47" s="55"/>
      <c r="BLW47" s="55"/>
      <c r="BLX47" s="55"/>
      <c r="BLY47" s="55"/>
      <c r="BLZ47" s="55"/>
      <c r="BMA47" s="55"/>
      <c r="BMB47" s="55"/>
      <c r="BMC47" s="55"/>
      <c r="BMD47" s="55"/>
      <c r="BME47" s="55"/>
      <c r="BMF47" s="55"/>
      <c r="BMG47" s="55"/>
      <c r="BMH47" s="55"/>
      <c r="BMI47" s="55"/>
      <c r="BMJ47" s="55"/>
      <c r="BMK47" s="55"/>
      <c r="BML47" s="55"/>
      <c r="BMM47" s="55"/>
      <c r="BMN47" s="55"/>
      <c r="BMO47" s="55"/>
      <c r="BMP47" s="55"/>
      <c r="BMQ47" s="55"/>
      <c r="BMR47" s="55"/>
      <c r="BMS47" s="55"/>
      <c r="BMT47" s="55"/>
      <c r="BMU47" s="55"/>
      <c r="BMV47" s="55"/>
      <c r="BMW47" s="55"/>
      <c r="BMX47" s="55"/>
      <c r="BMY47" s="55"/>
      <c r="BMZ47" s="55"/>
      <c r="BNA47" s="55"/>
      <c r="BNB47" s="55"/>
      <c r="BNC47" s="55"/>
      <c r="BND47" s="55"/>
      <c r="BNE47" s="55"/>
      <c r="BNF47" s="55"/>
      <c r="BNG47" s="55"/>
      <c r="BNH47" s="55"/>
      <c r="BNI47" s="55"/>
      <c r="BNJ47" s="55"/>
      <c r="BNK47" s="55"/>
      <c r="BNL47" s="55"/>
      <c r="BNM47" s="55"/>
      <c r="BNN47" s="55"/>
      <c r="BNO47" s="55"/>
      <c r="BNP47" s="55"/>
      <c r="BNQ47" s="55"/>
      <c r="BNR47" s="55"/>
      <c r="BNS47" s="55"/>
      <c r="BNT47" s="55"/>
      <c r="BNU47" s="55"/>
      <c r="BNV47" s="55"/>
      <c r="BNW47" s="55"/>
      <c r="BNX47" s="55"/>
      <c r="BNY47" s="55"/>
      <c r="BNZ47" s="55"/>
      <c r="BOA47" s="55"/>
      <c r="BOB47" s="55"/>
      <c r="BOC47" s="55"/>
      <c r="BOD47" s="55"/>
      <c r="BOE47" s="55"/>
      <c r="BOF47" s="55"/>
      <c r="BOG47" s="55"/>
      <c r="BOH47" s="55"/>
      <c r="BOI47" s="55"/>
      <c r="BOJ47" s="55"/>
      <c r="BOK47" s="55"/>
      <c r="BOL47" s="55"/>
      <c r="BOM47" s="55"/>
      <c r="BON47" s="55"/>
      <c r="BOO47" s="55"/>
      <c r="BOP47" s="55"/>
      <c r="BOQ47" s="55"/>
      <c r="BOR47" s="55"/>
      <c r="BOS47" s="55"/>
      <c r="BOT47" s="55"/>
      <c r="BOU47" s="55"/>
      <c r="BOV47" s="55"/>
      <c r="BOW47" s="55"/>
      <c r="BOX47" s="55"/>
      <c r="BOY47" s="55"/>
      <c r="BOZ47" s="55"/>
      <c r="BPA47" s="55"/>
      <c r="BPB47" s="55"/>
      <c r="BPC47" s="55"/>
      <c r="BPD47" s="55"/>
      <c r="BPE47" s="55"/>
      <c r="BPF47" s="55"/>
      <c r="BPG47" s="55"/>
      <c r="BPH47" s="55"/>
      <c r="BPI47" s="55"/>
      <c r="BPJ47" s="55"/>
      <c r="BPK47" s="55"/>
      <c r="BPL47" s="55"/>
      <c r="BPM47" s="55"/>
      <c r="BPN47" s="55"/>
      <c r="BPO47" s="55"/>
      <c r="BPP47" s="55"/>
      <c r="BPQ47" s="55"/>
      <c r="BPR47" s="55"/>
      <c r="BPS47" s="55"/>
      <c r="BPT47" s="55"/>
      <c r="BPU47" s="55"/>
      <c r="BPV47" s="55"/>
      <c r="BPW47" s="55"/>
      <c r="BPX47" s="55"/>
      <c r="BPY47" s="55"/>
      <c r="BPZ47" s="55"/>
      <c r="BQA47" s="55"/>
      <c r="BQB47" s="55"/>
      <c r="BQC47" s="55"/>
      <c r="BQD47" s="55"/>
      <c r="BQE47" s="55"/>
      <c r="BQF47" s="55"/>
      <c r="BQG47" s="55"/>
      <c r="BQH47" s="55"/>
      <c r="BQI47" s="55"/>
      <c r="BQJ47" s="55"/>
      <c r="BQK47" s="55"/>
      <c r="BQL47" s="55"/>
      <c r="BQM47" s="55"/>
      <c r="BQN47" s="55"/>
      <c r="BQO47" s="55"/>
      <c r="BQP47" s="55"/>
      <c r="BQQ47" s="55"/>
      <c r="BQR47" s="55"/>
      <c r="BQS47" s="55"/>
      <c r="BQT47" s="55"/>
      <c r="BQU47" s="55"/>
      <c r="BQV47" s="55"/>
      <c r="BQW47" s="55"/>
      <c r="BQX47" s="55"/>
      <c r="BQY47" s="55"/>
      <c r="BQZ47" s="55"/>
      <c r="BRA47" s="55"/>
      <c r="BRB47" s="55"/>
    </row>
    <row r="48" spans="1:437 1403:1822" s="54" customFormat="1" ht="14">
      <c r="A48" s="100">
        <f t="shared" si="1"/>
        <v>42</v>
      </c>
      <c r="B48" s="98" t="s">
        <v>212</v>
      </c>
      <c r="C48" s="75" t="s">
        <v>213</v>
      </c>
      <c r="D48" s="73"/>
      <c r="E48" s="74" t="s">
        <v>197</v>
      </c>
      <c r="F48" s="74" t="s">
        <v>132</v>
      </c>
      <c r="G48" s="74" t="s">
        <v>133</v>
      </c>
      <c r="H48" s="74" t="s">
        <v>133</v>
      </c>
      <c r="I48" s="74" t="s">
        <v>214</v>
      </c>
      <c r="J48" s="76"/>
      <c r="K48" s="76"/>
      <c r="L48" s="76"/>
      <c r="M48" s="76"/>
      <c r="N48" s="76"/>
      <c r="O48" s="76"/>
      <c r="P48" s="76"/>
      <c r="Q48" s="76"/>
      <c r="R48" s="76"/>
      <c r="S48" s="76"/>
      <c r="T48" s="76"/>
      <c r="U48" s="76"/>
      <c r="V48" s="99"/>
      <c r="W48" s="99"/>
      <c r="X48" s="99"/>
      <c r="Y48" s="99"/>
      <c r="Z48" s="99"/>
      <c r="AA48" s="99"/>
      <c r="AB48" s="99"/>
      <c r="AC48" s="99"/>
      <c r="AD48" s="99"/>
      <c r="AE48" s="99"/>
      <c r="AF48" s="99"/>
      <c r="AG48" s="77"/>
      <c r="AH48" s="77"/>
      <c r="AI48" s="77"/>
      <c r="AJ48" s="77"/>
      <c r="AK48" s="77"/>
      <c r="AL48" s="77"/>
      <c r="AM48" s="77"/>
      <c r="AN48" s="77"/>
      <c r="AO48" s="77"/>
      <c r="AP48" s="77"/>
      <c r="AQ48" s="77"/>
      <c r="AR48" s="77"/>
      <c r="AS48" s="77"/>
      <c r="AT48" s="77"/>
      <c r="AU48" s="77"/>
      <c r="AV48" s="77"/>
      <c r="AW48" s="77"/>
      <c r="AX48" s="77"/>
      <c r="AY48" s="77"/>
      <c r="AZ48" s="77"/>
      <c r="BA48" s="77"/>
      <c r="BB48" s="77"/>
      <c r="BC48" s="77"/>
      <c r="BD48" s="77"/>
      <c r="BE48" s="77"/>
      <c r="BF48" s="77"/>
      <c r="BG48" s="77"/>
      <c r="BH48" s="77"/>
      <c r="BI48" s="77"/>
      <c r="BJ48" s="77"/>
      <c r="BK48" s="77"/>
      <c r="BL48" s="77"/>
      <c r="BM48" s="77"/>
      <c r="BN48" s="77"/>
      <c r="BO48" s="77"/>
      <c r="BP48" s="77"/>
      <c r="BQ48" s="77"/>
      <c r="BR48" s="77"/>
      <c r="BS48" s="77"/>
      <c r="BT48" s="77"/>
      <c r="BU48" s="77"/>
      <c r="BV48" s="77"/>
      <c r="BW48" s="77"/>
      <c r="BX48" s="77"/>
      <c r="BY48" s="77"/>
      <c r="BZ48" s="77"/>
      <c r="CA48" s="77"/>
      <c r="CB48" s="77"/>
      <c r="CC48" s="77"/>
      <c r="CD48" s="77"/>
      <c r="CE48" s="77"/>
      <c r="CF48" s="77"/>
      <c r="CG48" s="77"/>
      <c r="CH48" s="77"/>
      <c r="CI48" s="77"/>
      <c r="CJ48" s="77"/>
      <c r="CK48" s="77"/>
      <c r="CL48" s="77"/>
      <c r="CM48" s="77"/>
      <c r="CN48" s="77"/>
      <c r="CO48" s="77"/>
      <c r="CP48" s="77"/>
      <c r="CQ48" s="77"/>
      <c r="CR48" s="77"/>
      <c r="CS48" s="77"/>
      <c r="CT48" s="77"/>
      <c r="CU48" s="77"/>
      <c r="CV48" s="77"/>
      <c r="CW48" s="77"/>
      <c r="CX48" s="77"/>
      <c r="CY48" s="77"/>
      <c r="CZ48" s="77"/>
      <c r="DA48" s="77"/>
      <c r="DB48" s="77"/>
      <c r="DC48" s="77"/>
      <c r="DD48" s="77"/>
      <c r="DE48" s="77"/>
      <c r="DF48" s="77"/>
      <c r="DG48" s="77"/>
      <c r="DH48" s="77"/>
      <c r="DI48" s="77"/>
      <c r="DJ48" s="77"/>
      <c r="DK48" s="77"/>
      <c r="DL48" s="77"/>
      <c r="DM48" s="77"/>
      <c r="DN48" s="77"/>
      <c r="DO48" s="77"/>
      <c r="DP48" s="77"/>
      <c r="DQ48" s="77"/>
      <c r="DR48" s="77"/>
      <c r="DS48" s="77"/>
      <c r="DT48" s="77"/>
      <c r="DU48" s="77"/>
      <c r="DV48" s="77"/>
      <c r="DW48" s="77"/>
      <c r="DX48" s="77"/>
      <c r="DY48" s="77"/>
      <c r="DZ48" s="77"/>
      <c r="EA48" s="77"/>
      <c r="EB48" s="77"/>
      <c r="EC48" s="77"/>
      <c r="ED48" s="77"/>
      <c r="EE48" s="77"/>
      <c r="EF48" s="77"/>
      <c r="EG48" s="77"/>
      <c r="EH48" s="77"/>
      <c r="EI48" s="77"/>
      <c r="EJ48" s="77"/>
      <c r="EK48" s="77"/>
      <c r="EL48" s="77"/>
      <c r="EM48" s="77"/>
      <c r="EN48" s="77"/>
      <c r="EO48" s="77"/>
      <c r="EP48" s="77"/>
      <c r="EQ48" s="77"/>
      <c r="ER48" s="77"/>
      <c r="ES48" s="77"/>
      <c r="ET48" s="77"/>
      <c r="EU48" s="77"/>
      <c r="EV48" s="77"/>
      <c r="EW48" s="77"/>
      <c r="EX48" s="77"/>
      <c r="EY48" s="77"/>
      <c r="EZ48" s="77"/>
      <c r="FA48" s="77"/>
      <c r="FB48" s="77"/>
      <c r="FC48" s="77"/>
      <c r="FD48" s="77"/>
      <c r="FE48" s="77"/>
      <c r="FF48" s="77"/>
      <c r="FG48" s="77"/>
      <c r="FH48" s="77"/>
      <c r="FI48" s="77"/>
      <c r="FJ48" s="77"/>
      <c r="FK48" s="77"/>
      <c r="FL48" s="77"/>
      <c r="FM48" s="77"/>
      <c r="FN48" s="77"/>
      <c r="FO48" s="77"/>
      <c r="FP48" s="77"/>
      <c r="FQ48" s="77"/>
      <c r="FR48" s="77"/>
      <c r="FS48" s="77"/>
      <c r="FT48" s="77"/>
      <c r="FU48" s="77"/>
      <c r="FV48" s="77"/>
      <c r="FW48" s="77"/>
      <c r="FX48" s="77"/>
      <c r="FY48" s="77"/>
      <c r="FZ48" s="77"/>
      <c r="GA48" s="77"/>
      <c r="GB48" s="77"/>
      <c r="GC48" s="77"/>
      <c r="GD48" s="77"/>
      <c r="GE48" s="77"/>
      <c r="GF48" s="77"/>
      <c r="GG48" s="77"/>
      <c r="GH48" s="77"/>
      <c r="GI48" s="77"/>
      <c r="GJ48" s="77"/>
      <c r="GK48" s="77"/>
      <c r="GL48" s="77"/>
      <c r="GM48" s="77"/>
      <c r="GN48" s="77"/>
      <c r="GO48" s="77"/>
      <c r="GP48" s="77"/>
      <c r="GQ48" s="77"/>
      <c r="GR48" s="77"/>
      <c r="GS48" s="77"/>
      <c r="GT48" s="77"/>
      <c r="GU48" s="77"/>
      <c r="GV48" s="77"/>
      <c r="GW48" s="77"/>
      <c r="GX48" s="77"/>
      <c r="GY48" s="77"/>
      <c r="GZ48" s="77"/>
      <c r="HA48" s="77"/>
      <c r="HB48" s="77"/>
      <c r="HC48" s="77"/>
      <c r="HD48" s="77"/>
      <c r="HE48" s="77"/>
      <c r="HF48" s="77"/>
      <c r="HG48" s="77"/>
      <c r="HH48" s="77"/>
      <c r="HI48" s="77"/>
      <c r="HJ48" s="77"/>
      <c r="HK48" s="77"/>
      <c r="HL48" s="77"/>
      <c r="HM48" s="77"/>
      <c r="HN48" s="77"/>
      <c r="HO48" s="77"/>
      <c r="HP48" s="77"/>
      <c r="HQ48" s="77"/>
      <c r="HR48" s="77"/>
      <c r="HS48" s="77"/>
      <c r="HT48" s="77"/>
      <c r="HU48" s="77"/>
      <c r="HV48" s="77"/>
      <c r="HW48" s="77"/>
      <c r="HX48" s="77"/>
      <c r="HY48" s="77"/>
      <c r="HZ48" s="77"/>
      <c r="IA48" s="77"/>
      <c r="IB48" s="77"/>
      <c r="IC48" s="77"/>
      <c r="ID48" s="77"/>
      <c r="IE48" s="77"/>
      <c r="IF48" s="77"/>
      <c r="IG48" s="77"/>
      <c r="IH48" s="77"/>
      <c r="II48" s="77"/>
      <c r="IJ48" s="77"/>
      <c r="IK48" s="77"/>
      <c r="IL48" s="77"/>
      <c r="IM48" s="77"/>
      <c r="IN48" s="77"/>
      <c r="IO48" s="77"/>
      <c r="IP48" s="77"/>
      <c r="IQ48" s="77"/>
      <c r="IR48" s="77"/>
      <c r="IS48" s="77"/>
      <c r="IT48" s="77"/>
      <c r="IU48" s="77"/>
      <c r="IV48" s="77"/>
      <c r="IW48" s="77"/>
      <c r="IX48" s="77"/>
      <c r="IY48" s="77"/>
      <c r="IZ48" s="77"/>
      <c r="JA48" s="77"/>
      <c r="JB48" s="77"/>
      <c r="JC48" s="77"/>
      <c r="JD48" s="77"/>
      <c r="JE48" s="77"/>
      <c r="JF48" s="77"/>
      <c r="JG48" s="77"/>
      <c r="JH48" s="77"/>
      <c r="JI48" s="77"/>
      <c r="JJ48" s="77"/>
      <c r="JK48" s="77"/>
      <c r="JL48" s="77"/>
      <c r="JM48" s="77"/>
      <c r="JN48" s="77"/>
      <c r="JO48" s="77"/>
      <c r="JP48" s="77"/>
      <c r="JQ48" s="77"/>
      <c r="JR48" s="77"/>
      <c r="JS48" s="77"/>
      <c r="JT48" s="77"/>
      <c r="JU48" s="77"/>
      <c r="JV48" s="77"/>
      <c r="JW48" s="77"/>
      <c r="JX48" s="77"/>
      <c r="JY48" s="77"/>
      <c r="JZ48" s="77"/>
      <c r="KA48" s="77"/>
      <c r="KB48" s="77"/>
      <c r="KC48" s="77"/>
      <c r="KD48" s="77"/>
      <c r="KE48" s="77"/>
      <c r="KF48" s="77"/>
      <c r="KG48" s="77"/>
      <c r="KH48" s="77"/>
      <c r="KI48" s="77"/>
      <c r="KJ48" s="77"/>
      <c r="KK48" s="77"/>
      <c r="KL48" s="77"/>
      <c r="KM48" s="77"/>
      <c r="KN48" s="77"/>
      <c r="KO48" s="77"/>
      <c r="KP48" s="77"/>
      <c r="KQ48" s="77"/>
      <c r="KR48" s="77"/>
      <c r="KS48" s="77"/>
      <c r="KT48" s="77"/>
      <c r="KU48" s="77"/>
      <c r="KV48" s="77"/>
      <c r="KW48" s="77"/>
      <c r="KX48" s="77"/>
      <c r="KY48" s="77"/>
      <c r="KZ48" s="77"/>
      <c r="LA48" s="77"/>
      <c r="LB48" s="77"/>
      <c r="LC48" s="77"/>
      <c r="LD48" s="77"/>
      <c r="LE48" s="77"/>
      <c r="LF48" s="77"/>
      <c r="LG48" s="77"/>
      <c r="LH48" s="77"/>
      <c r="LI48" s="77"/>
      <c r="LJ48" s="77"/>
      <c r="LK48" s="77"/>
      <c r="LL48" s="77"/>
      <c r="LM48" s="77"/>
      <c r="LN48" s="77"/>
      <c r="LO48" s="77"/>
      <c r="LP48" s="77"/>
      <c r="LQ48" s="77"/>
      <c r="LR48" s="77"/>
      <c r="LS48" s="77"/>
      <c r="LT48" s="77"/>
      <c r="LU48" s="77"/>
      <c r="LV48" s="77"/>
      <c r="LW48" s="77"/>
      <c r="LX48" s="77"/>
      <c r="LY48" s="77"/>
      <c r="LZ48" s="77"/>
      <c r="MA48" s="77"/>
      <c r="MB48" s="77"/>
      <c r="MC48" s="77"/>
      <c r="MD48" s="77"/>
      <c r="ME48" s="77"/>
      <c r="MF48" s="77"/>
      <c r="MG48" s="77"/>
      <c r="MH48" s="77"/>
      <c r="MI48" s="77"/>
      <c r="MJ48" s="77"/>
      <c r="MK48" s="77"/>
      <c r="ML48" s="77"/>
      <c r="MM48" s="77"/>
      <c r="MN48" s="77"/>
      <c r="MO48" s="77"/>
      <c r="MP48" s="77"/>
      <c r="MQ48" s="77"/>
      <c r="MR48" s="77"/>
      <c r="MS48" s="77"/>
      <c r="MT48" s="77"/>
      <c r="MU48" s="77"/>
      <c r="MV48" s="77"/>
      <c r="MW48" s="77"/>
      <c r="MX48" s="77"/>
      <c r="MY48" s="77"/>
      <c r="MZ48" s="77"/>
      <c r="NA48" s="77"/>
      <c r="NB48" s="77"/>
      <c r="NC48" s="77"/>
      <c r="ND48" s="77"/>
      <c r="BAY48" s="55"/>
      <c r="BAZ48" s="55"/>
      <c r="BBA48" s="55"/>
      <c r="BBB48" s="55"/>
      <c r="BBC48" s="55"/>
      <c r="BBD48" s="55"/>
      <c r="BBE48" s="55"/>
      <c r="BBF48" s="55"/>
      <c r="BBG48" s="55"/>
      <c r="BBH48" s="55"/>
      <c r="BBI48" s="55"/>
      <c r="BBJ48" s="55"/>
      <c r="BBK48" s="55"/>
      <c r="BBL48" s="55"/>
      <c r="BBM48" s="55"/>
      <c r="BBN48" s="55"/>
      <c r="BBO48" s="55"/>
      <c r="BBP48" s="55"/>
      <c r="BBQ48" s="55"/>
      <c r="BBR48" s="55"/>
      <c r="BBS48" s="55"/>
      <c r="BBT48" s="55"/>
      <c r="BBU48" s="55"/>
      <c r="BBV48" s="55"/>
      <c r="BBW48" s="55"/>
      <c r="BBX48" s="55"/>
      <c r="BBY48" s="55"/>
      <c r="BBZ48" s="55"/>
      <c r="BCA48" s="55"/>
      <c r="BCB48" s="55"/>
      <c r="BCC48" s="55"/>
      <c r="BCD48" s="55"/>
      <c r="BCE48" s="55"/>
      <c r="BCF48" s="55"/>
      <c r="BCG48" s="55"/>
      <c r="BCH48" s="55"/>
      <c r="BCI48" s="55"/>
      <c r="BCJ48" s="55"/>
      <c r="BCK48" s="55"/>
      <c r="BCL48" s="55"/>
      <c r="BCM48" s="55"/>
      <c r="BCN48" s="55"/>
      <c r="BCO48" s="55"/>
      <c r="BCP48" s="55"/>
      <c r="BCQ48" s="55"/>
      <c r="BCR48" s="55"/>
      <c r="BCS48" s="55"/>
      <c r="BCT48" s="55"/>
      <c r="BCU48" s="55"/>
      <c r="BCV48" s="55"/>
      <c r="BCW48" s="55"/>
      <c r="BCX48" s="55"/>
      <c r="BCY48" s="55"/>
      <c r="BCZ48" s="55"/>
      <c r="BDA48" s="55"/>
      <c r="BDB48" s="55"/>
      <c r="BDC48" s="55"/>
      <c r="BDD48" s="55"/>
      <c r="BDE48" s="55"/>
      <c r="BDF48" s="55"/>
      <c r="BDG48" s="55"/>
      <c r="BDH48" s="55"/>
      <c r="BDI48" s="55"/>
      <c r="BDJ48" s="55"/>
      <c r="BDK48" s="55"/>
      <c r="BDL48" s="55"/>
      <c r="BDM48" s="55"/>
      <c r="BDN48" s="55"/>
      <c r="BDO48" s="55"/>
      <c r="BDP48" s="55"/>
      <c r="BDQ48" s="55"/>
      <c r="BDR48" s="55"/>
      <c r="BDS48" s="55"/>
      <c r="BDT48" s="55"/>
      <c r="BDU48" s="55"/>
      <c r="BDV48" s="55"/>
      <c r="BDW48" s="55"/>
      <c r="BDX48" s="55"/>
      <c r="BDY48" s="55"/>
      <c r="BDZ48" s="55"/>
      <c r="BEA48" s="55"/>
      <c r="BEB48" s="55"/>
      <c r="BEC48" s="55"/>
      <c r="BED48" s="55"/>
      <c r="BEE48" s="55"/>
      <c r="BEF48" s="55"/>
      <c r="BEG48" s="55"/>
      <c r="BEH48" s="55"/>
      <c r="BEI48" s="55"/>
      <c r="BEJ48" s="55"/>
      <c r="BEK48" s="55"/>
      <c r="BEL48" s="55"/>
      <c r="BEM48" s="55"/>
      <c r="BEN48" s="55"/>
      <c r="BEO48" s="55"/>
      <c r="BEP48" s="55"/>
      <c r="BEQ48" s="55"/>
      <c r="BER48" s="55"/>
      <c r="BES48" s="55"/>
      <c r="BET48" s="55"/>
      <c r="BEU48" s="55"/>
      <c r="BEV48" s="55"/>
      <c r="BEW48" s="55"/>
      <c r="BEX48" s="55"/>
      <c r="BEY48" s="55"/>
      <c r="BEZ48" s="55"/>
      <c r="BFA48" s="55"/>
      <c r="BFB48" s="55"/>
      <c r="BFC48" s="55"/>
      <c r="BFD48" s="55"/>
      <c r="BFE48" s="55"/>
      <c r="BFF48" s="55"/>
      <c r="BFG48" s="55"/>
      <c r="BFH48" s="55"/>
      <c r="BFI48" s="55"/>
      <c r="BFJ48" s="55"/>
      <c r="BFK48" s="55"/>
      <c r="BFL48" s="55"/>
      <c r="BFM48" s="55"/>
      <c r="BFN48" s="55"/>
      <c r="BFO48" s="55"/>
      <c r="BFP48" s="55"/>
      <c r="BFQ48" s="55"/>
      <c r="BFR48" s="55"/>
      <c r="BFS48" s="55"/>
      <c r="BFT48" s="55"/>
      <c r="BFU48" s="55"/>
      <c r="BFV48" s="55"/>
      <c r="BFW48" s="55"/>
      <c r="BFX48" s="55"/>
      <c r="BFY48" s="55"/>
      <c r="BFZ48" s="55"/>
      <c r="BGA48" s="55"/>
      <c r="BGB48" s="55"/>
      <c r="BGC48" s="55"/>
      <c r="BGD48" s="55"/>
      <c r="BGE48" s="55"/>
      <c r="BGF48" s="55"/>
      <c r="BGG48" s="55"/>
      <c r="BGH48" s="55"/>
      <c r="BGI48" s="55"/>
      <c r="BGJ48" s="55"/>
      <c r="BGK48" s="55"/>
      <c r="BGL48" s="55"/>
      <c r="BGM48" s="55"/>
      <c r="BGN48" s="55"/>
      <c r="BGO48" s="55"/>
      <c r="BGP48" s="55"/>
      <c r="BGQ48" s="55"/>
      <c r="BGR48" s="55"/>
      <c r="BGS48" s="55"/>
      <c r="BGT48" s="55"/>
      <c r="BGU48" s="55"/>
      <c r="BGV48" s="55"/>
      <c r="BGW48" s="55"/>
      <c r="BGX48" s="55"/>
      <c r="BGY48" s="55"/>
      <c r="BGZ48" s="55"/>
      <c r="BHA48" s="55"/>
      <c r="BHB48" s="55"/>
      <c r="BHC48" s="55"/>
      <c r="BHD48" s="55"/>
      <c r="BHE48" s="55"/>
      <c r="BHF48" s="55"/>
      <c r="BHG48" s="55"/>
      <c r="BHH48" s="55"/>
      <c r="BHI48" s="55"/>
      <c r="BHJ48" s="55"/>
      <c r="BHK48" s="55"/>
      <c r="BHL48" s="55"/>
      <c r="BHM48" s="55"/>
      <c r="BHN48" s="55"/>
      <c r="BHO48" s="55"/>
      <c r="BHP48" s="55"/>
      <c r="BHQ48" s="55"/>
      <c r="BHR48" s="55"/>
      <c r="BHS48" s="55"/>
      <c r="BHT48" s="55"/>
      <c r="BHU48" s="55"/>
      <c r="BHV48" s="55"/>
      <c r="BHW48" s="55"/>
      <c r="BHX48" s="55"/>
      <c r="BHY48" s="55"/>
      <c r="BHZ48" s="55"/>
      <c r="BIA48" s="55"/>
      <c r="BIB48" s="55"/>
      <c r="BIC48" s="55"/>
      <c r="BID48" s="55"/>
      <c r="BIE48" s="55"/>
      <c r="BIF48" s="55"/>
      <c r="BIG48" s="55"/>
      <c r="BIH48" s="55"/>
      <c r="BII48" s="55"/>
      <c r="BIJ48" s="55"/>
      <c r="BIK48" s="55"/>
      <c r="BIL48" s="55"/>
      <c r="BIM48" s="55"/>
      <c r="BIN48" s="55"/>
      <c r="BIO48" s="55"/>
      <c r="BIP48" s="55"/>
      <c r="BIQ48" s="55"/>
      <c r="BIR48" s="55"/>
      <c r="BIS48" s="55"/>
      <c r="BIT48" s="55"/>
      <c r="BIU48" s="55"/>
      <c r="BIV48" s="55"/>
      <c r="BIW48" s="55"/>
      <c r="BIX48" s="55"/>
      <c r="BIY48" s="55"/>
      <c r="BIZ48" s="55"/>
      <c r="BJA48" s="55"/>
      <c r="BJB48" s="55"/>
      <c r="BJC48" s="55"/>
      <c r="BJD48" s="55"/>
      <c r="BJE48" s="55"/>
      <c r="BJF48" s="55"/>
      <c r="BJG48" s="55"/>
      <c r="BJH48" s="55"/>
      <c r="BJI48" s="55"/>
      <c r="BJJ48" s="55"/>
      <c r="BJK48" s="55"/>
      <c r="BJL48" s="55"/>
      <c r="BJM48" s="55"/>
      <c r="BJN48" s="55"/>
      <c r="BJO48" s="55"/>
      <c r="BJP48" s="55"/>
      <c r="BJQ48" s="55"/>
      <c r="BJR48" s="55"/>
      <c r="BJS48" s="55"/>
      <c r="BJT48" s="55"/>
      <c r="BJU48" s="55"/>
      <c r="BJV48" s="55"/>
      <c r="BJW48" s="55"/>
      <c r="BJX48" s="55"/>
      <c r="BJY48" s="55"/>
      <c r="BJZ48" s="55"/>
      <c r="BKA48" s="55"/>
      <c r="BKB48" s="55"/>
      <c r="BKC48" s="55"/>
      <c r="BKD48" s="55"/>
      <c r="BKE48" s="55"/>
      <c r="BKF48" s="55"/>
      <c r="BKG48" s="55"/>
      <c r="BKH48" s="55"/>
      <c r="BKI48" s="55"/>
      <c r="BKJ48" s="55"/>
      <c r="BKK48" s="55"/>
      <c r="BKL48" s="55"/>
      <c r="BKM48" s="55"/>
      <c r="BKN48" s="55"/>
      <c r="BKO48" s="55"/>
      <c r="BKP48" s="55"/>
      <c r="BKQ48" s="55"/>
      <c r="BKR48" s="55"/>
      <c r="BKS48" s="55"/>
      <c r="BKT48" s="55"/>
      <c r="BKU48" s="55"/>
      <c r="BKV48" s="55"/>
      <c r="BKW48" s="55"/>
      <c r="BKX48" s="55"/>
      <c r="BKY48" s="55"/>
      <c r="BKZ48" s="55"/>
      <c r="BLA48" s="55"/>
      <c r="BLB48" s="55"/>
      <c r="BLC48" s="55"/>
      <c r="BLD48" s="55"/>
      <c r="BLE48" s="55"/>
      <c r="BLF48" s="55"/>
      <c r="BLG48" s="55"/>
      <c r="BLH48" s="55"/>
      <c r="BLI48" s="55"/>
      <c r="BLJ48" s="55"/>
      <c r="BLK48" s="55"/>
      <c r="BLL48" s="55"/>
      <c r="BLM48" s="55"/>
      <c r="BLN48" s="55"/>
      <c r="BLO48" s="55"/>
      <c r="BLP48" s="55"/>
      <c r="BLQ48" s="55"/>
      <c r="BLR48" s="55"/>
      <c r="BLS48" s="55"/>
      <c r="BLT48" s="55"/>
      <c r="BLU48" s="55"/>
      <c r="BLV48" s="55"/>
      <c r="BLW48" s="55"/>
      <c r="BLX48" s="55"/>
      <c r="BLY48" s="55"/>
      <c r="BLZ48" s="55"/>
      <c r="BMA48" s="55"/>
      <c r="BMB48" s="55"/>
      <c r="BMC48" s="55"/>
      <c r="BMD48" s="55"/>
      <c r="BME48" s="55"/>
      <c r="BMF48" s="55"/>
      <c r="BMG48" s="55"/>
      <c r="BMH48" s="55"/>
      <c r="BMI48" s="55"/>
      <c r="BMJ48" s="55"/>
      <c r="BMK48" s="55"/>
      <c r="BML48" s="55"/>
      <c r="BMM48" s="55"/>
      <c r="BMN48" s="55"/>
      <c r="BMO48" s="55"/>
      <c r="BMP48" s="55"/>
      <c r="BMQ48" s="55"/>
      <c r="BMR48" s="55"/>
      <c r="BMS48" s="55"/>
      <c r="BMT48" s="55"/>
      <c r="BMU48" s="55"/>
      <c r="BMV48" s="55"/>
      <c r="BMW48" s="55"/>
      <c r="BMX48" s="55"/>
      <c r="BMY48" s="55"/>
      <c r="BMZ48" s="55"/>
      <c r="BNA48" s="55"/>
      <c r="BNB48" s="55"/>
      <c r="BNC48" s="55"/>
      <c r="BND48" s="55"/>
      <c r="BNE48" s="55"/>
      <c r="BNF48" s="55"/>
      <c r="BNG48" s="55"/>
      <c r="BNH48" s="55"/>
      <c r="BNI48" s="55"/>
      <c r="BNJ48" s="55"/>
      <c r="BNK48" s="55"/>
      <c r="BNL48" s="55"/>
      <c r="BNM48" s="55"/>
      <c r="BNN48" s="55"/>
      <c r="BNO48" s="55"/>
      <c r="BNP48" s="55"/>
      <c r="BNQ48" s="55"/>
      <c r="BNR48" s="55"/>
      <c r="BNS48" s="55"/>
      <c r="BNT48" s="55"/>
      <c r="BNU48" s="55"/>
      <c r="BNV48" s="55"/>
      <c r="BNW48" s="55"/>
      <c r="BNX48" s="55"/>
      <c r="BNY48" s="55"/>
      <c r="BNZ48" s="55"/>
      <c r="BOA48" s="55"/>
      <c r="BOB48" s="55"/>
      <c r="BOC48" s="55"/>
      <c r="BOD48" s="55"/>
      <c r="BOE48" s="55"/>
      <c r="BOF48" s="55"/>
      <c r="BOG48" s="55"/>
      <c r="BOH48" s="55"/>
      <c r="BOI48" s="55"/>
      <c r="BOJ48" s="55"/>
      <c r="BOK48" s="55"/>
      <c r="BOL48" s="55"/>
      <c r="BOM48" s="55"/>
      <c r="BON48" s="55"/>
      <c r="BOO48" s="55"/>
      <c r="BOP48" s="55"/>
      <c r="BOQ48" s="55"/>
      <c r="BOR48" s="55"/>
      <c r="BOS48" s="55"/>
      <c r="BOT48" s="55"/>
      <c r="BOU48" s="55"/>
      <c r="BOV48" s="55"/>
      <c r="BOW48" s="55"/>
      <c r="BOX48" s="55"/>
      <c r="BOY48" s="55"/>
      <c r="BOZ48" s="55"/>
      <c r="BPA48" s="55"/>
      <c r="BPB48" s="55"/>
      <c r="BPC48" s="55"/>
      <c r="BPD48" s="55"/>
      <c r="BPE48" s="55"/>
      <c r="BPF48" s="55"/>
      <c r="BPG48" s="55"/>
      <c r="BPH48" s="55"/>
      <c r="BPI48" s="55"/>
      <c r="BPJ48" s="55"/>
      <c r="BPK48" s="55"/>
      <c r="BPL48" s="55"/>
      <c r="BPM48" s="55"/>
      <c r="BPN48" s="55"/>
      <c r="BPO48" s="55"/>
      <c r="BPP48" s="55"/>
      <c r="BPQ48" s="55"/>
      <c r="BPR48" s="55"/>
      <c r="BPS48" s="55"/>
      <c r="BPT48" s="55"/>
      <c r="BPU48" s="55"/>
      <c r="BPV48" s="55"/>
      <c r="BPW48" s="55"/>
      <c r="BPX48" s="55"/>
      <c r="BPY48" s="55"/>
      <c r="BPZ48" s="55"/>
      <c r="BQA48" s="55"/>
      <c r="BQB48" s="55"/>
      <c r="BQC48" s="55"/>
      <c r="BQD48" s="55"/>
      <c r="BQE48" s="55"/>
      <c r="BQF48" s="55"/>
      <c r="BQG48" s="55"/>
      <c r="BQH48" s="55"/>
      <c r="BQI48" s="55"/>
      <c r="BQJ48" s="55"/>
      <c r="BQK48" s="55"/>
      <c r="BQL48" s="55"/>
      <c r="BQM48" s="55"/>
      <c r="BQN48" s="55"/>
      <c r="BQO48" s="55"/>
      <c r="BQP48" s="55"/>
      <c r="BQQ48" s="55"/>
      <c r="BQR48" s="55"/>
      <c r="BQS48" s="55"/>
      <c r="BQT48" s="55"/>
      <c r="BQU48" s="55"/>
      <c r="BQV48" s="55"/>
      <c r="BQW48" s="55"/>
      <c r="BQX48" s="55"/>
      <c r="BQY48" s="55"/>
      <c r="BQZ48" s="55"/>
      <c r="BRA48" s="55"/>
      <c r="BRB48" s="55"/>
    </row>
    <row r="49" spans="1:368 1403:1822" s="54" customFormat="1" ht="14">
      <c r="A49" s="100">
        <f t="shared" si="1"/>
        <v>43</v>
      </c>
      <c r="B49" s="98" t="s">
        <v>215</v>
      </c>
      <c r="C49" s="75" t="s">
        <v>213</v>
      </c>
      <c r="D49" s="73"/>
      <c r="E49" s="74" t="s">
        <v>197</v>
      </c>
      <c r="F49" s="74" t="s">
        <v>132</v>
      </c>
      <c r="G49" s="74" t="s">
        <v>133</v>
      </c>
      <c r="H49" s="74" t="s">
        <v>133</v>
      </c>
      <c r="I49" s="74" t="s">
        <v>216</v>
      </c>
      <c r="J49" s="76"/>
      <c r="K49" s="76"/>
      <c r="L49" s="76"/>
      <c r="M49" s="76"/>
      <c r="N49" s="76"/>
      <c r="O49" s="76"/>
      <c r="P49" s="76"/>
      <c r="Q49" s="76"/>
      <c r="R49" s="76"/>
      <c r="S49" s="76"/>
      <c r="T49" s="76"/>
      <c r="U49" s="76"/>
      <c r="V49" s="99"/>
      <c r="W49" s="99"/>
      <c r="X49" s="99"/>
      <c r="Y49" s="99"/>
      <c r="Z49" s="99"/>
      <c r="AA49" s="99"/>
      <c r="AB49" s="99"/>
      <c r="AC49" s="99"/>
      <c r="AD49" s="99"/>
      <c r="AE49" s="99"/>
      <c r="AF49" s="99"/>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c r="BM49" s="77"/>
      <c r="BN49" s="77"/>
      <c r="BO49" s="77"/>
      <c r="BP49" s="77"/>
      <c r="BQ49" s="77"/>
      <c r="BR49" s="77"/>
      <c r="BS49" s="77"/>
      <c r="BT49" s="77"/>
      <c r="BU49" s="77"/>
      <c r="BV49" s="77"/>
      <c r="BW49" s="77"/>
      <c r="BX49" s="77"/>
      <c r="BY49" s="77"/>
      <c r="BZ49" s="77"/>
      <c r="CA49" s="77"/>
      <c r="CB49" s="77"/>
      <c r="CC49" s="77"/>
      <c r="CD49" s="77"/>
      <c r="CE49" s="77"/>
      <c r="CF49" s="77"/>
      <c r="CG49" s="77"/>
      <c r="CH49" s="77"/>
      <c r="CI49" s="77"/>
      <c r="CJ49" s="77"/>
      <c r="CK49" s="77"/>
      <c r="CL49" s="77"/>
      <c r="CM49" s="77"/>
      <c r="CN49" s="77"/>
      <c r="CO49" s="77"/>
      <c r="CP49" s="77"/>
      <c r="CQ49" s="77"/>
      <c r="CR49" s="77"/>
      <c r="CS49" s="77"/>
      <c r="CT49" s="77"/>
      <c r="CU49" s="77"/>
      <c r="CV49" s="77"/>
      <c r="CW49" s="77"/>
      <c r="CX49" s="77"/>
      <c r="CY49" s="77"/>
      <c r="CZ49" s="77"/>
      <c r="DA49" s="77"/>
      <c r="DB49" s="77"/>
      <c r="DC49" s="77"/>
      <c r="DD49" s="77"/>
      <c r="DE49" s="77"/>
      <c r="DF49" s="77"/>
      <c r="DG49" s="77"/>
      <c r="DH49" s="77"/>
      <c r="DI49" s="77"/>
      <c r="DJ49" s="77"/>
      <c r="DK49" s="77"/>
      <c r="DL49" s="77"/>
      <c r="DM49" s="77"/>
      <c r="DN49" s="77"/>
      <c r="DO49" s="77"/>
      <c r="DP49" s="77"/>
      <c r="DQ49" s="77"/>
      <c r="DR49" s="77"/>
      <c r="DS49" s="77"/>
      <c r="DT49" s="77"/>
      <c r="DU49" s="77"/>
      <c r="DV49" s="77"/>
      <c r="DW49" s="77"/>
      <c r="DX49" s="77"/>
      <c r="DY49" s="77"/>
      <c r="DZ49" s="77"/>
      <c r="EA49" s="77"/>
      <c r="EB49" s="77"/>
      <c r="EC49" s="77"/>
      <c r="ED49" s="77"/>
      <c r="EE49" s="77"/>
      <c r="EF49" s="77"/>
      <c r="EG49" s="77"/>
      <c r="EH49" s="77"/>
      <c r="EI49" s="77"/>
      <c r="EJ49" s="77"/>
      <c r="EK49" s="77"/>
      <c r="EL49" s="77"/>
      <c r="EM49" s="77"/>
      <c r="EN49" s="77"/>
      <c r="EO49" s="77"/>
      <c r="EP49" s="77"/>
      <c r="EQ49" s="77"/>
      <c r="ER49" s="77"/>
      <c r="ES49" s="77"/>
      <c r="ET49" s="77"/>
      <c r="EU49" s="77"/>
      <c r="EV49" s="77"/>
      <c r="EW49" s="77"/>
      <c r="EX49" s="77"/>
      <c r="EY49" s="77"/>
      <c r="EZ49" s="77"/>
      <c r="FA49" s="77"/>
      <c r="FB49" s="77"/>
      <c r="FC49" s="77"/>
      <c r="FD49" s="77"/>
      <c r="FE49" s="77"/>
      <c r="FF49" s="77"/>
      <c r="FG49" s="77"/>
      <c r="FH49" s="77"/>
      <c r="FI49" s="77"/>
      <c r="FJ49" s="77"/>
      <c r="FK49" s="77"/>
      <c r="FL49" s="77"/>
      <c r="FM49" s="77"/>
      <c r="FN49" s="77"/>
      <c r="FO49" s="77"/>
      <c r="FP49" s="77"/>
      <c r="FQ49" s="77"/>
      <c r="FR49" s="77"/>
      <c r="FS49" s="77"/>
      <c r="FT49" s="77"/>
      <c r="FU49" s="77"/>
      <c r="FV49" s="77"/>
      <c r="FW49" s="77"/>
      <c r="FX49" s="77"/>
      <c r="FY49" s="77"/>
      <c r="FZ49" s="77"/>
      <c r="GA49" s="77"/>
      <c r="GB49" s="77"/>
      <c r="GC49" s="77"/>
      <c r="GD49" s="77"/>
      <c r="GE49" s="77"/>
      <c r="GF49" s="77"/>
      <c r="GG49" s="77"/>
      <c r="GH49" s="77"/>
      <c r="GI49" s="77"/>
      <c r="GJ49" s="77"/>
      <c r="GK49" s="77"/>
      <c r="GL49" s="77"/>
      <c r="GM49" s="77"/>
      <c r="GN49" s="77"/>
      <c r="GO49" s="77"/>
      <c r="GP49" s="77"/>
      <c r="GQ49" s="77"/>
      <c r="GR49" s="77"/>
      <c r="GS49" s="77"/>
      <c r="GT49" s="77"/>
      <c r="GU49" s="77"/>
      <c r="GV49" s="77"/>
      <c r="GW49" s="77"/>
      <c r="GX49" s="77"/>
      <c r="GY49" s="77"/>
      <c r="GZ49" s="77"/>
      <c r="HA49" s="77"/>
      <c r="HB49" s="77"/>
      <c r="HC49" s="77"/>
      <c r="HD49" s="77"/>
      <c r="HE49" s="77"/>
      <c r="HF49" s="77"/>
      <c r="HG49" s="77"/>
      <c r="HH49" s="77"/>
      <c r="HI49" s="77"/>
      <c r="HJ49" s="77"/>
      <c r="HK49" s="77"/>
      <c r="HL49" s="77"/>
      <c r="HM49" s="77"/>
      <c r="HN49" s="77"/>
      <c r="HO49" s="77"/>
      <c r="HP49" s="77"/>
      <c r="HQ49" s="77"/>
      <c r="HR49" s="77"/>
      <c r="HS49" s="77"/>
      <c r="HT49" s="77"/>
      <c r="HU49" s="77"/>
      <c r="HV49" s="77"/>
      <c r="HW49" s="77"/>
      <c r="HX49" s="77"/>
      <c r="HY49" s="77"/>
      <c r="HZ49" s="77"/>
      <c r="IA49" s="77"/>
      <c r="IB49" s="77"/>
      <c r="IC49" s="77"/>
      <c r="ID49" s="77"/>
      <c r="IE49" s="77"/>
      <c r="IF49" s="77"/>
      <c r="IG49" s="77"/>
      <c r="IH49" s="77"/>
      <c r="II49" s="77"/>
      <c r="IJ49" s="77"/>
      <c r="IK49" s="77"/>
      <c r="IL49" s="77"/>
      <c r="IM49" s="77"/>
      <c r="IN49" s="77"/>
      <c r="IO49" s="77"/>
      <c r="IP49" s="77"/>
      <c r="IQ49" s="77"/>
      <c r="IR49" s="77"/>
      <c r="IS49" s="77"/>
      <c r="IT49" s="77"/>
      <c r="IU49" s="77"/>
      <c r="IV49" s="77"/>
      <c r="IW49" s="77"/>
      <c r="IX49" s="77"/>
      <c r="IY49" s="77"/>
      <c r="IZ49" s="77"/>
      <c r="JA49" s="77"/>
      <c r="JB49" s="77"/>
      <c r="JC49" s="77"/>
      <c r="JD49" s="77"/>
      <c r="JE49" s="77"/>
      <c r="JF49" s="77"/>
      <c r="JG49" s="77"/>
      <c r="JH49" s="77"/>
      <c r="JI49" s="77"/>
      <c r="JJ49" s="77"/>
      <c r="JK49" s="77"/>
      <c r="JL49" s="77"/>
      <c r="JM49" s="77"/>
      <c r="JN49" s="77"/>
      <c r="JO49" s="77"/>
      <c r="JP49" s="77"/>
      <c r="JQ49" s="77"/>
      <c r="JR49" s="77"/>
      <c r="JS49" s="77"/>
      <c r="JT49" s="77"/>
      <c r="JU49" s="77"/>
      <c r="JV49" s="77"/>
      <c r="JW49" s="77"/>
      <c r="JX49" s="77"/>
      <c r="JY49" s="77"/>
      <c r="JZ49" s="77"/>
      <c r="KA49" s="77"/>
      <c r="KB49" s="77"/>
      <c r="KC49" s="77"/>
      <c r="KD49" s="77"/>
      <c r="KE49" s="77"/>
      <c r="KF49" s="77"/>
      <c r="KG49" s="77"/>
      <c r="KH49" s="77"/>
      <c r="KI49" s="77"/>
      <c r="KJ49" s="77"/>
      <c r="KK49" s="77"/>
      <c r="KL49" s="77"/>
      <c r="KM49" s="77"/>
      <c r="KN49" s="77"/>
      <c r="KO49" s="77"/>
      <c r="KP49" s="77"/>
      <c r="KQ49" s="77"/>
      <c r="KR49" s="77"/>
      <c r="KS49" s="77"/>
      <c r="KT49" s="77"/>
      <c r="KU49" s="77"/>
      <c r="KV49" s="77"/>
      <c r="KW49" s="77"/>
      <c r="KX49" s="77"/>
      <c r="KY49" s="77"/>
      <c r="KZ49" s="77"/>
      <c r="LA49" s="77"/>
      <c r="LB49" s="77"/>
      <c r="LC49" s="77"/>
      <c r="LD49" s="77"/>
      <c r="LE49" s="77"/>
      <c r="LF49" s="77"/>
      <c r="LG49" s="77"/>
      <c r="LH49" s="77"/>
      <c r="LI49" s="77"/>
      <c r="LJ49" s="77"/>
      <c r="LK49" s="77"/>
      <c r="LL49" s="77"/>
      <c r="LM49" s="77"/>
      <c r="LN49" s="77"/>
      <c r="LO49" s="77"/>
      <c r="LP49" s="77"/>
      <c r="LQ49" s="77"/>
      <c r="LR49" s="77"/>
      <c r="LS49" s="77"/>
      <c r="LT49" s="77"/>
      <c r="LU49" s="77"/>
      <c r="LV49" s="77"/>
      <c r="LW49" s="77"/>
      <c r="LX49" s="77"/>
      <c r="LY49" s="77"/>
      <c r="LZ49" s="77"/>
      <c r="MA49" s="77"/>
      <c r="MB49" s="77"/>
      <c r="MC49" s="77"/>
      <c r="MD49" s="77"/>
      <c r="ME49" s="77"/>
      <c r="MF49" s="77"/>
      <c r="MG49" s="77"/>
      <c r="MH49" s="77"/>
      <c r="MI49" s="77"/>
      <c r="MJ49" s="77"/>
      <c r="MK49" s="77"/>
      <c r="ML49" s="77"/>
      <c r="MM49" s="77"/>
      <c r="MN49" s="77"/>
      <c r="MO49" s="77"/>
      <c r="MP49" s="77"/>
      <c r="MQ49" s="77"/>
      <c r="MR49" s="77"/>
      <c r="MS49" s="77"/>
      <c r="MT49" s="77"/>
      <c r="MU49" s="77"/>
      <c r="MV49" s="77"/>
      <c r="MW49" s="77"/>
      <c r="MX49" s="77"/>
      <c r="MY49" s="77"/>
      <c r="MZ49" s="77"/>
      <c r="NA49" s="77"/>
      <c r="NB49" s="77"/>
      <c r="NC49" s="77"/>
      <c r="ND49" s="77"/>
      <c r="BAY49" s="55"/>
      <c r="BAZ49" s="55"/>
      <c r="BBA49" s="55"/>
      <c r="BBB49" s="55"/>
      <c r="BBC49" s="55"/>
      <c r="BBD49" s="55"/>
      <c r="BBE49" s="55"/>
      <c r="BBF49" s="55"/>
      <c r="BBG49" s="55"/>
      <c r="BBH49" s="55"/>
      <c r="BBI49" s="55"/>
      <c r="BBJ49" s="55"/>
      <c r="BBK49" s="55"/>
      <c r="BBL49" s="55"/>
      <c r="BBM49" s="55"/>
      <c r="BBN49" s="55"/>
      <c r="BBO49" s="55"/>
      <c r="BBP49" s="55"/>
      <c r="BBQ49" s="55"/>
      <c r="BBR49" s="55"/>
      <c r="BBS49" s="55"/>
      <c r="BBT49" s="55"/>
      <c r="BBU49" s="55"/>
      <c r="BBV49" s="55"/>
      <c r="BBW49" s="55"/>
      <c r="BBX49" s="55"/>
      <c r="BBY49" s="55"/>
      <c r="BBZ49" s="55"/>
      <c r="BCA49" s="55"/>
      <c r="BCB49" s="55"/>
      <c r="BCC49" s="55"/>
      <c r="BCD49" s="55"/>
      <c r="BCE49" s="55"/>
      <c r="BCF49" s="55"/>
      <c r="BCG49" s="55"/>
      <c r="BCH49" s="55"/>
      <c r="BCI49" s="55"/>
      <c r="BCJ49" s="55"/>
      <c r="BCK49" s="55"/>
      <c r="BCL49" s="55"/>
      <c r="BCM49" s="55"/>
      <c r="BCN49" s="55"/>
      <c r="BCO49" s="55"/>
      <c r="BCP49" s="55"/>
      <c r="BCQ49" s="55"/>
      <c r="BCR49" s="55"/>
      <c r="BCS49" s="55"/>
      <c r="BCT49" s="55"/>
      <c r="BCU49" s="55"/>
      <c r="BCV49" s="55"/>
      <c r="BCW49" s="55"/>
      <c r="BCX49" s="55"/>
      <c r="BCY49" s="55"/>
      <c r="BCZ49" s="55"/>
      <c r="BDA49" s="55"/>
      <c r="BDB49" s="55"/>
      <c r="BDC49" s="55"/>
      <c r="BDD49" s="55"/>
      <c r="BDE49" s="55"/>
      <c r="BDF49" s="55"/>
      <c r="BDG49" s="55"/>
      <c r="BDH49" s="55"/>
      <c r="BDI49" s="55"/>
      <c r="BDJ49" s="55"/>
      <c r="BDK49" s="55"/>
      <c r="BDL49" s="55"/>
      <c r="BDM49" s="55"/>
      <c r="BDN49" s="55"/>
      <c r="BDO49" s="55"/>
      <c r="BDP49" s="55"/>
      <c r="BDQ49" s="55"/>
      <c r="BDR49" s="55"/>
      <c r="BDS49" s="55"/>
      <c r="BDT49" s="55"/>
      <c r="BDU49" s="55"/>
      <c r="BDV49" s="55"/>
      <c r="BDW49" s="55"/>
      <c r="BDX49" s="55"/>
      <c r="BDY49" s="55"/>
      <c r="BDZ49" s="55"/>
      <c r="BEA49" s="55"/>
      <c r="BEB49" s="55"/>
      <c r="BEC49" s="55"/>
      <c r="BED49" s="55"/>
      <c r="BEE49" s="55"/>
      <c r="BEF49" s="55"/>
      <c r="BEG49" s="55"/>
      <c r="BEH49" s="55"/>
      <c r="BEI49" s="55"/>
      <c r="BEJ49" s="55"/>
      <c r="BEK49" s="55"/>
      <c r="BEL49" s="55"/>
      <c r="BEM49" s="55"/>
      <c r="BEN49" s="55"/>
      <c r="BEO49" s="55"/>
      <c r="BEP49" s="55"/>
      <c r="BEQ49" s="55"/>
      <c r="BER49" s="55"/>
      <c r="BES49" s="55"/>
      <c r="BET49" s="55"/>
      <c r="BEU49" s="55"/>
      <c r="BEV49" s="55"/>
      <c r="BEW49" s="55"/>
      <c r="BEX49" s="55"/>
      <c r="BEY49" s="55"/>
      <c r="BEZ49" s="55"/>
      <c r="BFA49" s="55"/>
      <c r="BFB49" s="55"/>
      <c r="BFC49" s="55"/>
      <c r="BFD49" s="55"/>
      <c r="BFE49" s="55"/>
      <c r="BFF49" s="55"/>
      <c r="BFG49" s="55"/>
      <c r="BFH49" s="55"/>
      <c r="BFI49" s="55"/>
      <c r="BFJ49" s="55"/>
      <c r="BFK49" s="55"/>
      <c r="BFL49" s="55"/>
      <c r="BFM49" s="55"/>
      <c r="BFN49" s="55"/>
      <c r="BFO49" s="55"/>
      <c r="BFP49" s="55"/>
      <c r="BFQ49" s="55"/>
      <c r="BFR49" s="55"/>
      <c r="BFS49" s="55"/>
      <c r="BFT49" s="55"/>
      <c r="BFU49" s="55"/>
      <c r="BFV49" s="55"/>
      <c r="BFW49" s="55"/>
      <c r="BFX49" s="55"/>
      <c r="BFY49" s="55"/>
      <c r="BFZ49" s="55"/>
      <c r="BGA49" s="55"/>
      <c r="BGB49" s="55"/>
      <c r="BGC49" s="55"/>
      <c r="BGD49" s="55"/>
      <c r="BGE49" s="55"/>
      <c r="BGF49" s="55"/>
      <c r="BGG49" s="55"/>
      <c r="BGH49" s="55"/>
      <c r="BGI49" s="55"/>
      <c r="BGJ49" s="55"/>
      <c r="BGK49" s="55"/>
      <c r="BGL49" s="55"/>
      <c r="BGM49" s="55"/>
      <c r="BGN49" s="55"/>
      <c r="BGO49" s="55"/>
      <c r="BGP49" s="55"/>
      <c r="BGQ49" s="55"/>
      <c r="BGR49" s="55"/>
      <c r="BGS49" s="55"/>
      <c r="BGT49" s="55"/>
      <c r="BGU49" s="55"/>
      <c r="BGV49" s="55"/>
      <c r="BGW49" s="55"/>
      <c r="BGX49" s="55"/>
      <c r="BGY49" s="55"/>
      <c r="BGZ49" s="55"/>
      <c r="BHA49" s="55"/>
      <c r="BHB49" s="55"/>
      <c r="BHC49" s="55"/>
      <c r="BHD49" s="55"/>
      <c r="BHE49" s="55"/>
      <c r="BHF49" s="55"/>
      <c r="BHG49" s="55"/>
      <c r="BHH49" s="55"/>
      <c r="BHI49" s="55"/>
      <c r="BHJ49" s="55"/>
      <c r="BHK49" s="55"/>
      <c r="BHL49" s="55"/>
      <c r="BHM49" s="55"/>
      <c r="BHN49" s="55"/>
      <c r="BHO49" s="55"/>
      <c r="BHP49" s="55"/>
      <c r="BHQ49" s="55"/>
      <c r="BHR49" s="55"/>
      <c r="BHS49" s="55"/>
      <c r="BHT49" s="55"/>
      <c r="BHU49" s="55"/>
      <c r="BHV49" s="55"/>
      <c r="BHW49" s="55"/>
      <c r="BHX49" s="55"/>
      <c r="BHY49" s="55"/>
      <c r="BHZ49" s="55"/>
      <c r="BIA49" s="55"/>
      <c r="BIB49" s="55"/>
      <c r="BIC49" s="55"/>
      <c r="BID49" s="55"/>
      <c r="BIE49" s="55"/>
      <c r="BIF49" s="55"/>
      <c r="BIG49" s="55"/>
      <c r="BIH49" s="55"/>
      <c r="BII49" s="55"/>
      <c r="BIJ49" s="55"/>
      <c r="BIK49" s="55"/>
      <c r="BIL49" s="55"/>
      <c r="BIM49" s="55"/>
      <c r="BIN49" s="55"/>
      <c r="BIO49" s="55"/>
      <c r="BIP49" s="55"/>
      <c r="BIQ49" s="55"/>
      <c r="BIR49" s="55"/>
      <c r="BIS49" s="55"/>
      <c r="BIT49" s="55"/>
      <c r="BIU49" s="55"/>
      <c r="BIV49" s="55"/>
      <c r="BIW49" s="55"/>
      <c r="BIX49" s="55"/>
      <c r="BIY49" s="55"/>
      <c r="BIZ49" s="55"/>
      <c r="BJA49" s="55"/>
      <c r="BJB49" s="55"/>
      <c r="BJC49" s="55"/>
      <c r="BJD49" s="55"/>
      <c r="BJE49" s="55"/>
      <c r="BJF49" s="55"/>
      <c r="BJG49" s="55"/>
      <c r="BJH49" s="55"/>
      <c r="BJI49" s="55"/>
      <c r="BJJ49" s="55"/>
      <c r="BJK49" s="55"/>
      <c r="BJL49" s="55"/>
      <c r="BJM49" s="55"/>
      <c r="BJN49" s="55"/>
      <c r="BJO49" s="55"/>
      <c r="BJP49" s="55"/>
      <c r="BJQ49" s="55"/>
      <c r="BJR49" s="55"/>
      <c r="BJS49" s="55"/>
      <c r="BJT49" s="55"/>
      <c r="BJU49" s="55"/>
      <c r="BJV49" s="55"/>
      <c r="BJW49" s="55"/>
      <c r="BJX49" s="55"/>
      <c r="BJY49" s="55"/>
      <c r="BJZ49" s="55"/>
      <c r="BKA49" s="55"/>
      <c r="BKB49" s="55"/>
      <c r="BKC49" s="55"/>
      <c r="BKD49" s="55"/>
      <c r="BKE49" s="55"/>
      <c r="BKF49" s="55"/>
      <c r="BKG49" s="55"/>
      <c r="BKH49" s="55"/>
      <c r="BKI49" s="55"/>
      <c r="BKJ49" s="55"/>
      <c r="BKK49" s="55"/>
      <c r="BKL49" s="55"/>
      <c r="BKM49" s="55"/>
      <c r="BKN49" s="55"/>
      <c r="BKO49" s="55"/>
      <c r="BKP49" s="55"/>
      <c r="BKQ49" s="55"/>
      <c r="BKR49" s="55"/>
      <c r="BKS49" s="55"/>
      <c r="BKT49" s="55"/>
      <c r="BKU49" s="55"/>
      <c r="BKV49" s="55"/>
      <c r="BKW49" s="55"/>
      <c r="BKX49" s="55"/>
      <c r="BKY49" s="55"/>
      <c r="BKZ49" s="55"/>
      <c r="BLA49" s="55"/>
      <c r="BLB49" s="55"/>
      <c r="BLC49" s="55"/>
      <c r="BLD49" s="55"/>
      <c r="BLE49" s="55"/>
      <c r="BLF49" s="55"/>
      <c r="BLG49" s="55"/>
      <c r="BLH49" s="55"/>
      <c r="BLI49" s="55"/>
      <c r="BLJ49" s="55"/>
      <c r="BLK49" s="55"/>
      <c r="BLL49" s="55"/>
      <c r="BLM49" s="55"/>
      <c r="BLN49" s="55"/>
      <c r="BLO49" s="55"/>
      <c r="BLP49" s="55"/>
      <c r="BLQ49" s="55"/>
      <c r="BLR49" s="55"/>
      <c r="BLS49" s="55"/>
      <c r="BLT49" s="55"/>
      <c r="BLU49" s="55"/>
      <c r="BLV49" s="55"/>
      <c r="BLW49" s="55"/>
      <c r="BLX49" s="55"/>
      <c r="BLY49" s="55"/>
      <c r="BLZ49" s="55"/>
      <c r="BMA49" s="55"/>
      <c r="BMB49" s="55"/>
      <c r="BMC49" s="55"/>
      <c r="BMD49" s="55"/>
      <c r="BME49" s="55"/>
      <c r="BMF49" s="55"/>
      <c r="BMG49" s="55"/>
      <c r="BMH49" s="55"/>
      <c r="BMI49" s="55"/>
      <c r="BMJ49" s="55"/>
      <c r="BMK49" s="55"/>
      <c r="BML49" s="55"/>
      <c r="BMM49" s="55"/>
      <c r="BMN49" s="55"/>
      <c r="BMO49" s="55"/>
      <c r="BMP49" s="55"/>
      <c r="BMQ49" s="55"/>
      <c r="BMR49" s="55"/>
      <c r="BMS49" s="55"/>
      <c r="BMT49" s="55"/>
      <c r="BMU49" s="55"/>
      <c r="BMV49" s="55"/>
      <c r="BMW49" s="55"/>
      <c r="BMX49" s="55"/>
      <c r="BMY49" s="55"/>
      <c r="BMZ49" s="55"/>
      <c r="BNA49" s="55"/>
      <c r="BNB49" s="55"/>
      <c r="BNC49" s="55"/>
      <c r="BND49" s="55"/>
      <c r="BNE49" s="55"/>
      <c r="BNF49" s="55"/>
      <c r="BNG49" s="55"/>
      <c r="BNH49" s="55"/>
      <c r="BNI49" s="55"/>
      <c r="BNJ49" s="55"/>
      <c r="BNK49" s="55"/>
      <c r="BNL49" s="55"/>
      <c r="BNM49" s="55"/>
      <c r="BNN49" s="55"/>
      <c r="BNO49" s="55"/>
      <c r="BNP49" s="55"/>
      <c r="BNQ49" s="55"/>
      <c r="BNR49" s="55"/>
      <c r="BNS49" s="55"/>
      <c r="BNT49" s="55"/>
      <c r="BNU49" s="55"/>
      <c r="BNV49" s="55"/>
      <c r="BNW49" s="55"/>
      <c r="BNX49" s="55"/>
      <c r="BNY49" s="55"/>
      <c r="BNZ49" s="55"/>
      <c r="BOA49" s="55"/>
      <c r="BOB49" s="55"/>
      <c r="BOC49" s="55"/>
      <c r="BOD49" s="55"/>
      <c r="BOE49" s="55"/>
      <c r="BOF49" s="55"/>
      <c r="BOG49" s="55"/>
      <c r="BOH49" s="55"/>
      <c r="BOI49" s="55"/>
      <c r="BOJ49" s="55"/>
      <c r="BOK49" s="55"/>
      <c r="BOL49" s="55"/>
      <c r="BOM49" s="55"/>
      <c r="BON49" s="55"/>
      <c r="BOO49" s="55"/>
      <c r="BOP49" s="55"/>
      <c r="BOQ49" s="55"/>
      <c r="BOR49" s="55"/>
      <c r="BOS49" s="55"/>
      <c r="BOT49" s="55"/>
      <c r="BOU49" s="55"/>
      <c r="BOV49" s="55"/>
      <c r="BOW49" s="55"/>
      <c r="BOX49" s="55"/>
      <c r="BOY49" s="55"/>
      <c r="BOZ49" s="55"/>
      <c r="BPA49" s="55"/>
      <c r="BPB49" s="55"/>
      <c r="BPC49" s="55"/>
      <c r="BPD49" s="55"/>
      <c r="BPE49" s="55"/>
      <c r="BPF49" s="55"/>
      <c r="BPG49" s="55"/>
      <c r="BPH49" s="55"/>
      <c r="BPI49" s="55"/>
      <c r="BPJ49" s="55"/>
      <c r="BPK49" s="55"/>
      <c r="BPL49" s="55"/>
      <c r="BPM49" s="55"/>
      <c r="BPN49" s="55"/>
      <c r="BPO49" s="55"/>
      <c r="BPP49" s="55"/>
      <c r="BPQ49" s="55"/>
      <c r="BPR49" s="55"/>
      <c r="BPS49" s="55"/>
      <c r="BPT49" s="55"/>
      <c r="BPU49" s="55"/>
      <c r="BPV49" s="55"/>
      <c r="BPW49" s="55"/>
      <c r="BPX49" s="55"/>
      <c r="BPY49" s="55"/>
      <c r="BPZ49" s="55"/>
      <c r="BQA49" s="55"/>
      <c r="BQB49" s="55"/>
      <c r="BQC49" s="55"/>
      <c r="BQD49" s="55"/>
      <c r="BQE49" s="55"/>
      <c r="BQF49" s="55"/>
      <c r="BQG49" s="55"/>
      <c r="BQH49" s="55"/>
      <c r="BQI49" s="55"/>
      <c r="BQJ49" s="55"/>
      <c r="BQK49" s="55"/>
      <c r="BQL49" s="55"/>
      <c r="BQM49" s="55"/>
      <c r="BQN49" s="55"/>
      <c r="BQO49" s="55"/>
      <c r="BQP49" s="55"/>
      <c r="BQQ49" s="55"/>
      <c r="BQR49" s="55"/>
      <c r="BQS49" s="55"/>
      <c r="BQT49" s="55"/>
      <c r="BQU49" s="55"/>
      <c r="BQV49" s="55"/>
      <c r="BQW49" s="55"/>
      <c r="BQX49" s="55"/>
      <c r="BQY49" s="55"/>
      <c r="BQZ49" s="55"/>
      <c r="BRA49" s="55"/>
      <c r="BRB49" s="55"/>
    </row>
    <row r="50" spans="1:368 1403:1822" s="54" customFormat="1" ht="14">
      <c r="A50" s="100">
        <f t="shared" si="1"/>
        <v>44</v>
      </c>
      <c r="B50" s="98" t="s">
        <v>206</v>
      </c>
      <c r="C50" s="75" t="s">
        <v>196</v>
      </c>
      <c r="D50" s="73"/>
      <c r="E50" s="74" t="s">
        <v>197</v>
      </c>
      <c r="F50" s="74" t="s">
        <v>132</v>
      </c>
      <c r="G50" s="74" t="s">
        <v>133</v>
      </c>
      <c r="H50" s="74" t="s">
        <v>133</v>
      </c>
      <c r="I50" s="74" t="s">
        <v>217</v>
      </c>
      <c r="J50" s="76"/>
      <c r="K50" s="76"/>
      <c r="L50" s="76"/>
      <c r="M50" s="76"/>
      <c r="N50" s="76"/>
      <c r="O50" s="76"/>
      <c r="P50" s="76"/>
      <c r="Q50" s="76"/>
      <c r="R50" s="76"/>
      <c r="S50" s="76"/>
      <c r="T50" s="76"/>
      <c r="U50" s="76"/>
      <c r="V50" s="99"/>
      <c r="W50" s="99"/>
      <c r="X50" s="99"/>
      <c r="Y50" s="99"/>
      <c r="Z50" s="99"/>
      <c r="AA50" s="99"/>
      <c r="AB50" s="99"/>
      <c r="AC50" s="99"/>
      <c r="AD50" s="99"/>
      <c r="AE50" s="99"/>
      <c r="AF50" s="99"/>
      <c r="AG50" s="77"/>
      <c r="AH50" s="77"/>
      <c r="AI50" s="77"/>
      <c r="AJ50" s="77"/>
      <c r="AK50" s="77"/>
      <c r="AL50" s="77"/>
      <c r="AM50" s="77"/>
      <c r="AN50" s="77"/>
      <c r="AO50" s="77"/>
      <c r="AP50" s="77"/>
      <c r="AQ50" s="77"/>
      <c r="AR50" s="77"/>
      <c r="AS50" s="77"/>
      <c r="AT50" s="77"/>
      <c r="AU50" s="77"/>
      <c r="AV50" s="77"/>
      <c r="AW50" s="77"/>
      <c r="AX50" s="77"/>
      <c r="AY50" s="77"/>
      <c r="AZ50" s="77"/>
      <c r="BA50" s="77"/>
      <c r="BB50" s="77"/>
      <c r="BC50" s="77"/>
      <c r="BD50" s="77"/>
      <c r="BE50" s="77"/>
      <c r="BF50" s="77"/>
      <c r="BG50" s="77"/>
      <c r="BH50" s="77"/>
      <c r="BI50" s="77"/>
      <c r="BJ50" s="77"/>
      <c r="BK50" s="77"/>
      <c r="BL50" s="77"/>
      <c r="BM50" s="77"/>
      <c r="BN50" s="77"/>
      <c r="BO50" s="77"/>
      <c r="BP50" s="77"/>
      <c r="BQ50" s="77"/>
      <c r="BR50" s="77"/>
      <c r="BS50" s="77"/>
      <c r="BT50" s="77"/>
      <c r="BU50" s="77"/>
      <c r="BV50" s="77"/>
      <c r="BW50" s="77"/>
      <c r="BX50" s="77"/>
      <c r="BY50" s="77"/>
      <c r="BZ50" s="77"/>
      <c r="CA50" s="77"/>
      <c r="CB50" s="77"/>
      <c r="CC50" s="77"/>
      <c r="CD50" s="77"/>
      <c r="CE50" s="77"/>
      <c r="CF50" s="77"/>
      <c r="CG50" s="77"/>
      <c r="CH50" s="77"/>
      <c r="CI50" s="77"/>
      <c r="CJ50" s="77"/>
      <c r="CK50" s="77"/>
      <c r="CL50" s="77"/>
      <c r="CM50" s="77"/>
      <c r="CN50" s="77"/>
      <c r="CO50" s="77"/>
      <c r="CP50" s="77"/>
      <c r="CQ50" s="77"/>
      <c r="CR50" s="77"/>
      <c r="CS50" s="77"/>
      <c r="CT50" s="77"/>
      <c r="CU50" s="77"/>
      <c r="CV50" s="77"/>
      <c r="CW50" s="77"/>
      <c r="CX50" s="77"/>
      <c r="CY50" s="77"/>
      <c r="CZ50" s="77"/>
      <c r="DA50" s="77"/>
      <c r="DB50" s="77"/>
      <c r="DC50" s="77"/>
      <c r="DD50" s="77"/>
      <c r="DE50" s="77"/>
      <c r="DF50" s="77"/>
      <c r="DG50" s="77"/>
      <c r="DH50" s="77"/>
      <c r="DI50" s="77"/>
      <c r="DJ50" s="77"/>
      <c r="DK50" s="77"/>
      <c r="DL50" s="77"/>
      <c r="DM50" s="77"/>
      <c r="DN50" s="77"/>
      <c r="DO50" s="77"/>
      <c r="DP50" s="77"/>
      <c r="DQ50" s="77"/>
      <c r="DR50" s="77"/>
      <c r="DS50" s="77"/>
      <c r="DT50" s="77"/>
      <c r="DU50" s="77"/>
      <c r="DV50" s="77"/>
      <c r="DW50" s="77"/>
      <c r="DX50" s="77"/>
      <c r="DY50" s="77"/>
      <c r="DZ50" s="77"/>
      <c r="EA50" s="77"/>
      <c r="EB50" s="77"/>
      <c r="EC50" s="77"/>
      <c r="ED50" s="77"/>
      <c r="EE50" s="77"/>
      <c r="EF50" s="77"/>
      <c r="EG50" s="77"/>
      <c r="EH50" s="77"/>
      <c r="EI50" s="77"/>
      <c r="EJ50" s="77"/>
      <c r="EK50" s="77"/>
      <c r="EL50" s="77"/>
      <c r="EM50" s="77"/>
      <c r="EN50" s="77"/>
      <c r="EO50" s="77"/>
      <c r="EP50" s="77"/>
      <c r="EQ50" s="77"/>
      <c r="ER50" s="77"/>
      <c r="ES50" s="77"/>
      <c r="ET50" s="77"/>
      <c r="EU50" s="77"/>
      <c r="EV50" s="77"/>
      <c r="EW50" s="77"/>
      <c r="EX50" s="77"/>
      <c r="EY50" s="77"/>
      <c r="EZ50" s="77"/>
      <c r="FA50" s="77"/>
      <c r="FB50" s="77"/>
      <c r="FC50" s="77"/>
      <c r="FD50" s="77"/>
      <c r="FE50" s="77"/>
      <c r="FF50" s="77"/>
      <c r="FG50" s="77"/>
      <c r="FH50" s="77"/>
      <c r="FI50" s="77"/>
      <c r="FJ50" s="77"/>
      <c r="FK50" s="77"/>
      <c r="FL50" s="77"/>
      <c r="FM50" s="77"/>
      <c r="FN50" s="77"/>
      <c r="FO50" s="77"/>
      <c r="FP50" s="77"/>
      <c r="FQ50" s="77"/>
      <c r="FR50" s="77"/>
      <c r="FS50" s="77"/>
      <c r="FT50" s="77"/>
      <c r="FU50" s="77"/>
      <c r="FV50" s="77"/>
      <c r="FW50" s="77"/>
      <c r="FX50" s="77"/>
      <c r="FY50" s="77"/>
      <c r="FZ50" s="77"/>
      <c r="GA50" s="77"/>
      <c r="GB50" s="77"/>
      <c r="GC50" s="77"/>
      <c r="GD50" s="77"/>
      <c r="GE50" s="77"/>
      <c r="GF50" s="77"/>
      <c r="GG50" s="77"/>
      <c r="GH50" s="77"/>
      <c r="GI50" s="77"/>
      <c r="GJ50" s="77"/>
      <c r="GK50" s="77"/>
      <c r="GL50" s="77"/>
      <c r="GM50" s="77"/>
      <c r="GN50" s="77"/>
      <c r="GO50" s="77"/>
      <c r="GP50" s="77"/>
      <c r="GQ50" s="77"/>
      <c r="GR50" s="77"/>
      <c r="GS50" s="77"/>
      <c r="GT50" s="77"/>
      <c r="GU50" s="77"/>
      <c r="GV50" s="77"/>
      <c r="GW50" s="77"/>
      <c r="GX50" s="77"/>
      <c r="GY50" s="77"/>
      <c r="GZ50" s="77"/>
      <c r="HA50" s="77"/>
      <c r="HB50" s="77"/>
      <c r="HC50" s="77"/>
      <c r="HD50" s="77"/>
      <c r="HE50" s="77"/>
      <c r="HF50" s="77"/>
      <c r="HG50" s="77"/>
      <c r="HH50" s="77"/>
      <c r="HI50" s="77"/>
      <c r="HJ50" s="77"/>
      <c r="HK50" s="77"/>
      <c r="HL50" s="77"/>
      <c r="HM50" s="77"/>
      <c r="HN50" s="77"/>
      <c r="HO50" s="77"/>
      <c r="HP50" s="77"/>
      <c r="HQ50" s="77"/>
      <c r="HR50" s="77"/>
      <c r="HS50" s="77"/>
      <c r="HT50" s="77"/>
      <c r="HU50" s="77"/>
      <c r="HV50" s="77"/>
      <c r="HW50" s="77"/>
      <c r="HX50" s="77"/>
      <c r="HY50" s="77"/>
      <c r="HZ50" s="77"/>
      <c r="IA50" s="77"/>
      <c r="IB50" s="77"/>
      <c r="IC50" s="77"/>
      <c r="ID50" s="77"/>
      <c r="IE50" s="77"/>
      <c r="IF50" s="77"/>
      <c r="IG50" s="77"/>
      <c r="IH50" s="77"/>
      <c r="II50" s="77"/>
      <c r="IJ50" s="77"/>
      <c r="IK50" s="77"/>
      <c r="IL50" s="77"/>
      <c r="IM50" s="77"/>
      <c r="IN50" s="77"/>
      <c r="IO50" s="77"/>
      <c r="IP50" s="77"/>
      <c r="IQ50" s="77"/>
      <c r="IR50" s="77"/>
      <c r="IS50" s="77"/>
      <c r="IT50" s="77"/>
      <c r="IU50" s="77"/>
      <c r="IV50" s="77"/>
      <c r="IW50" s="77"/>
      <c r="IX50" s="77"/>
      <c r="IY50" s="77"/>
      <c r="IZ50" s="77"/>
      <c r="JA50" s="77"/>
      <c r="JB50" s="77"/>
      <c r="JC50" s="77"/>
      <c r="JD50" s="77"/>
      <c r="JE50" s="77"/>
      <c r="JF50" s="77"/>
      <c r="JG50" s="77"/>
      <c r="JH50" s="77"/>
      <c r="JI50" s="77"/>
      <c r="JJ50" s="77"/>
      <c r="JK50" s="77"/>
      <c r="JL50" s="77"/>
      <c r="JM50" s="77"/>
      <c r="JN50" s="77"/>
      <c r="JO50" s="77"/>
      <c r="JP50" s="77"/>
      <c r="JQ50" s="77"/>
      <c r="JR50" s="77"/>
      <c r="JS50" s="77"/>
      <c r="JT50" s="77"/>
      <c r="JU50" s="77"/>
      <c r="JV50" s="77"/>
      <c r="JW50" s="77"/>
      <c r="JX50" s="77"/>
      <c r="JY50" s="77"/>
      <c r="JZ50" s="77"/>
      <c r="KA50" s="77"/>
      <c r="KB50" s="77"/>
      <c r="KC50" s="77"/>
      <c r="KD50" s="77"/>
      <c r="KE50" s="77"/>
      <c r="KF50" s="77"/>
      <c r="KG50" s="77"/>
      <c r="KH50" s="77"/>
      <c r="KI50" s="77"/>
      <c r="KJ50" s="77"/>
      <c r="KK50" s="77"/>
      <c r="KL50" s="77"/>
      <c r="KM50" s="77"/>
      <c r="KN50" s="77"/>
      <c r="KO50" s="77"/>
      <c r="KP50" s="77"/>
      <c r="KQ50" s="77"/>
      <c r="KR50" s="77"/>
      <c r="KS50" s="77"/>
      <c r="KT50" s="77"/>
      <c r="KU50" s="77"/>
      <c r="KV50" s="77"/>
      <c r="KW50" s="77"/>
      <c r="KX50" s="77"/>
      <c r="KY50" s="77"/>
      <c r="KZ50" s="77"/>
      <c r="LA50" s="77"/>
      <c r="LB50" s="77"/>
      <c r="LC50" s="77"/>
      <c r="LD50" s="77"/>
      <c r="LE50" s="77"/>
      <c r="LF50" s="77"/>
      <c r="LG50" s="77"/>
      <c r="LH50" s="77"/>
      <c r="LI50" s="77"/>
      <c r="LJ50" s="77"/>
      <c r="LK50" s="77"/>
      <c r="LL50" s="77"/>
      <c r="LM50" s="77"/>
      <c r="LN50" s="77"/>
      <c r="LO50" s="77"/>
      <c r="LP50" s="77"/>
      <c r="LQ50" s="77"/>
      <c r="LR50" s="77"/>
      <c r="LS50" s="77"/>
      <c r="LT50" s="77"/>
      <c r="LU50" s="77"/>
      <c r="LV50" s="77"/>
      <c r="LW50" s="77"/>
      <c r="LX50" s="77"/>
      <c r="LY50" s="77"/>
      <c r="LZ50" s="77"/>
      <c r="MA50" s="77"/>
      <c r="MB50" s="77"/>
      <c r="MC50" s="77"/>
      <c r="MD50" s="77"/>
      <c r="ME50" s="77"/>
      <c r="MF50" s="77"/>
      <c r="MG50" s="77"/>
      <c r="MH50" s="77"/>
      <c r="MI50" s="77"/>
      <c r="MJ50" s="77"/>
      <c r="MK50" s="77"/>
      <c r="ML50" s="77"/>
      <c r="MM50" s="77"/>
      <c r="MN50" s="77"/>
      <c r="MO50" s="77"/>
      <c r="MP50" s="77"/>
      <c r="MQ50" s="77"/>
      <c r="MR50" s="77"/>
      <c r="MS50" s="77"/>
      <c r="MT50" s="77"/>
      <c r="MU50" s="77"/>
      <c r="MV50" s="77"/>
      <c r="MW50" s="77"/>
      <c r="MX50" s="77"/>
      <c r="MY50" s="77"/>
      <c r="MZ50" s="77"/>
      <c r="NA50" s="77"/>
      <c r="NB50" s="77"/>
      <c r="NC50" s="77"/>
      <c r="ND50" s="77"/>
      <c r="BAY50" s="55"/>
      <c r="BAZ50" s="55"/>
      <c r="BBA50" s="55"/>
      <c r="BBB50" s="55"/>
      <c r="BBC50" s="55"/>
      <c r="BBD50" s="55"/>
      <c r="BBE50" s="55"/>
      <c r="BBF50" s="55"/>
      <c r="BBG50" s="55"/>
      <c r="BBH50" s="55"/>
      <c r="BBI50" s="55"/>
      <c r="BBJ50" s="55"/>
      <c r="BBK50" s="55"/>
      <c r="BBL50" s="55"/>
      <c r="BBM50" s="55"/>
      <c r="BBN50" s="55"/>
      <c r="BBO50" s="55"/>
      <c r="BBP50" s="55"/>
      <c r="BBQ50" s="55"/>
      <c r="BBR50" s="55"/>
      <c r="BBS50" s="55"/>
      <c r="BBT50" s="55"/>
      <c r="BBU50" s="55"/>
      <c r="BBV50" s="55"/>
      <c r="BBW50" s="55"/>
      <c r="BBX50" s="55"/>
      <c r="BBY50" s="55"/>
      <c r="BBZ50" s="55"/>
      <c r="BCA50" s="55"/>
      <c r="BCB50" s="55"/>
      <c r="BCC50" s="55"/>
      <c r="BCD50" s="55"/>
      <c r="BCE50" s="55"/>
      <c r="BCF50" s="55"/>
      <c r="BCG50" s="55"/>
      <c r="BCH50" s="55"/>
      <c r="BCI50" s="55"/>
      <c r="BCJ50" s="55"/>
      <c r="BCK50" s="55"/>
      <c r="BCL50" s="55"/>
      <c r="BCM50" s="55"/>
      <c r="BCN50" s="55"/>
      <c r="BCO50" s="55"/>
      <c r="BCP50" s="55"/>
      <c r="BCQ50" s="55"/>
      <c r="BCR50" s="55"/>
      <c r="BCS50" s="55"/>
      <c r="BCT50" s="55"/>
      <c r="BCU50" s="55"/>
      <c r="BCV50" s="55"/>
      <c r="BCW50" s="55"/>
      <c r="BCX50" s="55"/>
      <c r="BCY50" s="55"/>
      <c r="BCZ50" s="55"/>
      <c r="BDA50" s="55"/>
      <c r="BDB50" s="55"/>
      <c r="BDC50" s="55"/>
      <c r="BDD50" s="55"/>
      <c r="BDE50" s="55"/>
      <c r="BDF50" s="55"/>
      <c r="BDG50" s="55"/>
      <c r="BDH50" s="55"/>
      <c r="BDI50" s="55"/>
      <c r="BDJ50" s="55"/>
      <c r="BDK50" s="55"/>
      <c r="BDL50" s="55"/>
      <c r="BDM50" s="55"/>
      <c r="BDN50" s="55"/>
      <c r="BDO50" s="55"/>
      <c r="BDP50" s="55"/>
      <c r="BDQ50" s="55"/>
      <c r="BDR50" s="55"/>
      <c r="BDS50" s="55"/>
      <c r="BDT50" s="55"/>
      <c r="BDU50" s="55"/>
      <c r="BDV50" s="55"/>
      <c r="BDW50" s="55"/>
      <c r="BDX50" s="55"/>
      <c r="BDY50" s="55"/>
      <c r="BDZ50" s="55"/>
      <c r="BEA50" s="55"/>
      <c r="BEB50" s="55"/>
      <c r="BEC50" s="55"/>
      <c r="BED50" s="55"/>
      <c r="BEE50" s="55"/>
      <c r="BEF50" s="55"/>
      <c r="BEG50" s="55"/>
      <c r="BEH50" s="55"/>
      <c r="BEI50" s="55"/>
      <c r="BEJ50" s="55"/>
      <c r="BEK50" s="55"/>
      <c r="BEL50" s="55"/>
      <c r="BEM50" s="55"/>
      <c r="BEN50" s="55"/>
      <c r="BEO50" s="55"/>
      <c r="BEP50" s="55"/>
      <c r="BEQ50" s="55"/>
      <c r="BER50" s="55"/>
      <c r="BES50" s="55"/>
      <c r="BET50" s="55"/>
      <c r="BEU50" s="55"/>
      <c r="BEV50" s="55"/>
      <c r="BEW50" s="55"/>
      <c r="BEX50" s="55"/>
      <c r="BEY50" s="55"/>
      <c r="BEZ50" s="55"/>
      <c r="BFA50" s="55"/>
      <c r="BFB50" s="55"/>
      <c r="BFC50" s="55"/>
      <c r="BFD50" s="55"/>
      <c r="BFE50" s="55"/>
      <c r="BFF50" s="55"/>
      <c r="BFG50" s="55"/>
      <c r="BFH50" s="55"/>
      <c r="BFI50" s="55"/>
      <c r="BFJ50" s="55"/>
      <c r="BFK50" s="55"/>
      <c r="BFL50" s="55"/>
      <c r="BFM50" s="55"/>
      <c r="BFN50" s="55"/>
      <c r="BFO50" s="55"/>
      <c r="BFP50" s="55"/>
      <c r="BFQ50" s="55"/>
      <c r="BFR50" s="55"/>
      <c r="BFS50" s="55"/>
      <c r="BFT50" s="55"/>
      <c r="BFU50" s="55"/>
      <c r="BFV50" s="55"/>
      <c r="BFW50" s="55"/>
      <c r="BFX50" s="55"/>
      <c r="BFY50" s="55"/>
      <c r="BFZ50" s="55"/>
      <c r="BGA50" s="55"/>
      <c r="BGB50" s="55"/>
      <c r="BGC50" s="55"/>
      <c r="BGD50" s="55"/>
      <c r="BGE50" s="55"/>
      <c r="BGF50" s="55"/>
      <c r="BGG50" s="55"/>
      <c r="BGH50" s="55"/>
      <c r="BGI50" s="55"/>
      <c r="BGJ50" s="55"/>
      <c r="BGK50" s="55"/>
      <c r="BGL50" s="55"/>
      <c r="BGM50" s="55"/>
      <c r="BGN50" s="55"/>
      <c r="BGO50" s="55"/>
      <c r="BGP50" s="55"/>
      <c r="BGQ50" s="55"/>
      <c r="BGR50" s="55"/>
      <c r="BGS50" s="55"/>
      <c r="BGT50" s="55"/>
      <c r="BGU50" s="55"/>
      <c r="BGV50" s="55"/>
      <c r="BGW50" s="55"/>
      <c r="BGX50" s="55"/>
      <c r="BGY50" s="55"/>
      <c r="BGZ50" s="55"/>
      <c r="BHA50" s="55"/>
      <c r="BHB50" s="55"/>
      <c r="BHC50" s="55"/>
      <c r="BHD50" s="55"/>
      <c r="BHE50" s="55"/>
      <c r="BHF50" s="55"/>
      <c r="BHG50" s="55"/>
      <c r="BHH50" s="55"/>
      <c r="BHI50" s="55"/>
      <c r="BHJ50" s="55"/>
      <c r="BHK50" s="55"/>
      <c r="BHL50" s="55"/>
      <c r="BHM50" s="55"/>
      <c r="BHN50" s="55"/>
      <c r="BHO50" s="55"/>
      <c r="BHP50" s="55"/>
      <c r="BHQ50" s="55"/>
      <c r="BHR50" s="55"/>
      <c r="BHS50" s="55"/>
      <c r="BHT50" s="55"/>
      <c r="BHU50" s="55"/>
      <c r="BHV50" s="55"/>
      <c r="BHW50" s="55"/>
      <c r="BHX50" s="55"/>
      <c r="BHY50" s="55"/>
      <c r="BHZ50" s="55"/>
      <c r="BIA50" s="55"/>
      <c r="BIB50" s="55"/>
      <c r="BIC50" s="55"/>
      <c r="BID50" s="55"/>
      <c r="BIE50" s="55"/>
      <c r="BIF50" s="55"/>
      <c r="BIG50" s="55"/>
      <c r="BIH50" s="55"/>
      <c r="BII50" s="55"/>
      <c r="BIJ50" s="55"/>
      <c r="BIK50" s="55"/>
      <c r="BIL50" s="55"/>
      <c r="BIM50" s="55"/>
      <c r="BIN50" s="55"/>
      <c r="BIO50" s="55"/>
      <c r="BIP50" s="55"/>
      <c r="BIQ50" s="55"/>
      <c r="BIR50" s="55"/>
      <c r="BIS50" s="55"/>
      <c r="BIT50" s="55"/>
      <c r="BIU50" s="55"/>
      <c r="BIV50" s="55"/>
      <c r="BIW50" s="55"/>
      <c r="BIX50" s="55"/>
      <c r="BIY50" s="55"/>
      <c r="BIZ50" s="55"/>
      <c r="BJA50" s="55"/>
      <c r="BJB50" s="55"/>
      <c r="BJC50" s="55"/>
      <c r="BJD50" s="55"/>
      <c r="BJE50" s="55"/>
      <c r="BJF50" s="55"/>
      <c r="BJG50" s="55"/>
      <c r="BJH50" s="55"/>
      <c r="BJI50" s="55"/>
      <c r="BJJ50" s="55"/>
      <c r="BJK50" s="55"/>
      <c r="BJL50" s="55"/>
      <c r="BJM50" s="55"/>
      <c r="BJN50" s="55"/>
      <c r="BJO50" s="55"/>
      <c r="BJP50" s="55"/>
      <c r="BJQ50" s="55"/>
      <c r="BJR50" s="55"/>
      <c r="BJS50" s="55"/>
      <c r="BJT50" s="55"/>
      <c r="BJU50" s="55"/>
      <c r="BJV50" s="55"/>
      <c r="BJW50" s="55"/>
      <c r="BJX50" s="55"/>
      <c r="BJY50" s="55"/>
      <c r="BJZ50" s="55"/>
      <c r="BKA50" s="55"/>
      <c r="BKB50" s="55"/>
      <c r="BKC50" s="55"/>
      <c r="BKD50" s="55"/>
      <c r="BKE50" s="55"/>
      <c r="BKF50" s="55"/>
      <c r="BKG50" s="55"/>
      <c r="BKH50" s="55"/>
      <c r="BKI50" s="55"/>
      <c r="BKJ50" s="55"/>
      <c r="BKK50" s="55"/>
      <c r="BKL50" s="55"/>
      <c r="BKM50" s="55"/>
      <c r="BKN50" s="55"/>
      <c r="BKO50" s="55"/>
      <c r="BKP50" s="55"/>
      <c r="BKQ50" s="55"/>
      <c r="BKR50" s="55"/>
      <c r="BKS50" s="55"/>
      <c r="BKT50" s="55"/>
      <c r="BKU50" s="55"/>
      <c r="BKV50" s="55"/>
      <c r="BKW50" s="55"/>
      <c r="BKX50" s="55"/>
      <c r="BKY50" s="55"/>
      <c r="BKZ50" s="55"/>
      <c r="BLA50" s="55"/>
      <c r="BLB50" s="55"/>
      <c r="BLC50" s="55"/>
      <c r="BLD50" s="55"/>
      <c r="BLE50" s="55"/>
      <c r="BLF50" s="55"/>
      <c r="BLG50" s="55"/>
      <c r="BLH50" s="55"/>
      <c r="BLI50" s="55"/>
      <c r="BLJ50" s="55"/>
      <c r="BLK50" s="55"/>
      <c r="BLL50" s="55"/>
      <c r="BLM50" s="55"/>
      <c r="BLN50" s="55"/>
      <c r="BLO50" s="55"/>
      <c r="BLP50" s="55"/>
      <c r="BLQ50" s="55"/>
      <c r="BLR50" s="55"/>
      <c r="BLS50" s="55"/>
      <c r="BLT50" s="55"/>
      <c r="BLU50" s="55"/>
      <c r="BLV50" s="55"/>
      <c r="BLW50" s="55"/>
      <c r="BLX50" s="55"/>
      <c r="BLY50" s="55"/>
      <c r="BLZ50" s="55"/>
      <c r="BMA50" s="55"/>
      <c r="BMB50" s="55"/>
      <c r="BMC50" s="55"/>
      <c r="BMD50" s="55"/>
      <c r="BME50" s="55"/>
      <c r="BMF50" s="55"/>
      <c r="BMG50" s="55"/>
      <c r="BMH50" s="55"/>
      <c r="BMI50" s="55"/>
      <c r="BMJ50" s="55"/>
      <c r="BMK50" s="55"/>
      <c r="BML50" s="55"/>
      <c r="BMM50" s="55"/>
      <c r="BMN50" s="55"/>
      <c r="BMO50" s="55"/>
      <c r="BMP50" s="55"/>
      <c r="BMQ50" s="55"/>
      <c r="BMR50" s="55"/>
      <c r="BMS50" s="55"/>
      <c r="BMT50" s="55"/>
      <c r="BMU50" s="55"/>
      <c r="BMV50" s="55"/>
      <c r="BMW50" s="55"/>
      <c r="BMX50" s="55"/>
      <c r="BMY50" s="55"/>
      <c r="BMZ50" s="55"/>
      <c r="BNA50" s="55"/>
      <c r="BNB50" s="55"/>
      <c r="BNC50" s="55"/>
      <c r="BND50" s="55"/>
      <c r="BNE50" s="55"/>
      <c r="BNF50" s="55"/>
      <c r="BNG50" s="55"/>
      <c r="BNH50" s="55"/>
      <c r="BNI50" s="55"/>
      <c r="BNJ50" s="55"/>
      <c r="BNK50" s="55"/>
      <c r="BNL50" s="55"/>
      <c r="BNM50" s="55"/>
      <c r="BNN50" s="55"/>
      <c r="BNO50" s="55"/>
      <c r="BNP50" s="55"/>
      <c r="BNQ50" s="55"/>
      <c r="BNR50" s="55"/>
      <c r="BNS50" s="55"/>
      <c r="BNT50" s="55"/>
      <c r="BNU50" s="55"/>
      <c r="BNV50" s="55"/>
      <c r="BNW50" s="55"/>
      <c r="BNX50" s="55"/>
      <c r="BNY50" s="55"/>
      <c r="BNZ50" s="55"/>
      <c r="BOA50" s="55"/>
      <c r="BOB50" s="55"/>
      <c r="BOC50" s="55"/>
      <c r="BOD50" s="55"/>
      <c r="BOE50" s="55"/>
      <c r="BOF50" s="55"/>
      <c r="BOG50" s="55"/>
      <c r="BOH50" s="55"/>
      <c r="BOI50" s="55"/>
      <c r="BOJ50" s="55"/>
      <c r="BOK50" s="55"/>
      <c r="BOL50" s="55"/>
      <c r="BOM50" s="55"/>
      <c r="BON50" s="55"/>
      <c r="BOO50" s="55"/>
      <c r="BOP50" s="55"/>
      <c r="BOQ50" s="55"/>
      <c r="BOR50" s="55"/>
      <c r="BOS50" s="55"/>
      <c r="BOT50" s="55"/>
      <c r="BOU50" s="55"/>
      <c r="BOV50" s="55"/>
      <c r="BOW50" s="55"/>
      <c r="BOX50" s="55"/>
      <c r="BOY50" s="55"/>
      <c r="BOZ50" s="55"/>
      <c r="BPA50" s="55"/>
      <c r="BPB50" s="55"/>
      <c r="BPC50" s="55"/>
      <c r="BPD50" s="55"/>
      <c r="BPE50" s="55"/>
      <c r="BPF50" s="55"/>
      <c r="BPG50" s="55"/>
      <c r="BPH50" s="55"/>
      <c r="BPI50" s="55"/>
      <c r="BPJ50" s="55"/>
      <c r="BPK50" s="55"/>
      <c r="BPL50" s="55"/>
      <c r="BPM50" s="55"/>
      <c r="BPN50" s="55"/>
      <c r="BPO50" s="55"/>
      <c r="BPP50" s="55"/>
      <c r="BPQ50" s="55"/>
      <c r="BPR50" s="55"/>
      <c r="BPS50" s="55"/>
      <c r="BPT50" s="55"/>
      <c r="BPU50" s="55"/>
      <c r="BPV50" s="55"/>
      <c r="BPW50" s="55"/>
      <c r="BPX50" s="55"/>
      <c r="BPY50" s="55"/>
      <c r="BPZ50" s="55"/>
      <c r="BQA50" s="55"/>
      <c r="BQB50" s="55"/>
      <c r="BQC50" s="55"/>
      <c r="BQD50" s="55"/>
      <c r="BQE50" s="55"/>
      <c r="BQF50" s="55"/>
      <c r="BQG50" s="55"/>
      <c r="BQH50" s="55"/>
      <c r="BQI50" s="55"/>
      <c r="BQJ50" s="55"/>
      <c r="BQK50" s="55"/>
      <c r="BQL50" s="55"/>
      <c r="BQM50" s="55"/>
      <c r="BQN50" s="55"/>
      <c r="BQO50" s="55"/>
      <c r="BQP50" s="55"/>
      <c r="BQQ50" s="55"/>
      <c r="BQR50" s="55"/>
      <c r="BQS50" s="55"/>
      <c r="BQT50" s="55"/>
      <c r="BQU50" s="55"/>
      <c r="BQV50" s="55"/>
      <c r="BQW50" s="55"/>
      <c r="BQX50" s="55"/>
      <c r="BQY50" s="55"/>
      <c r="BQZ50" s="55"/>
      <c r="BRA50" s="55"/>
      <c r="BRB50" s="55"/>
    </row>
    <row r="51" spans="1:368 1403:1822" s="54" customFormat="1" ht="14">
      <c r="A51" s="100">
        <f t="shared" si="1"/>
        <v>45</v>
      </c>
      <c r="B51" s="98" t="s">
        <v>218</v>
      </c>
      <c r="C51" s="75" t="s">
        <v>196</v>
      </c>
      <c r="D51" s="73"/>
      <c r="E51" s="74" t="s">
        <v>197</v>
      </c>
      <c r="F51" s="74" t="s">
        <v>132</v>
      </c>
      <c r="G51" s="74" t="s">
        <v>133</v>
      </c>
      <c r="H51" s="74" t="s">
        <v>133</v>
      </c>
      <c r="I51" s="74" t="s">
        <v>219</v>
      </c>
      <c r="J51" s="76"/>
      <c r="K51" s="76"/>
      <c r="L51" s="76"/>
      <c r="M51" s="76"/>
      <c r="N51" s="76"/>
      <c r="O51" s="76"/>
      <c r="P51" s="76"/>
      <c r="Q51" s="76"/>
      <c r="R51" s="76"/>
      <c r="S51" s="76"/>
      <c r="T51" s="76"/>
      <c r="U51" s="76"/>
      <c r="V51" s="99"/>
      <c r="W51" s="99"/>
      <c r="X51" s="99"/>
      <c r="Y51" s="99"/>
      <c r="Z51" s="99"/>
      <c r="AA51" s="99"/>
      <c r="AB51" s="99"/>
      <c r="AC51" s="99"/>
      <c r="AD51" s="99"/>
      <c r="AE51" s="99"/>
      <c r="AF51" s="99"/>
      <c r="AG51" s="77"/>
      <c r="AH51" s="77"/>
      <c r="AI51" s="77"/>
      <c r="AJ51" s="77"/>
      <c r="AK51" s="77"/>
      <c r="AL51" s="77"/>
      <c r="AM51" s="77"/>
      <c r="AN51" s="77"/>
      <c r="AO51" s="77"/>
      <c r="AP51" s="77"/>
      <c r="AQ51" s="77"/>
      <c r="AR51" s="77"/>
      <c r="AS51" s="77"/>
      <c r="AT51" s="77"/>
      <c r="AU51" s="77"/>
      <c r="AV51" s="77"/>
      <c r="AW51" s="77"/>
      <c r="AX51" s="77"/>
      <c r="AY51" s="77"/>
      <c r="AZ51" s="77"/>
      <c r="BA51" s="77"/>
      <c r="BB51" s="77"/>
      <c r="BC51" s="77"/>
      <c r="BD51" s="77"/>
      <c r="BE51" s="77"/>
      <c r="BF51" s="77"/>
      <c r="BG51" s="77"/>
      <c r="BH51" s="77"/>
      <c r="BI51" s="77"/>
      <c r="BJ51" s="77"/>
      <c r="BK51" s="77"/>
      <c r="BL51" s="77"/>
      <c r="BM51" s="77"/>
      <c r="BN51" s="77"/>
      <c r="BO51" s="77"/>
      <c r="BP51" s="77"/>
      <c r="BQ51" s="77"/>
      <c r="BR51" s="77"/>
      <c r="BS51" s="77"/>
      <c r="BT51" s="77"/>
      <c r="BU51" s="77"/>
      <c r="BV51" s="77"/>
      <c r="BW51" s="77"/>
      <c r="BX51" s="77"/>
      <c r="BY51" s="77"/>
      <c r="BZ51" s="77"/>
      <c r="CA51" s="77"/>
      <c r="CB51" s="77"/>
      <c r="CC51" s="77"/>
      <c r="CD51" s="77"/>
      <c r="CE51" s="77"/>
      <c r="CF51" s="77"/>
      <c r="CG51" s="77"/>
      <c r="CH51" s="77"/>
      <c r="CI51" s="77"/>
      <c r="CJ51" s="77"/>
      <c r="CK51" s="77"/>
      <c r="CL51" s="77"/>
      <c r="CM51" s="77"/>
      <c r="CN51" s="77"/>
      <c r="CO51" s="77"/>
      <c r="CP51" s="77"/>
      <c r="CQ51" s="77"/>
      <c r="CR51" s="77"/>
      <c r="CS51" s="77"/>
      <c r="CT51" s="77"/>
      <c r="CU51" s="77"/>
      <c r="CV51" s="77"/>
      <c r="CW51" s="77"/>
      <c r="CX51" s="77"/>
      <c r="CY51" s="77"/>
      <c r="CZ51" s="77"/>
      <c r="DA51" s="77"/>
      <c r="DB51" s="77"/>
      <c r="DC51" s="77"/>
      <c r="DD51" s="77"/>
      <c r="DE51" s="77"/>
      <c r="DF51" s="77"/>
      <c r="DG51" s="77"/>
      <c r="DH51" s="77"/>
      <c r="DI51" s="77"/>
      <c r="DJ51" s="77"/>
      <c r="DK51" s="77"/>
      <c r="DL51" s="77"/>
      <c r="DM51" s="77"/>
      <c r="DN51" s="77"/>
      <c r="DO51" s="77"/>
      <c r="DP51" s="77"/>
      <c r="DQ51" s="77"/>
      <c r="DR51" s="77"/>
      <c r="DS51" s="77"/>
      <c r="DT51" s="77"/>
      <c r="DU51" s="77"/>
      <c r="DV51" s="77"/>
      <c r="DW51" s="77"/>
      <c r="DX51" s="77"/>
      <c r="DY51" s="77"/>
      <c r="DZ51" s="77"/>
      <c r="EA51" s="77"/>
      <c r="EB51" s="77"/>
      <c r="EC51" s="77"/>
      <c r="ED51" s="77"/>
      <c r="EE51" s="77"/>
      <c r="EF51" s="77"/>
      <c r="EG51" s="77"/>
      <c r="EH51" s="77"/>
      <c r="EI51" s="77"/>
      <c r="EJ51" s="77"/>
      <c r="EK51" s="77"/>
      <c r="EL51" s="77"/>
      <c r="EM51" s="77"/>
      <c r="EN51" s="77"/>
      <c r="EO51" s="77"/>
      <c r="EP51" s="77"/>
      <c r="EQ51" s="77"/>
      <c r="ER51" s="77"/>
      <c r="ES51" s="77"/>
      <c r="ET51" s="77"/>
      <c r="EU51" s="77"/>
      <c r="EV51" s="77"/>
      <c r="EW51" s="77"/>
      <c r="EX51" s="77"/>
      <c r="EY51" s="77"/>
      <c r="EZ51" s="77"/>
      <c r="FA51" s="77"/>
      <c r="FB51" s="77"/>
      <c r="FC51" s="77"/>
      <c r="FD51" s="77"/>
      <c r="FE51" s="77"/>
      <c r="FF51" s="77"/>
      <c r="FG51" s="77"/>
      <c r="FH51" s="77"/>
      <c r="FI51" s="77"/>
      <c r="FJ51" s="77"/>
      <c r="FK51" s="77"/>
      <c r="FL51" s="77"/>
      <c r="FM51" s="77"/>
      <c r="FN51" s="77"/>
      <c r="FO51" s="77"/>
      <c r="FP51" s="77"/>
      <c r="FQ51" s="77"/>
      <c r="FR51" s="77"/>
      <c r="FS51" s="77"/>
      <c r="FT51" s="77"/>
      <c r="FU51" s="77"/>
      <c r="FV51" s="77"/>
      <c r="FW51" s="77"/>
      <c r="FX51" s="77"/>
      <c r="FY51" s="77"/>
      <c r="FZ51" s="77"/>
      <c r="GA51" s="77"/>
      <c r="GB51" s="77"/>
      <c r="GC51" s="77"/>
      <c r="GD51" s="77"/>
      <c r="GE51" s="77"/>
      <c r="GF51" s="77"/>
      <c r="GG51" s="77"/>
      <c r="GH51" s="77"/>
      <c r="GI51" s="77"/>
      <c r="GJ51" s="77"/>
      <c r="GK51" s="77"/>
      <c r="GL51" s="77"/>
      <c r="GM51" s="77"/>
      <c r="GN51" s="77"/>
      <c r="GO51" s="77"/>
      <c r="GP51" s="77"/>
      <c r="GQ51" s="77"/>
      <c r="GR51" s="77"/>
      <c r="GS51" s="77"/>
      <c r="GT51" s="77"/>
      <c r="GU51" s="77"/>
      <c r="GV51" s="77"/>
      <c r="GW51" s="77"/>
      <c r="GX51" s="77"/>
      <c r="GY51" s="77"/>
      <c r="GZ51" s="77"/>
      <c r="HA51" s="77"/>
      <c r="HB51" s="77"/>
      <c r="HC51" s="77"/>
      <c r="HD51" s="77"/>
      <c r="HE51" s="77"/>
      <c r="HF51" s="77"/>
      <c r="HG51" s="77"/>
      <c r="HH51" s="77"/>
      <c r="HI51" s="77"/>
      <c r="HJ51" s="77"/>
      <c r="HK51" s="77"/>
      <c r="HL51" s="77"/>
      <c r="HM51" s="77"/>
      <c r="HN51" s="77"/>
      <c r="HO51" s="77"/>
      <c r="HP51" s="77"/>
      <c r="HQ51" s="77"/>
      <c r="HR51" s="77"/>
      <c r="HS51" s="77"/>
      <c r="HT51" s="77"/>
      <c r="HU51" s="77"/>
      <c r="HV51" s="77"/>
      <c r="HW51" s="77"/>
      <c r="HX51" s="77"/>
      <c r="HY51" s="77"/>
      <c r="HZ51" s="77"/>
      <c r="IA51" s="77"/>
      <c r="IB51" s="77"/>
      <c r="IC51" s="77"/>
      <c r="ID51" s="77"/>
      <c r="IE51" s="77"/>
      <c r="IF51" s="77"/>
      <c r="IG51" s="77"/>
      <c r="IH51" s="77"/>
      <c r="II51" s="77"/>
      <c r="IJ51" s="77"/>
      <c r="IK51" s="77"/>
      <c r="IL51" s="77"/>
      <c r="IM51" s="77"/>
      <c r="IN51" s="77"/>
      <c r="IO51" s="77"/>
      <c r="IP51" s="77"/>
      <c r="IQ51" s="77"/>
      <c r="IR51" s="77"/>
      <c r="IS51" s="77"/>
      <c r="IT51" s="77"/>
      <c r="IU51" s="77"/>
      <c r="IV51" s="77"/>
      <c r="IW51" s="77"/>
      <c r="IX51" s="77"/>
      <c r="IY51" s="77"/>
      <c r="IZ51" s="77"/>
      <c r="JA51" s="77"/>
      <c r="JB51" s="77"/>
      <c r="JC51" s="77"/>
      <c r="JD51" s="77"/>
      <c r="JE51" s="77"/>
      <c r="JF51" s="77"/>
      <c r="JG51" s="77"/>
      <c r="JH51" s="77"/>
      <c r="JI51" s="77"/>
      <c r="JJ51" s="77"/>
      <c r="JK51" s="77"/>
      <c r="JL51" s="77"/>
      <c r="JM51" s="77"/>
      <c r="JN51" s="77"/>
      <c r="JO51" s="77"/>
      <c r="JP51" s="77"/>
      <c r="JQ51" s="77"/>
      <c r="JR51" s="77"/>
      <c r="JS51" s="77"/>
      <c r="JT51" s="77"/>
      <c r="JU51" s="77"/>
      <c r="JV51" s="77"/>
      <c r="JW51" s="77"/>
      <c r="JX51" s="77"/>
      <c r="JY51" s="77"/>
      <c r="JZ51" s="77"/>
      <c r="KA51" s="77"/>
      <c r="KB51" s="77"/>
      <c r="KC51" s="77"/>
      <c r="KD51" s="77"/>
      <c r="KE51" s="77"/>
      <c r="KF51" s="77"/>
      <c r="KG51" s="77"/>
      <c r="KH51" s="77"/>
      <c r="KI51" s="77"/>
      <c r="KJ51" s="77"/>
      <c r="KK51" s="77"/>
      <c r="KL51" s="77"/>
      <c r="KM51" s="77"/>
      <c r="KN51" s="77"/>
      <c r="KO51" s="77"/>
      <c r="KP51" s="77"/>
      <c r="KQ51" s="77"/>
      <c r="KR51" s="77"/>
      <c r="KS51" s="77"/>
      <c r="KT51" s="77"/>
      <c r="KU51" s="77"/>
      <c r="KV51" s="77"/>
      <c r="KW51" s="77"/>
      <c r="KX51" s="77"/>
      <c r="KY51" s="77"/>
      <c r="KZ51" s="77"/>
      <c r="LA51" s="77"/>
      <c r="LB51" s="77"/>
      <c r="LC51" s="77"/>
      <c r="LD51" s="77"/>
      <c r="LE51" s="77"/>
      <c r="LF51" s="77"/>
      <c r="LG51" s="77"/>
      <c r="LH51" s="77"/>
      <c r="LI51" s="77"/>
      <c r="LJ51" s="77"/>
      <c r="LK51" s="77"/>
      <c r="LL51" s="77"/>
      <c r="LM51" s="77"/>
      <c r="LN51" s="77"/>
      <c r="LO51" s="77"/>
      <c r="LP51" s="77"/>
      <c r="LQ51" s="77"/>
      <c r="LR51" s="77"/>
      <c r="LS51" s="77"/>
      <c r="LT51" s="77"/>
      <c r="LU51" s="77"/>
      <c r="LV51" s="77"/>
      <c r="LW51" s="77"/>
      <c r="LX51" s="77"/>
      <c r="LY51" s="77"/>
      <c r="LZ51" s="77"/>
      <c r="MA51" s="77"/>
      <c r="MB51" s="77"/>
      <c r="MC51" s="77"/>
      <c r="MD51" s="77"/>
      <c r="ME51" s="77"/>
      <c r="MF51" s="77"/>
      <c r="MG51" s="77"/>
      <c r="MH51" s="77"/>
      <c r="MI51" s="77"/>
      <c r="MJ51" s="77"/>
      <c r="MK51" s="77"/>
      <c r="ML51" s="77"/>
      <c r="MM51" s="77"/>
      <c r="MN51" s="77"/>
      <c r="MO51" s="77"/>
      <c r="MP51" s="77"/>
      <c r="MQ51" s="77"/>
      <c r="MR51" s="77"/>
      <c r="MS51" s="77"/>
      <c r="MT51" s="77"/>
      <c r="MU51" s="77"/>
      <c r="MV51" s="77"/>
      <c r="MW51" s="77"/>
      <c r="MX51" s="77"/>
      <c r="MY51" s="77"/>
      <c r="MZ51" s="77"/>
      <c r="NA51" s="77"/>
      <c r="NB51" s="77"/>
      <c r="NC51" s="77"/>
      <c r="ND51" s="77"/>
      <c r="BAY51" s="55"/>
      <c r="BAZ51" s="55"/>
      <c r="BBA51" s="55"/>
      <c r="BBB51" s="55"/>
      <c r="BBC51" s="55"/>
      <c r="BBD51" s="55"/>
      <c r="BBE51" s="55"/>
      <c r="BBF51" s="55"/>
      <c r="BBG51" s="55"/>
      <c r="BBH51" s="55"/>
      <c r="BBI51" s="55"/>
      <c r="BBJ51" s="55"/>
      <c r="BBK51" s="55"/>
      <c r="BBL51" s="55"/>
      <c r="BBM51" s="55"/>
      <c r="BBN51" s="55"/>
      <c r="BBO51" s="55"/>
      <c r="BBP51" s="55"/>
      <c r="BBQ51" s="55"/>
      <c r="BBR51" s="55"/>
      <c r="BBS51" s="55"/>
      <c r="BBT51" s="55"/>
      <c r="BBU51" s="55"/>
      <c r="BBV51" s="55"/>
      <c r="BBW51" s="55"/>
      <c r="BBX51" s="55"/>
      <c r="BBY51" s="55"/>
      <c r="BBZ51" s="55"/>
      <c r="BCA51" s="55"/>
      <c r="BCB51" s="55"/>
      <c r="BCC51" s="55"/>
      <c r="BCD51" s="55"/>
      <c r="BCE51" s="55"/>
      <c r="BCF51" s="55"/>
      <c r="BCG51" s="55"/>
      <c r="BCH51" s="55"/>
      <c r="BCI51" s="55"/>
      <c r="BCJ51" s="55"/>
      <c r="BCK51" s="55"/>
      <c r="BCL51" s="55"/>
      <c r="BCM51" s="55"/>
      <c r="BCN51" s="55"/>
      <c r="BCO51" s="55"/>
      <c r="BCP51" s="55"/>
      <c r="BCQ51" s="55"/>
      <c r="BCR51" s="55"/>
      <c r="BCS51" s="55"/>
      <c r="BCT51" s="55"/>
      <c r="BCU51" s="55"/>
      <c r="BCV51" s="55"/>
      <c r="BCW51" s="55"/>
      <c r="BCX51" s="55"/>
      <c r="BCY51" s="55"/>
      <c r="BCZ51" s="55"/>
      <c r="BDA51" s="55"/>
      <c r="BDB51" s="55"/>
      <c r="BDC51" s="55"/>
      <c r="BDD51" s="55"/>
      <c r="BDE51" s="55"/>
      <c r="BDF51" s="55"/>
      <c r="BDG51" s="55"/>
      <c r="BDH51" s="55"/>
      <c r="BDI51" s="55"/>
      <c r="BDJ51" s="55"/>
      <c r="BDK51" s="55"/>
      <c r="BDL51" s="55"/>
      <c r="BDM51" s="55"/>
      <c r="BDN51" s="55"/>
      <c r="BDO51" s="55"/>
      <c r="BDP51" s="55"/>
      <c r="BDQ51" s="55"/>
      <c r="BDR51" s="55"/>
      <c r="BDS51" s="55"/>
      <c r="BDT51" s="55"/>
      <c r="BDU51" s="55"/>
      <c r="BDV51" s="55"/>
      <c r="BDW51" s="55"/>
      <c r="BDX51" s="55"/>
      <c r="BDY51" s="55"/>
      <c r="BDZ51" s="55"/>
      <c r="BEA51" s="55"/>
      <c r="BEB51" s="55"/>
      <c r="BEC51" s="55"/>
      <c r="BED51" s="55"/>
      <c r="BEE51" s="55"/>
      <c r="BEF51" s="55"/>
      <c r="BEG51" s="55"/>
      <c r="BEH51" s="55"/>
      <c r="BEI51" s="55"/>
      <c r="BEJ51" s="55"/>
      <c r="BEK51" s="55"/>
      <c r="BEL51" s="55"/>
      <c r="BEM51" s="55"/>
      <c r="BEN51" s="55"/>
      <c r="BEO51" s="55"/>
      <c r="BEP51" s="55"/>
      <c r="BEQ51" s="55"/>
      <c r="BER51" s="55"/>
      <c r="BES51" s="55"/>
      <c r="BET51" s="55"/>
      <c r="BEU51" s="55"/>
      <c r="BEV51" s="55"/>
      <c r="BEW51" s="55"/>
      <c r="BEX51" s="55"/>
      <c r="BEY51" s="55"/>
      <c r="BEZ51" s="55"/>
      <c r="BFA51" s="55"/>
      <c r="BFB51" s="55"/>
      <c r="BFC51" s="55"/>
      <c r="BFD51" s="55"/>
      <c r="BFE51" s="55"/>
      <c r="BFF51" s="55"/>
      <c r="BFG51" s="55"/>
      <c r="BFH51" s="55"/>
      <c r="BFI51" s="55"/>
      <c r="BFJ51" s="55"/>
      <c r="BFK51" s="55"/>
      <c r="BFL51" s="55"/>
      <c r="BFM51" s="55"/>
      <c r="BFN51" s="55"/>
      <c r="BFO51" s="55"/>
      <c r="BFP51" s="55"/>
      <c r="BFQ51" s="55"/>
      <c r="BFR51" s="55"/>
      <c r="BFS51" s="55"/>
      <c r="BFT51" s="55"/>
      <c r="BFU51" s="55"/>
      <c r="BFV51" s="55"/>
      <c r="BFW51" s="55"/>
      <c r="BFX51" s="55"/>
      <c r="BFY51" s="55"/>
      <c r="BFZ51" s="55"/>
      <c r="BGA51" s="55"/>
      <c r="BGB51" s="55"/>
      <c r="BGC51" s="55"/>
      <c r="BGD51" s="55"/>
      <c r="BGE51" s="55"/>
      <c r="BGF51" s="55"/>
      <c r="BGG51" s="55"/>
      <c r="BGH51" s="55"/>
      <c r="BGI51" s="55"/>
      <c r="BGJ51" s="55"/>
      <c r="BGK51" s="55"/>
      <c r="BGL51" s="55"/>
      <c r="BGM51" s="55"/>
      <c r="BGN51" s="55"/>
      <c r="BGO51" s="55"/>
      <c r="BGP51" s="55"/>
      <c r="BGQ51" s="55"/>
      <c r="BGR51" s="55"/>
      <c r="BGS51" s="55"/>
      <c r="BGT51" s="55"/>
      <c r="BGU51" s="55"/>
      <c r="BGV51" s="55"/>
      <c r="BGW51" s="55"/>
      <c r="BGX51" s="55"/>
      <c r="BGY51" s="55"/>
      <c r="BGZ51" s="55"/>
      <c r="BHA51" s="55"/>
      <c r="BHB51" s="55"/>
      <c r="BHC51" s="55"/>
      <c r="BHD51" s="55"/>
      <c r="BHE51" s="55"/>
      <c r="BHF51" s="55"/>
      <c r="BHG51" s="55"/>
      <c r="BHH51" s="55"/>
      <c r="BHI51" s="55"/>
      <c r="BHJ51" s="55"/>
      <c r="BHK51" s="55"/>
      <c r="BHL51" s="55"/>
      <c r="BHM51" s="55"/>
      <c r="BHN51" s="55"/>
      <c r="BHO51" s="55"/>
      <c r="BHP51" s="55"/>
      <c r="BHQ51" s="55"/>
      <c r="BHR51" s="55"/>
      <c r="BHS51" s="55"/>
      <c r="BHT51" s="55"/>
      <c r="BHU51" s="55"/>
      <c r="BHV51" s="55"/>
      <c r="BHW51" s="55"/>
      <c r="BHX51" s="55"/>
      <c r="BHY51" s="55"/>
      <c r="BHZ51" s="55"/>
      <c r="BIA51" s="55"/>
      <c r="BIB51" s="55"/>
      <c r="BIC51" s="55"/>
      <c r="BID51" s="55"/>
      <c r="BIE51" s="55"/>
      <c r="BIF51" s="55"/>
      <c r="BIG51" s="55"/>
      <c r="BIH51" s="55"/>
      <c r="BII51" s="55"/>
      <c r="BIJ51" s="55"/>
      <c r="BIK51" s="55"/>
      <c r="BIL51" s="55"/>
      <c r="BIM51" s="55"/>
      <c r="BIN51" s="55"/>
      <c r="BIO51" s="55"/>
      <c r="BIP51" s="55"/>
      <c r="BIQ51" s="55"/>
      <c r="BIR51" s="55"/>
      <c r="BIS51" s="55"/>
      <c r="BIT51" s="55"/>
      <c r="BIU51" s="55"/>
      <c r="BIV51" s="55"/>
      <c r="BIW51" s="55"/>
      <c r="BIX51" s="55"/>
      <c r="BIY51" s="55"/>
      <c r="BIZ51" s="55"/>
      <c r="BJA51" s="55"/>
      <c r="BJB51" s="55"/>
      <c r="BJC51" s="55"/>
      <c r="BJD51" s="55"/>
      <c r="BJE51" s="55"/>
      <c r="BJF51" s="55"/>
      <c r="BJG51" s="55"/>
      <c r="BJH51" s="55"/>
      <c r="BJI51" s="55"/>
      <c r="BJJ51" s="55"/>
      <c r="BJK51" s="55"/>
      <c r="BJL51" s="55"/>
      <c r="BJM51" s="55"/>
      <c r="BJN51" s="55"/>
      <c r="BJO51" s="55"/>
      <c r="BJP51" s="55"/>
      <c r="BJQ51" s="55"/>
      <c r="BJR51" s="55"/>
      <c r="BJS51" s="55"/>
      <c r="BJT51" s="55"/>
      <c r="BJU51" s="55"/>
      <c r="BJV51" s="55"/>
      <c r="BJW51" s="55"/>
      <c r="BJX51" s="55"/>
      <c r="BJY51" s="55"/>
      <c r="BJZ51" s="55"/>
      <c r="BKA51" s="55"/>
      <c r="BKB51" s="55"/>
      <c r="BKC51" s="55"/>
      <c r="BKD51" s="55"/>
      <c r="BKE51" s="55"/>
      <c r="BKF51" s="55"/>
      <c r="BKG51" s="55"/>
      <c r="BKH51" s="55"/>
      <c r="BKI51" s="55"/>
      <c r="BKJ51" s="55"/>
      <c r="BKK51" s="55"/>
      <c r="BKL51" s="55"/>
      <c r="BKM51" s="55"/>
      <c r="BKN51" s="55"/>
      <c r="BKO51" s="55"/>
      <c r="BKP51" s="55"/>
      <c r="BKQ51" s="55"/>
      <c r="BKR51" s="55"/>
      <c r="BKS51" s="55"/>
      <c r="BKT51" s="55"/>
      <c r="BKU51" s="55"/>
      <c r="BKV51" s="55"/>
      <c r="BKW51" s="55"/>
      <c r="BKX51" s="55"/>
      <c r="BKY51" s="55"/>
      <c r="BKZ51" s="55"/>
      <c r="BLA51" s="55"/>
      <c r="BLB51" s="55"/>
      <c r="BLC51" s="55"/>
      <c r="BLD51" s="55"/>
      <c r="BLE51" s="55"/>
      <c r="BLF51" s="55"/>
      <c r="BLG51" s="55"/>
      <c r="BLH51" s="55"/>
      <c r="BLI51" s="55"/>
      <c r="BLJ51" s="55"/>
      <c r="BLK51" s="55"/>
      <c r="BLL51" s="55"/>
      <c r="BLM51" s="55"/>
      <c r="BLN51" s="55"/>
      <c r="BLO51" s="55"/>
      <c r="BLP51" s="55"/>
      <c r="BLQ51" s="55"/>
      <c r="BLR51" s="55"/>
      <c r="BLS51" s="55"/>
      <c r="BLT51" s="55"/>
      <c r="BLU51" s="55"/>
      <c r="BLV51" s="55"/>
      <c r="BLW51" s="55"/>
      <c r="BLX51" s="55"/>
      <c r="BLY51" s="55"/>
      <c r="BLZ51" s="55"/>
      <c r="BMA51" s="55"/>
      <c r="BMB51" s="55"/>
      <c r="BMC51" s="55"/>
      <c r="BMD51" s="55"/>
      <c r="BME51" s="55"/>
      <c r="BMF51" s="55"/>
      <c r="BMG51" s="55"/>
      <c r="BMH51" s="55"/>
      <c r="BMI51" s="55"/>
      <c r="BMJ51" s="55"/>
      <c r="BMK51" s="55"/>
      <c r="BML51" s="55"/>
      <c r="BMM51" s="55"/>
      <c r="BMN51" s="55"/>
      <c r="BMO51" s="55"/>
      <c r="BMP51" s="55"/>
      <c r="BMQ51" s="55"/>
      <c r="BMR51" s="55"/>
      <c r="BMS51" s="55"/>
      <c r="BMT51" s="55"/>
      <c r="BMU51" s="55"/>
      <c r="BMV51" s="55"/>
      <c r="BMW51" s="55"/>
      <c r="BMX51" s="55"/>
      <c r="BMY51" s="55"/>
      <c r="BMZ51" s="55"/>
      <c r="BNA51" s="55"/>
      <c r="BNB51" s="55"/>
      <c r="BNC51" s="55"/>
      <c r="BND51" s="55"/>
      <c r="BNE51" s="55"/>
      <c r="BNF51" s="55"/>
      <c r="BNG51" s="55"/>
      <c r="BNH51" s="55"/>
      <c r="BNI51" s="55"/>
      <c r="BNJ51" s="55"/>
      <c r="BNK51" s="55"/>
      <c r="BNL51" s="55"/>
      <c r="BNM51" s="55"/>
      <c r="BNN51" s="55"/>
      <c r="BNO51" s="55"/>
      <c r="BNP51" s="55"/>
      <c r="BNQ51" s="55"/>
      <c r="BNR51" s="55"/>
      <c r="BNS51" s="55"/>
      <c r="BNT51" s="55"/>
      <c r="BNU51" s="55"/>
      <c r="BNV51" s="55"/>
      <c r="BNW51" s="55"/>
      <c r="BNX51" s="55"/>
      <c r="BNY51" s="55"/>
      <c r="BNZ51" s="55"/>
      <c r="BOA51" s="55"/>
      <c r="BOB51" s="55"/>
      <c r="BOC51" s="55"/>
      <c r="BOD51" s="55"/>
      <c r="BOE51" s="55"/>
      <c r="BOF51" s="55"/>
      <c r="BOG51" s="55"/>
      <c r="BOH51" s="55"/>
      <c r="BOI51" s="55"/>
      <c r="BOJ51" s="55"/>
      <c r="BOK51" s="55"/>
      <c r="BOL51" s="55"/>
      <c r="BOM51" s="55"/>
      <c r="BON51" s="55"/>
      <c r="BOO51" s="55"/>
      <c r="BOP51" s="55"/>
      <c r="BOQ51" s="55"/>
      <c r="BOR51" s="55"/>
      <c r="BOS51" s="55"/>
      <c r="BOT51" s="55"/>
      <c r="BOU51" s="55"/>
      <c r="BOV51" s="55"/>
      <c r="BOW51" s="55"/>
      <c r="BOX51" s="55"/>
      <c r="BOY51" s="55"/>
      <c r="BOZ51" s="55"/>
      <c r="BPA51" s="55"/>
      <c r="BPB51" s="55"/>
      <c r="BPC51" s="55"/>
      <c r="BPD51" s="55"/>
      <c r="BPE51" s="55"/>
      <c r="BPF51" s="55"/>
      <c r="BPG51" s="55"/>
      <c r="BPH51" s="55"/>
      <c r="BPI51" s="55"/>
      <c r="BPJ51" s="55"/>
      <c r="BPK51" s="55"/>
      <c r="BPL51" s="55"/>
      <c r="BPM51" s="55"/>
      <c r="BPN51" s="55"/>
      <c r="BPO51" s="55"/>
      <c r="BPP51" s="55"/>
      <c r="BPQ51" s="55"/>
      <c r="BPR51" s="55"/>
      <c r="BPS51" s="55"/>
      <c r="BPT51" s="55"/>
      <c r="BPU51" s="55"/>
      <c r="BPV51" s="55"/>
      <c r="BPW51" s="55"/>
      <c r="BPX51" s="55"/>
      <c r="BPY51" s="55"/>
      <c r="BPZ51" s="55"/>
      <c r="BQA51" s="55"/>
      <c r="BQB51" s="55"/>
      <c r="BQC51" s="55"/>
      <c r="BQD51" s="55"/>
      <c r="BQE51" s="55"/>
      <c r="BQF51" s="55"/>
      <c r="BQG51" s="55"/>
      <c r="BQH51" s="55"/>
      <c r="BQI51" s="55"/>
      <c r="BQJ51" s="55"/>
      <c r="BQK51" s="55"/>
      <c r="BQL51" s="55"/>
      <c r="BQM51" s="55"/>
      <c r="BQN51" s="55"/>
      <c r="BQO51" s="55"/>
      <c r="BQP51" s="55"/>
      <c r="BQQ51" s="55"/>
      <c r="BQR51" s="55"/>
      <c r="BQS51" s="55"/>
      <c r="BQT51" s="55"/>
      <c r="BQU51" s="55"/>
      <c r="BQV51" s="55"/>
      <c r="BQW51" s="55"/>
      <c r="BQX51" s="55"/>
      <c r="BQY51" s="55"/>
      <c r="BQZ51" s="55"/>
      <c r="BRA51" s="55"/>
      <c r="BRB51" s="55"/>
    </row>
    <row r="52" spans="1:368 1403:1822" s="54" customFormat="1" ht="14">
      <c r="A52" s="100">
        <f t="shared" si="1"/>
        <v>46</v>
      </c>
      <c r="B52" s="98" t="s">
        <v>220</v>
      </c>
      <c r="C52" s="75" t="s">
        <v>196</v>
      </c>
      <c r="D52" s="73"/>
      <c r="E52" s="74" t="s">
        <v>197</v>
      </c>
      <c r="F52" s="74" t="s">
        <v>132</v>
      </c>
      <c r="G52" s="74" t="s">
        <v>133</v>
      </c>
      <c r="H52" s="74" t="s">
        <v>133</v>
      </c>
      <c r="I52" s="74" t="s">
        <v>221</v>
      </c>
      <c r="J52" s="76"/>
      <c r="K52" s="76"/>
      <c r="L52" s="76"/>
      <c r="M52" s="76"/>
      <c r="N52" s="76"/>
      <c r="O52" s="76"/>
      <c r="P52" s="76"/>
      <c r="Q52" s="76"/>
      <c r="R52" s="76"/>
      <c r="S52" s="76"/>
      <c r="T52" s="76"/>
      <c r="U52" s="76"/>
      <c r="V52" s="99"/>
      <c r="W52" s="99"/>
      <c r="X52" s="99"/>
      <c r="Y52" s="99"/>
      <c r="Z52" s="99"/>
      <c r="AA52" s="99"/>
      <c r="AB52" s="99"/>
      <c r="AC52" s="99"/>
      <c r="AD52" s="99"/>
      <c r="AE52" s="99"/>
      <c r="AF52" s="99"/>
      <c r="AG52" s="77"/>
      <c r="AH52" s="77"/>
      <c r="AI52" s="77"/>
      <c r="AJ52" s="77"/>
      <c r="AK52" s="77"/>
      <c r="AL52" s="77"/>
      <c r="AM52" s="77"/>
      <c r="AN52" s="77"/>
      <c r="AO52" s="77"/>
      <c r="AP52" s="77"/>
      <c r="AQ52" s="77"/>
      <c r="AR52" s="77"/>
      <c r="AS52" s="77"/>
      <c r="AT52" s="77"/>
      <c r="AU52" s="77"/>
      <c r="AV52" s="77"/>
      <c r="AW52" s="77"/>
      <c r="AX52" s="77"/>
      <c r="AY52" s="77"/>
      <c r="AZ52" s="77"/>
      <c r="BA52" s="77"/>
      <c r="BB52" s="77"/>
      <c r="BC52" s="77"/>
      <c r="BD52" s="77"/>
      <c r="BE52" s="77"/>
      <c r="BF52" s="77"/>
      <c r="BG52" s="77"/>
      <c r="BH52" s="77"/>
      <c r="BI52" s="77"/>
      <c r="BJ52" s="77"/>
      <c r="BK52" s="77"/>
      <c r="BL52" s="77"/>
      <c r="BM52" s="77"/>
      <c r="BN52" s="77"/>
      <c r="BO52" s="77"/>
      <c r="BP52" s="77"/>
      <c r="BQ52" s="77"/>
      <c r="BR52" s="77"/>
      <c r="BS52" s="77"/>
      <c r="BT52" s="77"/>
      <c r="BU52" s="77"/>
      <c r="BV52" s="77"/>
      <c r="BW52" s="77"/>
      <c r="BX52" s="77"/>
      <c r="BY52" s="77"/>
      <c r="BZ52" s="77"/>
      <c r="CA52" s="77"/>
      <c r="CB52" s="77"/>
      <c r="CC52" s="77"/>
      <c r="CD52" s="77"/>
      <c r="CE52" s="77"/>
      <c r="CF52" s="77"/>
      <c r="CG52" s="77"/>
      <c r="CH52" s="77"/>
      <c r="CI52" s="77"/>
      <c r="CJ52" s="77"/>
      <c r="CK52" s="77"/>
      <c r="CL52" s="77"/>
      <c r="CM52" s="77"/>
      <c r="CN52" s="77"/>
      <c r="CO52" s="77"/>
      <c r="CP52" s="77"/>
      <c r="CQ52" s="77"/>
      <c r="CR52" s="77"/>
      <c r="CS52" s="77"/>
      <c r="CT52" s="77"/>
      <c r="CU52" s="77"/>
      <c r="CV52" s="77"/>
      <c r="CW52" s="77"/>
      <c r="CX52" s="77"/>
      <c r="CY52" s="77"/>
      <c r="CZ52" s="77"/>
      <c r="DA52" s="77"/>
      <c r="DB52" s="77"/>
      <c r="DC52" s="77"/>
      <c r="DD52" s="77"/>
      <c r="DE52" s="77"/>
      <c r="DF52" s="77"/>
      <c r="DG52" s="77"/>
      <c r="DH52" s="77"/>
      <c r="DI52" s="77"/>
      <c r="DJ52" s="77"/>
      <c r="DK52" s="77"/>
      <c r="DL52" s="77"/>
      <c r="DM52" s="77"/>
      <c r="DN52" s="77"/>
      <c r="DO52" s="77"/>
      <c r="DP52" s="77"/>
      <c r="DQ52" s="77"/>
      <c r="DR52" s="77"/>
      <c r="DS52" s="77"/>
      <c r="DT52" s="77"/>
      <c r="DU52" s="77"/>
      <c r="DV52" s="77"/>
      <c r="DW52" s="77"/>
      <c r="DX52" s="77"/>
      <c r="DY52" s="77"/>
      <c r="DZ52" s="77"/>
      <c r="EA52" s="77"/>
      <c r="EB52" s="77"/>
      <c r="EC52" s="77"/>
      <c r="ED52" s="77"/>
      <c r="EE52" s="77"/>
      <c r="EF52" s="77"/>
      <c r="EG52" s="77"/>
      <c r="EH52" s="77"/>
      <c r="EI52" s="77"/>
      <c r="EJ52" s="77"/>
      <c r="EK52" s="77"/>
      <c r="EL52" s="77"/>
      <c r="EM52" s="77"/>
      <c r="EN52" s="77"/>
      <c r="EO52" s="77"/>
      <c r="EP52" s="77"/>
      <c r="EQ52" s="77"/>
      <c r="ER52" s="77"/>
      <c r="ES52" s="77"/>
      <c r="ET52" s="77"/>
      <c r="EU52" s="77"/>
      <c r="EV52" s="77"/>
      <c r="EW52" s="77"/>
      <c r="EX52" s="77"/>
      <c r="EY52" s="77"/>
      <c r="EZ52" s="77"/>
      <c r="FA52" s="77"/>
      <c r="FB52" s="77"/>
      <c r="FC52" s="77"/>
      <c r="FD52" s="77"/>
      <c r="FE52" s="77"/>
      <c r="FF52" s="77"/>
      <c r="FG52" s="77"/>
      <c r="FH52" s="77"/>
      <c r="FI52" s="77"/>
      <c r="FJ52" s="77"/>
      <c r="FK52" s="77"/>
      <c r="FL52" s="77"/>
      <c r="FM52" s="77"/>
      <c r="FN52" s="77"/>
      <c r="FO52" s="77"/>
      <c r="FP52" s="77"/>
      <c r="FQ52" s="77"/>
      <c r="FR52" s="77"/>
      <c r="FS52" s="77"/>
      <c r="FT52" s="77"/>
      <c r="FU52" s="77"/>
      <c r="FV52" s="77"/>
      <c r="FW52" s="77"/>
      <c r="FX52" s="77"/>
      <c r="FY52" s="77"/>
      <c r="FZ52" s="77"/>
      <c r="GA52" s="77"/>
      <c r="GB52" s="77"/>
      <c r="GC52" s="77"/>
      <c r="GD52" s="77"/>
      <c r="GE52" s="77"/>
      <c r="GF52" s="77"/>
      <c r="GG52" s="77"/>
      <c r="GH52" s="77"/>
      <c r="GI52" s="77"/>
      <c r="GJ52" s="77"/>
      <c r="GK52" s="77"/>
      <c r="GL52" s="77"/>
      <c r="GM52" s="77"/>
      <c r="GN52" s="77"/>
      <c r="GO52" s="77"/>
      <c r="GP52" s="77"/>
      <c r="GQ52" s="77"/>
      <c r="GR52" s="77"/>
      <c r="GS52" s="77"/>
      <c r="GT52" s="77"/>
      <c r="GU52" s="77"/>
      <c r="GV52" s="77"/>
      <c r="GW52" s="77"/>
      <c r="GX52" s="77"/>
      <c r="GY52" s="77"/>
      <c r="GZ52" s="77"/>
      <c r="HA52" s="77"/>
      <c r="HB52" s="77"/>
      <c r="HC52" s="77"/>
      <c r="HD52" s="77"/>
      <c r="HE52" s="77"/>
      <c r="HF52" s="77"/>
      <c r="HG52" s="77"/>
      <c r="HH52" s="77"/>
      <c r="HI52" s="77"/>
      <c r="HJ52" s="77"/>
      <c r="HK52" s="77"/>
      <c r="HL52" s="77"/>
      <c r="HM52" s="77"/>
      <c r="HN52" s="77"/>
      <c r="HO52" s="77"/>
      <c r="HP52" s="77"/>
      <c r="HQ52" s="77"/>
      <c r="HR52" s="77"/>
      <c r="HS52" s="77"/>
      <c r="HT52" s="77"/>
      <c r="HU52" s="77"/>
      <c r="HV52" s="77"/>
      <c r="HW52" s="77"/>
      <c r="HX52" s="77"/>
      <c r="HY52" s="77"/>
      <c r="HZ52" s="77"/>
      <c r="IA52" s="77"/>
      <c r="IB52" s="77"/>
      <c r="IC52" s="77"/>
      <c r="ID52" s="77"/>
      <c r="IE52" s="77"/>
      <c r="IF52" s="77"/>
      <c r="IG52" s="77"/>
      <c r="IH52" s="77"/>
      <c r="II52" s="77"/>
      <c r="IJ52" s="77"/>
      <c r="IK52" s="77"/>
      <c r="IL52" s="77"/>
      <c r="IM52" s="77"/>
      <c r="IN52" s="77"/>
      <c r="IO52" s="77"/>
      <c r="IP52" s="77"/>
      <c r="IQ52" s="77"/>
      <c r="IR52" s="77"/>
      <c r="IS52" s="77"/>
      <c r="IT52" s="77"/>
      <c r="IU52" s="77"/>
      <c r="IV52" s="77"/>
      <c r="IW52" s="77"/>
      <c r="IX52" s="77"/>
      <c r="IY52" s="77"/>
      <c r="IZ52" s="77"/>
      <c r="JA52" s="77"/>
      <c r="JB52" s="77"/>
      <c r="JC52" s="77"/>
      <c r="JD52" s="77"/>
      <c r="JE52" s="77"/>
      <c r="JF52" s="77"/>
      <c r="JG52" s="77"/>
      <c r="JH52" s="77"/>
      <c r="JI52" s="77"/>
      <c r="JJ52" s="77"/>
      <c r="JK52" s="77"/>
      <c r="JL52" s="77"/>
      <c r="JM52" s="77"/>
      <c r="JN52" s="77"/>
      <c r="JO52" s="77"/>
      <c r="JP52" s="77"/>
      <c r="JQ52" s="77"/>
      <c r="JR52" s="77"/>
      <c r="JS52" s="77"/>
      <c r="JT52" s="77"/>
      <c r="JU52" s="77"/>
      <c r="JV52" s="77"/>
      <c r="JW52" s="77"/>
      <c r="JX52" s="77"/>
      <c r="JY52" s="77"/>
      <c r="JZ52" s="77"/>
      <c r="KA52" s="77"/>
      <c r="KB52" s="77"/>
      <c r="KC52" s="77"/>
      <c r="KD52" s="77"/>
      <c r="KE52" s="77"/>
      <c r="KF52" s="77"/>
      <c r="KG52" s="77"/>
      <c r="KH52" s="77"/>
      <c r="KI52" s="77"/>
      <c r="KJ52" s="77"/>
      <c r="KK52" s="77"/>
      <c r="KL52" s="77"/>
      <c r="KM52" s="77"/>
      <c r="KN52" s="77"/>
      <c r="KO52" s="77"/>
      <c r="KP52" s="77"/>
      <c r="KQ52" s="77"/>
      <c r="KR52" s="77"/>
      <c r="KS52" s="77"/>
      <c r="KT52" s="77"/>
      <c r="KU52" s="77"/>
      <c r="KV52" s="77"/>
      <c r="KW52" s="77"/>
      <c r="KX52" s="77"/>
      <c r="KY52" s="77"/>
      <c r="KZ52" s="77"/>
      <c r="LA52" s="77"/>
      <c r="LB52" s="77"/>
      <c r="LC52" s="77"/>
      <c r="LD52" s="77"/>
      <c r="LE52" s="77"/>
      <c r="LF52" s="77"/>
      <c r="LG52" s="77"/>
      <c r="LH52" s="77"/>
      <c r="LI52" s="77"/>
      <c r="LJ52" s="77"/>
      <c r="LK52" s="77"/>
      <c r="LL52" s="77"/>
      <c r="LM52" s="77"/>
      <c r="LN52" s="77"/>
      <c r="LO52" s="77"/>
      <c r="LP52" s="77"/>
      <c r="LQ52" s="77"/>
      <c r="LR52" s="77"/>
      <c r="LS52" s="77"/>
      <c r="LT52" s="77"/>
      <c r="LU52" s="77"/>
      <c r="LV52" s="77"/>
      <c r="LW52" s="77"/>
      <c r="LX52" s="77"/>
      <c r="LY52" s="77"/>
      <c r="LZ52" s="77"/>
      <c r="MA52" s="77"/>
      <c r="MB52" s="77"/>
      <c r="MC52" s="77"/>
      <c r="MD52" s="77"/>
      <c r="ME52" s="77"/>
      <c r="MF52" s="77"/>
      <c r="MG52" s="77"/>
      <c r="MH52" s="77"/>
      <c r="MI52" s="77"/>
      <c r="MJ52" s="77"/>
      <c r="MK52" s="77"/>
      <c r="ML52" s="77"/>
      <c r="MM52" s="77"/>
      <c r="MN52" s="77"/>
      <c r="MO52" s="77"/>
      <c r="MP52" s="77"/>
      <c r="MQ52" s="77"/>
      <c r="MR52" s="77"/>
      <c r="MS52" s="77"/>
      <c r="MT52" s="77"/>
      <c r="MU52" s="77"/>
      <c r="MV52" s="77"/>
      <c r="MW52" s="77"/>
      <c r="MX52" s="77"/>
      <c r="MY52" s="77"/>
      <c r="MZ52" s="77"/>
      <c r="NA52" s="77"/>
      <c r="NB52" s="77"/>
      <c r="NC52" s="77"/>
      <c r="ND52" s="77"/>
      <c r="BAY52" s="55"/>
      <c r="BAZ52" s="55"/>
      <c r="BBA52" s="55"/>
      <c r="BBB52" s="55"/>
      <c r="BBC52" s="55"/>
      <c r="BBD52" s="55"/>
      <c r="BBE52" s="55"/>
      <c r="BBF52" s="55"/>
      <c r="BBG52" s="55"/>
      <c r="BBH52" s="55"/>
      <c r="BBI52" s="55"/>
      <c r="BBJ52" s="55"/>
      <c r="BBK52" s="55"/>
      <c r="BBL52" s="55"/>
      <c r="BBM52" s="55"/>
      <c r="BBN52" s="55"/>
      <c r="BBO52" s="55"/>
      <c r="BBP52" s="55"/>
      <c r="BBQ52" s="55"/>
      <c r="BBR52" s="55"/>
      <c r="BBS52" s="55"/>
      <c r="BBT52" s="55"/>
      <c r="BBU52" s="55"/>
      <c r="BBV52" s="55"/>
      <c r="BBW52" s="55"/>
      <c r="BBX52" s="55"/>
      <c r="BBY52" s="55"/>
      <c r="BBZ52" s="55"/>
      <c r="BCA52" s="55"/>
      <c r="BCB52" s="55"/>
      <c r="BCC52" s="55"/>
      <c r="BCD52" s="55"/>
      <c r="BCE52" s="55"/>
      <c r="BCF52" s="55"/>
      <c r="BCG52" s="55"/>
      <c r="BCH52" s="55"/>
      <c r="BCI52" s="55"/>
      <c r="BCJ52" s="55"/>
      <c r="BCK52" s="55"/>
      <c r="BCL52" s="55"/>
      <c r="BCM52" s="55"/>
      <c r="BCN52" s="55"/>
      <c r="BCO52" s="55"/>
      <c r="BCP52" s="55"/>
      <c r="BCQ52" s="55"/>
      <c r="BCR52" s="55"/>
      <c r="BCS52" s="55"/>
      <c r="BCT52" s="55"/>
      <c r="BCU52" s="55"/>
      <c r="BCV52" s="55"/>
      <c r="BCW52" s="55"/>
      <c r="BCX52" s="55"/>
      <c r="BCY52" s="55"/>
      <c r="BCZ52" s="55"/>
      <c r="BDA52" s="55"/>
      <c r="BDB52" s="55"/>
      <c r="BDC52" s="55"/>
      <c r="BDD52" s="55"/>
      <c r="BDE52" s="55"/>
      <c r="BDF52" s="55"/>
      <c r="BDG52" s="55"/>
      <c r="BDH52" s="55"/>
      <c r="BDI52" s="55"/>
      <c r="BDJ52" s="55"/>
      <c r="BDK52" s="55"/>
      <c r="BDL52" s="55"/>
      <c r="BDM52" s="55"/>
      <c r="BDN52" s="55"/>
      <c r="BDO52" s="55"/>
      <c r="BDP52" s="55"/>
      <c r="BDQ52" s="55"/>
      <c r="BDR52" s="55"/>
      <c r="BDS52" s="55"/>
      <c r="BDT52" s="55"/>
      <c r="BDU52" s="55"/>
      <c r="BDV52" s="55"/>
      <c r="BDW52" s="55"/>
      <c r="BDX52" s="55"/>
      <c r="BDY52" s="55"/>
      <c r="BDZ52" s="55"/>
      <c r="BEA52" s="55"/>
      <c r="BEB52" s="55"/>
      <c r="BEC52" s="55"/>
      <c r="BED52" s="55"/>
      <c r="BEE52" s="55"/>
      <c r="BEF52" s="55"/>
      <c r="BEG52" s="55"/>
      <c r="BEH52" s="55"/>
      <c r="BEI52" s="55"/>
      <c r="BEJ52" s="55"/>
      <c r="BEK52" s="55"/>
      <c r="BEL52" s="55"/>
      <c r="BEM52" s="55"/>
      <c r="BEN52" s="55"/>
      <c r="BEO52" s="55"/>
      <c r="BEP52" s="55"/>
      <c r="BEQ52" s="55"/>
      <c r="BER52" s="55"/>
      <c r="BES52" s="55"/>
      <c r="BET52" s="55"/>
      <c r="BEU52" s="55"/>
      <c r="BEV52" s="55"/>
      <c r="BEW52" s="55"/>
      <c r="BEX52" s="55"/>
      <c r="BEY52" s="55"/>
      <c r="BEZ52" s="55"/>
      <c r="BFA52" s="55"/>
      <c r="BFB52" s="55"/>
      <c r="BFC52" s="55"/>
      <c r="BFD52" s="55"/>
      <c r="BFE52" s="55"/>
      <c r="BFF52" s="55"/>
      <c r="BFG52" s="55"/>
      <c r="BFH52" s="55"/>
      <c r="BFI52" s="55"/>
      <c r="BFJ52" s="55"/>
      <c r="BFK52" s="55"/>
      <c r="BFL52" s="55"/>
      <c r="BFM52" s="55"/>
      <c r="BFN52" s="55"/>
      <c r="BFO52" s="55"/>
      <c r="BFP52" s="55"/>
      <c r="BFQ52" s="55"/>
      <c r="BFR52" s="55"/>
      <c r="BFS52" s="55"/>
      <c r="BFT52" s="55"/>
      <c r="BFU52" s="55"/>
      <c r="BFV52" s="55"/>
      <c r="BFW52" s="55"/>
      <c r="BFX52" s="55"/>
      <c r="BFY52" s="55"/>
      <c r="BFZ52" s="55"/>
      <c r="BGA52" s="55"/>
      <c r="BGB52" s="55"/>
      <c r="BGC52" s="55"/>
      <c r="BGD52" s="55"/>
      <c r="BGE52" s="55"/>
      <c r="BGF52" s="55"/>
      <c r="BGG52" s="55"/>
      <c r="BGH52" s="55"/>
      <c r="BGI52" s="55"/>
      <c r="BGJ52" s="55"/>
      <c r="BGK52" s="55"/>
      <c r="BGL52" s="55"/>
      <c r="BGM52" s="55"/>
      <c r="BGN52" s="55"/>
      <c r="BGO52" s="55"/>
      <c r="BGP52" s="55"/>
      <c r="BGQ52" s="55"/>
      <c r="BGR52" s="55"/>
      <c r="BGS52" s="55"/>
      <c r="BGT52" s="55"/>
      <c r="BGU52" s="55"/>
      <c r="BGV52" s="55"/>
      <c r="BGW52" s="55"/>
      <c r="BGX52" s="55"/>
      <c r="BGY52" s="55"/>
      <c r="BGZ52" s="55"/>
      <c r="BHA52" s="55"/>
      <c r="BHB52" s="55"/>
      <c r="BHC52" s="55"/>
      <c r="BHD52" s="55"/>
      <c r="BHE52" s="55"/>
      <c r="BHF52" s="55"/>
      <c r="BHG52" s="55"/>
      <c r="BHH52" s="55"/>
      <c r="BHI52" s="55"/>
      <c r="BHJ52" s="55"/>
      <c r="BHK52" s="55"/>
      <c r="BHL52" s="55"/>
      <c r="BHM52" s="55"/>
      <c r="BHN52" s="55"/>
      <c r="BHO52" s="55"/>
      <c r="BHP52" s="55"/>
      <c r="BHQ52" s="55"/>
      <c r="BHR52" s="55"/>
      <c r="BHS52" s="55"/>
      <c r="BHT52" s="55"/>
      <c r="BHU52" s="55"/>
      <c r="BHV52" s="55"/>
      <c r="BHW52" s="55"/>
      <c r="BHX52" s="55"/>
      <c r="BHY52" s="55"/>
      <c r="BHZ52" s="55"/>
      <c r="BIA52" s="55"/>
      <c r="BIB52" s="55"/>
      <c r="BIC52" s="55"/>
      <c r="BID52" s="55"/>
      <c r="BIE52" s="55"/>
      <c r="BIF52" s="55"/>
      <c r="BIG52" s="55"/>
      <c r="BIH52" s="55"/>
      <c r="BII52" s="55"/>
      <c r="BIJ52" s="55"/>
      <c r="BIK52" s="55"/>
      <c r="BIL52" s="55"/>
      <c r="BIM52" s="55"/>
      <c r="BIN52" s="55"/>
      <c r="BIO52" s="55"/>
      <c r="BIP52" s="55"/>
      <c r="BIQ52" s="55"/>
      <c r="BIR52" s="55"/>
      <c r="BIS52" s="55"/>
      <c r="BIT52" s="55"/>
      <c r="BIU52" s="55"/>
      <c r="BIV52" s="55"/>
      <c r="BIW52" s="55"/>
      <c r="BIX52" s="55"/>
      <c r="BIY52" s="55"/>
      <c r="BIZ52" s="55"/>
      <c r="BJA52" s="55"/>
      <c r="BJB52" s="55"/>
      <c r="BJC52" s="55"/>
      <c r="BJD52" s="55"/>
      <c r="BJE52" s="55"/>
      <c r="BJF52" s="55"/>
      <c r="BJG52" s="55"/>
      <c r="BJH52" s="55"/>
      <c r="BJI52" s="55"/>
      <c r="BJJ52" s="55"/>
      <c r="BJK52" s="55"/>
      <c r="BJL52" s="55"/>
      <c r="BJM52" s="55"/>
      <c r="BJN52" s="55"/>
      <c r="BJO52" s="55"/>
      <c r="BJP52" s="55"/>
      <c r="BJQ52" s="55"/>
      <c r="BJR52" s="55"/>
      <c r="BJS52" s="55"/>
      <c r="BJT52" s="55"/>
      <c r="BJU52" s="55"/>
      <c r="BJV52" s="55"/>
      <c r="BJW52" s="55"/>
      <c r="BJX52" s="55"/>
      <c r="BJY52" s="55"/>
      <c r="BJZ52" s="55"/>
      <c r="BKA52" s="55"/>
      <c r="BKB52" s="55"/>
      <c r="BKC52" s="55"/>
      <c r="BKD52" s="55"/>
      <c r="BKE52" s="55"/>
      <c r="BKF52" s="55"/>
      <c r="BKG52" s="55"/>
      <c r="BKH52" s="55"/>
      <c r="BKI52" s="55"/>
      <c r="BKJ52" s="55"/>
      <c r="BKK52" s="55"/>
      <c r="BKL52" s="55"/>
      <c r="BKM52" s="55"/>
      <c r="BKN52" s="55"/>
      <c r="BKO52" s="55"/>
      <c r="BKP52" s="55"/>
      <c r="BKQ52" s="55"/>
      <c r="BKR52" s="55"/>
      <c r="BKS52" s="55"/>
      <c r="BKT52" s="55"/>
      <c r="BKU52" s="55"/>
      <c r="BKV52" s="55"/>
      <c r="BKW52" s="55"/>
      <c r="BKX52" s="55"/>
      <c r="BKY52" s="55"/>
      <c r="BKZ52" s="55"/>
      <c r="BLA52" s="55"/>
      <c r="BLB52" s="55"/>
      <c r="BLC52" s="55"/>
      <c r="BLD52" s="55"/>
      <c r="BLE52" s="55"/>
      <c r="BLF52" s="55"/>
      <c r="BLG52" s="55"/>
      <c r="BLH52" s="55"/>
      <c r="BLI52" s="55"/>
      <c r="BLJ52" s="55"/>
      <c r="BLK52" s="55"/>
      <c r="BLL52" s="55"/>
      <c r="BLM52" s="55"/>
      <c r="BLN52" s="55"/>
      <c r="BLO52" s="55"/>
      <c r="BLP52" s="55"/>
      <c r="BLQ52" s="55"/>
      <c r="BLR52" s="55"/>
      <c r="BLS52" s="55"/>
      <c r="BLT52" s="55"/>
      <c r="BLU52" s="55"/>
      <c r="BLV52" s="55"/>
      <c r="BLW52" s="55"/>
      <c r="BLX52" s="55"/>
      <c r="BLY52" s="55"/>
      <c r="BLZ52" s="55"/>
      <c r="BMA52" s="55"/>
      <c r="BMB52" s="55"/>
      <c r="BMC52" s="55"/>
      <c r="BMD52" s="55"/>
      <c r="BME52" s="55"/>
      <c r="BMF52" s="55"/>
      <c r="BMG52" s="55"/>
      <c r="BMH52" s="55"/>
      <c r="BMI52" s="55"/>
      <c r="BMJ52" s="55"/>
      <c r="BMK52" s="55"/>
      <c r="BML52" s="55"/>
      <c r="BMM52" s="55"/>
      <c r="BMN52" s="55"/>
      <c r="BMO52" s="55"/>
      <c r="BMP52" s="55"/>
      <c r="BMQ52" s="55"/>
      <c r="BMR52" s="55"/>
      <c r="BMS52" s="55"/>
      <c r="BMT52" s="55"/>
      <c r="BMU52" s="55"/>
      <c r="BMV52" s="55"/>
      <c r="BMW52" s="55"/>
      <c r="BMX52" s="55"/>
      <c r="BMY52" s="55"/>
      <c r="BMZ52" s="55"/>
      <c r="BNA52" s="55"/>
      <c r="BNB52" s="55"/>
      <c r="BNC52" s="55"/>
      <c r="BND52" s="55"/>
      <c r="BNE52" s="55"/>
      <c r="BNF52" s="55"/>
      <c r="BNG52" s="55"/>
      <c r="BNH52" s="55"/>
      <c r="BNI52" s="55"/>
      <c r="BNJ52" s="55"/>
      <c r="BNK52" s="55"/>
      <c r="BNL52" s="55"/>
      <c r="BNM52" s="55"/>
      <c r="BNN52" s="55"/>
      <c r="BNO52" s="55"/>
      <c r="BNP52" s="55"/>
      <c r="BNQ52" s="55"/>
      <c r="BNR52" s="55"/>
      <c r="BNS52" s="55"/>
      <c r="BNT52" s="55"/>
      <c r="BNU52" s="55"/>
      <c r="BNV52" s="55"/>
      <c r="BNW52" s="55"/>
      <c r="BNX52" s="55"/>
      <c r="BNY52" s="55"/>
      <c r="BNZ52" s="55"/>
      <c r="BOA52" s="55"/>
      <c r="BOB52" s="55"/>
      <c r="BOC52" s="55"/>
      <c r="BOD52" s="55"/>
      <c r="BOE52" s="55"/>
      <c r="BOF52" s="55"/>
      <c r="BOG52" s="55"/>
      <c r="BOH52" s="55"/>
      <c r="BOI52" s="55"/>
      <c r="BOJ52" s="55"/>
      <c r="BOK52" s="55"/>
      <c r="BOL52" s="55"/>
      <c r="BOM52" s="55"/>
      <c r="BON52" s="55"/>
      <c r="BOO52" s="55"/>
      <c r="BOP52" s="55"/>
      <c r="BOQ52" s="55"/>
      <c r="BOR52" s="55"/>
      <c r="BOS52" s="55"/>
      <c r="BOT52" s="55"/>
      <c r="BOU52" s="55"/>
      <c r="BOV52" s="55"/>
      <c r="BOW52" s="55"/>
      <c r="BOX52" s="55"/>
      <c r="BOY52" s="55"/>
      <c r="BOZ52" s="55"/>
      <c r="BPA52" s="55"/>
      <c r="BPB52" s="55"/>
      <c r="BPC52" s="55"/>
      <c r="BPD52" s="55"/>
      <c r="BPE52" s="55"/>
      <c r="BPF52" s="55"/>
      <c r="BPG52" s="55"/>
      <c r="BPH52" s="55"/>
      <c r="BPI52" s="55"/>
      <c r="BPJ52" s="55"/>
      <c r="BPK52" s="55"/>
      <c r="BPL52" s="55"/>
      <c r="BPM52" s="55"/>
      <c r="BPN52" s="55"/>
      <c r="BPO52" s="55"/>
      <c r="BPP52" s="55"/>
      <c r="BPQ52" s="55"/>
      <c r="BPR52" s="55"/>
      <c r="BPS52" s="55"/>
      <c r="BPT52" s="55"/>
      <c r="BPU52" s="55"/>
      <c r="BPV52" s="55"/>
      <c r="BPW52" s="55"/>
      <c r="BPX52" s="55"/>
      <c r="BPY52" s="55"/>
      <c r="BPZ52" s="55"/>
      <c r="BQA52" s="55"/>
      <c r="BQB52" s="55"/>
      <c r="BQC52" s="55"/>
      <c r="BQD52" s="55"/>
      <c r="BQE52" s="55"/>
      <c r="BQF52" s="55"/>
      <c r="BQG52" s="55"/>
      <c r="BQH52" s="55"/>
      <c r="BQI52" s="55"/>
      <c r="BQJ52" s="55"/>
      <c r="BQK52" s="55"/>
      <c r="BQL52" s="55"/>
      <c r="BQM52" s="55"/>
      <c r="BQN52" s="55"/>
      <c r="BQO52" s="55"/>
      <c r="BQP52" s="55"/>
      <c r="BQQ52" s="55"/>
      <c r="BQR52" s="55"/>
      <c r="BQS52" s="55"/>
      <c r="BQT52" s="55"/>
      <c r="BQU52" s="55"/>
      <c r="BQV52" s="55"/>
      <c r="BQW52" s="55"/>
      <c r="BQX52" s="55"/>
      <c r="BQY52" s="55"/>
      <c r="BQZ52" s="55"/>
      <c r="BRA52" s="55"/>
      <c r="BRB52" s="55"/>
    </row>
    <row r="53" spans="1:368 1403:1822" s="54" customFormat="1" ht="14">
      <c r="A53" s="100">
        <f t="shared" si="1"/>
        <v>47</v>
      </c>
      <c r="B53" s="98" t="s">
        <v>218</v>
      </c>
      <c r="C53" s="75" t="s">
        <v>196</v>
      </c>
      <c r="D53" s="73"/>
      <c r="E53" s="74" t="s">
        <v>197</v>
      </c>
      <c r="F53" s="74" t="s">
        <v>132</v>
      </c>
      <c r="G53" s="74" t="s">
        <v>133</v>
      </c>
      <c r="H53" s="74" t="s">
        <v>133</v>
      </c>
      <c r="I53" s="74" t="s">
        <v>222</v>
      </c>
      <c r="J53" s="76"/>
      <c r="K53" s="76"/>
      <c r="L53" s="76"/>
      <c r="M53" s="76"/>
      <c r="N53" s="76"/>
      <c r="O53" s="76"/>
      <c r="P53" s="76"/>
      <c r="Q53" s="76"/>
      <c r="R53" s="76"/>
      <c r="S53" s="76"/>
      <c r="T53" s="76"/>
      <c r="U53" s="76"/>
      <c r="V53" s="99"/>
      <c r="W53" s="99"/>
      <c r="X53" s="99"/>
      <c r="Y53" s="99"/>
      <c r="Z53" s="99"/>
      <c r="AA53" s="99"/>
      <c r="AB53" s="99"/>
      <c r="AC53" s="99"/>
      <c r="AD53" s="99"/>
      <c r="AE53" s="99"/>
      <c r="AF53" s="99"/>
      <c r="AG53" s="77"/>
      <c r="AH53" s="77"/>
      <c r="AI53" s="77"/>
      <c r="AJ53" s="77"/>
      <c r="AK53" s="77"/>
      <c r="AL53" s="77"/>
      <c r="AM53" s="77"/>
      <c r="AN53" s="77"/>
      <c r="AO53" s="77"/>
      <c r="AP53" s="77"/>
      <c r="AQ53" s="77"/>
      <c r="AR53" s="77"/>
      <c r="AS53" s="77"/>
      <c r="AT53" s="77"/>
      <c r="AU53" s="77"/>
      <c r="AV53" s="77"/>
      <c r="AW53" s="77"/>
      <c r="AX53" s="77"/>
      <c r="AY53" s="77"/>
      <c r="AZ53" s="77"/>
      <c r="BA53" s="77"/>
      <c r="BB53" s="77"/>
      <c r="BC53" s="77"/>
      <c r="BD53" s="77"/>
      <c r="BE53" s="77"/>
      <c r="BF53" s="77"/>
      <c r="BG53" s="77"/>
      <c r="BH53" s="77"/>
      <c r="BI53" s="77"/>
      <c r="BJ53" s="77"/>
      <c r="BK53" s="77"/>
      <c r="BL53" s="77"/>
      <c r="BM53" s="77"/>
      <c r="BN53" s="77"/>
      <c r="BO53" s="77"/>
      <c r="BP53" s="77"/>
      <c r="BQ53" s="77"/>
      <c r="BR53" s="77"/>
      <c r="BS53" s="77"/>
      <c r="BT53" s="77"/>
      <c r="BU53" s="77"/>
      <c r="BV53" s="77"/>
      <c r="BW53" s="77"/>
      <c r="BX53" s="77"/>
      <c r="BY53" s="77"/>
      <c r="BZ53" s="77"/>
      <c r="CA53" s="77"/>
      <c r="CB53" s="77"/>
      <c r="CC53" s="77"/>
      <c r="CD53" s="77"/>
      <c r="CE53" s="77"/>
      <c r="CF53" s="77"/>
      <c r="CG53" s="77"/>
      <c r="CH53" s="77"/>
      <c r="CI53" s="77"/>
      <c r="CJ53" s="77"/>
      <c r="CK53" s="77"/>
      <c r="CL53" s="77"/>
      <c r="CM53" s="77"/>
      <c r="CN53" s="77"/>
      <c r="CO53" s="77"/>
      <c r="CP53" s="77"/>
      <c r="CQ53" s="77"/>
      <c r="CR53" s="77"/>
      <c r="CS53" s="77"/>
      <c r="CT53" s="77"/>
      <c r="CU53" s="77"/>
      <c r="CV53" s="77"/>
      <c r="CW53" s="77"/>
      <c r="CX53" s="77"/>
      <c r="CY53" s="77"/>
      <c r="CZ53" s="77"/>
      <c r="DA53" s="77"/>
      <c r="DB53" s="77"/>
      <c r="DC53" s="77"/>
      <c r="DD53" s="77"/>
      <c r="DE53" s="77"/>
      <c r="DF53" s="77"/>
      <c r="DG53" s="77"/>
      <c r="DH53" s="77"/>
      <c r="DI53" s="77"/>
      <c r="DJ53" s="77"/>
      <c r="DK53" s="77"/>
      <c r="DL53" s="77"/>
      <c r="DM53" s="77"/>
      <c r="DN53" s="77"/>
      <c r="DO53" s="77"/>
      <c r="DP53" s="77"/>
      <c r="DQ53" s="77"/>
      <c r="DR53" s="77"/>
      <c r="DS53" s="77"/>
      <c r="DT53" s="77"/>
      <c r="DU53" s="77"/>
      <c r="DV53" s="77"/>
      <c r="DW53" s="77"/>
      <c r="DX53" s="77"/>
      <c r="DY53" s="77"/>
      <c r="DZ53" s="77"/>
      <c r="EA53" s="77"/>
      <c r="EB53" s="77"/>
      <c r="EC53" s="77"/>
      <c r="ED53" s="77"/>
      <c r="EE53" s="77"/>
      <c r="EF53" s="77"/>
      <c r="EG53" s="77"/>
      <c r="EH53" s="77"/>
      <c r="EI53" s="77"/>
      <c r="EJ53" s="77"/>
      <c r="EK53" s="77"/>
      <c r="EL53" s="77"/>
      <c r="EM53" s="77"/>
      <c r="EN53" s="77"/>
      <c r="EO53" s="77"/>
      <c r="EP53" s="77"/>
      <c r="EQ53" s="77"/>
      <c r="ER53" s="77"/>
      <c r="ES53" s="77"/>
      <c r="ET53" s="77"/>
      <c r="EU53" s="77"/>
      <c r="EV53" s="77"/>
      <c r="EW53" s="77"/>
      <c r="EX53" s="77"/>
      <c r="EY53" s="77"/>
      <c r="EZ53" s="77"/>
      <c r="FA53" s="77"/>
      <c r="FB53" s="77"/>
      <c r="FC53" s="77"/>
      <c r="FD53" s="77"/>
      <c r="FE53" s="77"/>
      <c r="FF53" s="77"/>
      <c r="FG53" s="77"/>
      <c r="FH53" s="77"/>
      <c r="FI53" s="77"/>
      <c r="FJ53" s="77"/>
      <c r="FK53" s="77"/>
      <c r="FL53" s="77"/>
      <c r="FM53" s="77"/>
      <c r="FN53" s="77"/>
      <c r="FO53" s="77"/>
      <c r="FP53" s="77"/>
      <c r="FQ53" s="77"/>
      <c r="FR53" s="77"/>
      <c r="FS53" s="77"/>
      <c r="FT53" s="77"/>
      <c r="FU53" s="77"/>
      <c r="FV53" s="77"/>
      <c r="FW53" s="77"/>
      <c r="FX53" s="77"/>
      <c r="FY53" s="77"/>
      <c r="FZ53" s="77"/>
      <c r="GA53" s="77"/>
      <c r="GB53" s="77"/>
      <c r="GC53" s="77"/>
      <c r="GD53" s="77"/>
      <c r="GE53" s="77"/>
      <c r="GF53" s="77"/>
      <c r="GG53" s="77"/>
      <c r="GH53" s="77"/>
      <c r="GI53" s="77"/>
      <c r="GJ53" s="77"/>
      <c r="GK53" s="77"/>
      <c r="GL53" s="77"/>
      <c r="GM53" s="77"/>
      <c r="GN53" s="77"/>
      <c r="GO53" s="77"/>
      <c r="GP53" s="77"/>
      <c r="GQ53" s="77"/>
      <c r="GR53" s="77"/>
      <c r="GS53" s="77"/>
      <c r="GT53" s="77"/>
      <c r="GU53" s="77"/>
      <c r="GV53" s="77"/>
      <c r="GW53" s="77"/>
      <c r="GX53" s="77"/>
      <c r="GY53" s="77"/>
      <c r="GZ53" s="77"/>
      <c r="HA53" s="77"/>
      <c r="HB53" s="77"/>
      <c r="HC53" s="77"/>
      <c r="HD53" s="77"/>
      <c r="HE53" s="77"/>
      <c r="HF53" s="77"/>
      <c r="HG53" s="77"/>
      <c r="HH53" s="77"/>
      <c r="HI53" s="77"/>
      <c r="HJ53" s="77"/>
      <c r="HK53" s="77"/>
      <c r="HL53" s="77"/>
      <c r="HM53" s="77"/>
      <c r="HN53" s="77"/>
      <c r="HO53" s="77"/>
      <c r="HP53" s="77"/>
      <c r="HQ53" s="77"/>
      <c r="HR53" s="77"/>
      <c r="HS53" s="77"/>
      <c r="HT53" s="77"/>
      <c r="HU53" s="77"/>
      <c r="HV53" s="77"/>
      <c r="HW53" s="77"/>
      <c r="HX53" s="77"/>
      <c r="HY53" s="77"/>
      <c r="HZ53" s="77"/>
      <c r="IA53" s="77"/>
      <c r="IB53" s="77"/>
      <c r="IC53" s="77"/>
      <c r="ID53" s="77"/>
      <c r="IE53" s="77"/>
      <c r="IF53" s="77"/>
      <c r="IG53" s="77"/>
      <c r="IH53" s="77"/>
      <c r="II53" s="77"/>
      <c r="IJ53" s="77"/>
      <c r="IK53" s="77"/>
      <c r="IL53" s="77"/>
      <c r="IM53" s="77"/>
      <c r="IN53" s="77"/>
      <c r="IO53" s="77"/>
      <c r="IP53" s="77"/>
      <c r="IQ53" s="77"/>
      <c r="IR53" s="77"/>
      <c r="IS53" s="77"/>
      <c r="IT53" s="77"/>
      <c r="IU53" s="77"/>
      <c r="IV53" s="77"/>
      <c r="IW53" s="77"/>
      <c r="IX53" s="77"/>
      <c r="IY53" s="77"/>
      <c r="IZ53" s="77"/>
      <c r="JA53" s="77"/>
      <c r="JB53" s="77"/>
      <c r="JC53" s="77"/>
      <c r="JD53" s="77"/>
      <c r="JE53" s="77"/>
      <c r="JF53" s="77"/>
      <c r="JG53" s="77"/>
      <c r="JH53" s="77"/>
      <c r="JI53" s="77"/>
      <c r="JJ53" s="77"/>
      <c r="JK53" s="77"/>
      <c r="JL53" s="77"/>
      <c r="JM53" s="77"/>
      <c r="JN53" s="77"/>
      <c r="JO53" s="77"/>
      <c r="JP53" s="77"/>
      <c r="JQ53" s="77"/>
      <c r="JR53" s="77"/>
      <c r="JS53" s="77"/>
      <c r="JT53" s="77"/>
      <c r="JU53" s="77"/>
      <c r="JV53" s="77"/>
      <c r="JW53" s="77"/>
      <c r="JX53" s="77"/>
      <c r="JY53" s="77"/>
      <c r="JZ53" s="77"/>
      <c r="KA53" s="77"/>
      <c r="KB53" s="77"/>
      <c r="KC53" s="77"/>
      <c r="KD53" s="77"/>
      <c r="KE53" s="77"/>
      <c r="KF53" s="77"/>
      <c r="KG53" s="77"/>
      <c r="KH53" s="77"/>
      <c r="KI53" s="77"/>
      <c r="KJ53" s="77"/>
      <c r="KK53" s="77"/>
      <c r="KL53" s="77"/>
      <c r="KM53" s="77"/>
      <c r="KN53" s="77"/>
      <c r="KO53" s="77"/>
      <c r="KP53" s="77"/>
      <c r="KQ53" s="77"/>
      <c r="KR53" s="77"/>
      <c r="KS53" s="77"/>
      <c r="KT53" s="77"/>
      <c r="KU53" s="77"/>
      <c r="KV53" s="77"/>
      <c r="KW53" s="77"/>
      <c r="KX53" s="77"/>
      <c r="KY53" s="77"/>
      <c r="KZ53" s="77"/>
      <c r="LA53" s="77"/>
      <c r="LB53" s="77"/>
      <c r="LC53" s="77"/>
      <c r="LD53" s="77"/>
      <c r="LE53" s="77"/>
      <c r="LF53" s="77"/>
      <c r="LG53" s="77"/>
      <c r="LH53" s="77"/>
      <c r="LI53" s="77"/>
      <c r="LJ53" s="77"/>
      <c r="LK53" s="77"/>
      <c r="LL53" s="77"/>
      <c r="LM53" s="77"/>
      <c r="LN53" s="77"/>
      <c r="LO53" s="77"/>
      <c r="LP53" s="77"/>
      <c r="LQ53" s="77"/>
      <c r="LR53" s="77"/>
      <c r="LS53" s="77"/>
      <c r="LT53" s="77"/>
      <c r="LU53" s="77"/>
      <c r="LV53" s="77"/>
      <c r="LW53" s="77"/>
      <c r="LX53" s="77"/>
      <c r="LY53" s="77"/>
      <c r="LZ53" s="77"/>
      <c r="MA53" s="77"/>
      <c r="MB53" s="77"/>
      <c r="MC53" s="77"/>
      <c r="MD53" s="77"/>
      <c r="ME53" s="77"/>
      <c r="MF53" s="77"/>
      <c r="MG53" s="77"/>
      <c r="MH53" s="77"/>
      <c r="MI53" s="77"/>
      <c r="MJ53" s="77"/>
      <c r="MK53" s="77"/>
      <c r="ML53" s="77"/>
      <c r="MM53" s="77"/>
      <c r="MN53" s="77"/>
      <c r="MO53" s="77"/>
      <c r="MP53" s="77"/>
      <c r="MQ53" s="77"/>
      <c r="MR53" s="77"/>
      <c r="MS53" s="77"/>
      <c r="MT53" s="77"/>
      <c r="MU53" s="77"/>
      <c r="MV53" s="77"/>
      <c r="MW53" s="77"/>
      <c r="MX53" s="77"/>
      <c r="MY53" s="77"/>
      <c r="MZ53" s="77"/>
      <c r="NA53" s="77"/>
      <c r="NB53" s="77"/>
      <c r="NC53" s="77"/>
      <c r="ND53" s="77"/>
      <c r="BAY53" s="55"/>
      <c r="BAZ53" s="55"/>
      <c r="BBA53" s="55"/>
      <c r="BBB53" s="55"/>
      <c r="BBC53" s="55"/>
      <c r="BBD53" s="55"/>
      <c r="BBE53" s="55"/>
      <c r="BBF53" s="55"/>
      <c r="BBG53" s="55"/>
      <c r="BBH53" s="55"/>
      <c r="BBI53" s="55"/>
      <c r="BBJ53" s="55"/>
      <c r="BBK53" s="55"/>
      <c r="BBL53" s="55"/>
      <c r="BBM53" s="55"/>
      <c r="BBN53" s="55"/>
      <c r="BBO53" s="55"/>
      <c r="BBP53" s="55"/>
      <c r="BBQ53" s="55"/>
      <c r="BBR53" s="55"/>
      <c r="BBS53" s="55"/>
      <c r="BBT53" s="55"/>
      <c r="BBU53" s="55"/>
      <c r="BBV53" s="55"/>
      <c r="BBW53" s="55"/>
      <c r="BBX53" s="55"/>
      <c r="BBY53" s="55"/>
      <c r="BBZ53" s="55"/>
      <c r="BCA53" s="55"/>
      <c r="BCB53" s="55"/>
      <c r="BCC53" s="55"/>
      <c r="BCD53" s="55"/>
      <c r="BCE53" s="55"/>
      <c r="BCF53" s="55"/>
      <c r="BCG53" s="55"/>
      <c r="BCH53" s="55"/>
      <c r="BCI53" s="55"/>
      <c r="BCJ53" s="55"/>
      <c r="BCK53" s="55"/>
      <c r="BCL53" s="55"/>
      <c r="BCM53" s="55"/>
      <c r="BCN53" s="55"/>
      <c r="BCO53" s="55"/>
      <c r="BCP53" s="55"/>
      <c r="BCQ53" s="55"/>
      <c r="BCR53" s="55"/>
      <c r="BCS53" s="55"/>
      <c r="BCT53" s="55"/>
      <c r="BCU53" s="55"/>
      <c r="BCV53" s="55"/>
      <c r="BCW53" s="55"/>
      <c r="BCX53" s="55"/>
      <c r="BCY53" s="55"/>
      <c r="BCZ53" s="55"/>
      <c r="BDA53" s="55"/>
      <c r="BDB53" s="55"/>
      <c r="BDC53" s="55"/>
      <c r="BDD53" s="55"/>
      <c r="BDE53" s="55"/>
      <c r="BDF53" s="55"/>
      <c r="BDG53" s="55"/>
      <c r="BDH53" s="55"/>
      <c r="BDI53" s="55"/>
      <c r="BDJ53" s="55"/>
      <c r="BDK53" s="55"/>
      <c r="BDL53" s="55"/>
      <c r="BDM53" s="55"/>
      <c r="BDN53" s="55"/>
      <c r="BDO53" s="55"/>
      <c r="BDP53" s="55"/>
      <c r="BDQ53" s="55"/>
      <c r="BDR53" s="55"/>
      <c r="BDS53" s="55"/>
      <c r="BDT53" s="55"/>
      <c r="BDU53" s="55"/>
      <c r="BDV53" s="55"/>
      <c r="BDW53" s="55"/>
      <c r="BDX53" s="55"/>
      <c r="BDY53" s="55"/>
      <c r="BDZ53" s="55"/>
      <c r="BEA53" s="55"/>
      <c r="BEB53" s="55"/>
      <c r="BEC53" s="55"/>
      <c r="BED53" s="55"/>
      <c r="BEE53" s="55"/>
      <c r="BEF53" s="55"/>
      <c r="BEG53" s="55"/>
      <c r="BEH53" s="55"/>
      <c r="BEI53" s="55"/>
      <c r="BEJ53" s="55"/>
      <c r="BEK53" s="55"/>
      <c r="BEL53" s="55"/>
      <c r="BEM53" s="55"/>
      <c r="BEN53" s="55"/>
      <c r="BEO53" s="55"/>
      <c r="BEP53" s="55"/>
      <c r="BEQ53" s="55"/>
      <c r="BER53" s="55"/>
      <c r="BES53" s="55"/>
      <c r="BET53" s="55"/>
      <c r="BEU53" s="55"/>
      <c r="BEV53" s="55"/>
      <c r="BEW53" s="55"/>
      <c r="BEX53" s="55"/>
      <c r="BEY53" s="55"/>
      <c r="BEZ53" s="55"/>
      <c r="BFA53" s="55"/>
      <c r="BFB53" s="55"/>
      <c r="BFC53" s="55"/>
      <c r="BFD53" s="55"/>
      <c r="BFE53" s="55"/>
      <c r="BFF53" s="55"/>
      <c r="BFG53" s="55"/>
      <c r="BFH53" s="55"/>
      <c r="BFI53" s="55"/>
      <c r="BFJ53" s="55"/>
      <c r="BFK53" s="55"/>
      <c r="BFL53" s="55"/>
      <c r="BFM53" s="55"/>
      <c r="BFN53" s="55"/>
      <c r="BFO53" s="55"/>
      <c r="BFP53" s="55"/>
      <c r="BFQ53" s="55"/>
      <c r="BFR53" s="55"/>
      <c r="BFS53" s="55"/>
      <c r="BFT53" s="55"/>
      <c r="BFU53" s="55"/>
      <c r="BFV53" s="55"/>
      <c r="BFW53" s="55"/>
      <c r="BFX53" s="55"/>
      <c r="BFY53" s="55"/>
      <c r="BFZ53" s="55"/>
      <c r="BGA53" s="55"/>
      <c r="BGB53" s="55"/>
      <c r="BGC53" s="55"/>
      <c r="BGD53" s="55"/>
      <c r="BGE53" s="55"/>
      <c r="BGF53" s="55"/>
      <c r="BGG53" s="55"/>
      <c r="BGH53" s="55"/>
      <c r="BGI53" s="55"/>
      <c r="BGJ53" s="55"/>
      <c r="BGK53" s="55"/>
      <c r="BGL53" s="55"/>
      <c r="BGM53" s="55"/>
      <c r="BGN53" s="55"/>
      <c r="BGO53" s="55"/>
      <c r="BGP53" s="55"/>
      <c r="BGQ53" s="55"/>
      <c r="BGR53" s="55"/>
      <c r="BGS53" s="55"/>
      <c r="BGT53" s="55"/>
      <c r="BGU53" s="55"/>
      <c r="BGV53" s="55"/>
      <c r="BGW53" s="55"/>
      <c r="BGX53" s="55"/>
      <c r="BGY53" s="55"/>
      <c r="BGZ53" s="55"/>
      <c r="BHA53" s="55"/>
      <c r="BHB53" s="55"/>
      <c r="BHC53" s="55"/>
      <c r="BHD53" s="55"/>
      <c r="BHE53" s="55"/>
      <c r="BHF53" s="55"/>
      <c r="BHG53" s="55"/>
      <c r="BHH53" s="55"/>
      <c r="BHI53" s="55"/>
      <c r="BHJ53" s="55"/>
      <c r="BHK53" s="55"/>
      <c r="BHL53" s="55"/>
      <c r="BHM53" s="55"/>
      <c r="BHN53" s="55"/>
      <c r="BHO53" s="55"/>
      <c r="BHP53" s="55"/>
      <c r="BHQ53" s="55"/>
      <c r="BHR53" s="55"/>
      <c r="BHS53" s="55"/>
      <c r="BHT53" s="55"/>
      <c r="BHU53" s="55"/>
      <c r="BHV53" s="55"/>
      <c r="BHW53" s="55"/>
      <c r="BHX53" s="55"/>
      <c r="BHY53" s="55"/>
      <c r="BHZ53" s="55"/>
      <c r="BIA53" s="55"/>
      <c r="BIB53" s="55"/>
      <c r="BIC53" s="55"/>
      <c r="BID53" s="55"/>
      <c r="BIE53" s="55"/>
      <c r="BIF53" s="55"/>
      <c r="BIG53" s="55"/>
      <c r="BIH53" s="55"/>
      <c r="BII53" s="55"/>
      <c r="BIJ53" s="55"/>
      <c r="BIK53" s="55"/>
      <c r="BIL53" s="55"/>
      <c r="BIM53" s="55"/>
      <c r="BIN53" s="55"/>
      <c r="BIO53" s="55"/>
      <c r="BIP53" s="55"/>
      <c r="BIQ53" s="55"/>
      <c r="BIR53" s="55"/>
      <c r="BIS53" s="55"/>
      <c r="BIT53" s="55"/>
      <c r="BIU53" s="55"/>
      <c r="BIV53" s="55"/>
      <c r="BIW53" s="55"/>
      <c r="BIX53" s="55"/>
      <c r="BIY53" s="55"/>
      <c r="BIZ53" s="55"/>
      <c r="BJA53" s="55"/>
      <c r="BJB53" s="55"/>
      <c r="BJC53" s="55"/>
      <c r="BJD53" s="55"/>
      <c r="BJE53" s="55"/>
      <c r="BJF53" s="55"/>
      <c r="BJG53" s="55"/>
      <c r="BJH53" s="55"/>
      <c r="BJI53" s="55"/>
      <c r="BJJ53" s="55"/>
      <c r="BJK53" s="55"/>
      <c r="BJL53" s="55"/>
      <c r="BJM53" s="55"/>
      <c r="BJN53" s="55"/>
      <c r="BJO53" s="55"/>
      <c r="BJP53" s="55"/>
      <c r="BJQ53" s="55"/>
      <c r="BJR53" s="55"/>
      <c r="BJS53" s="55"/>
      <c r="BJT53" s="55"/>
      <c r="BJU53" s="55"/>
      <c r="BJV53" s="55"/>
      <c r="BJW53" s="55"/>
      <c r="BJX53" s="55"/>
      <c r="BJY53" s="55"/>
      <c r="BJZ53" s="55"/>
      <c r="BKA53" s="55"/>
      <c r="BKB53" s="55"/>
      <c r="BKC53" s="55"/>
      <c r="BKD53" s="55"/>
      <c r="BKE53" s="55"/>
      <c r="BKF53" s="55"/>
      <c r="BKG53" s="55"/>
      <c r="BKH53" s="55"/>
      <c r="BKI53" s="55"/>
      <c r="BKJ53" s="55"/>
      <c r="BKK53" s="55"/>
      <c r="BKL53" s="55"/>
      <c r="BKM53" s="55"/>
      <c r="BKN53" s="55"/>
      <c r="BKO53" s="55"/>
      <c r="BKP53" s="55"/>
      <c r="BKQ53" s="55"/>
      <c r="BKR53" s="55"/>
      <c r="BKS53" s="55"/>
      <c r="BKT53" s="55"/>
      <c r="BKU53" s="55"/>
      <c r="BKV53" s="55"/>
      <c r="BKW53" s="55"/>
      <c r="BKX53" s="55"/>
      <c r="BKY53" s="55"/>
      <c r="BKZ53" s="55"/>
      <c r="BLA53" s="55"/>
      <c r="BLB53" s="55"/>
      <c r="BLC53" s="55"/>
      <c r="BLD53" s="55"/>
      <c r="BLE53" s="55"/>
      <c r="BLF53" s="55"/>
      <c r="BLG53" s="55"/>
      <c r="BLH53" s="55"/>
      <c r="BLI53" s="55"/>
      <c r="BLJ53" s="55"/>
      <c r="BLK53" s="55"/>
      <c r="BLL53" s="55"/>
      <c r="BLM53" s="55"/>
      <c r="BLN53" s="55"/>
      <c r="BLO53" s="55"/>
      <c r="BLP53" s="55"/>
      <c r="BLQ53" s="55"/>
      <c r="BLR53" s="55"/>
      <c r="BLS53" s="55"/>
      <c r="BLT53" s="55"/>
      <c r="BLU53" s="55"/>
      <c r="BLV53" s="55"/>
      <c r="BLW53" s="55"/>
      <c r="BLX53" s="55"/>
      <c r="BLY53" s="55"/>
      <c r="BLZ53" s="55"/>
      <c r="BMA53" s="55"/>
      <c r="BMB53" s="55"/>
      <c r="BMC53" s="55"/>
      <c r="BMD53" s="55"/>
      <c r="BME53" s="55"/>
      <c r="BMF53" s="55"/>
      <c r="BMG53" s="55"/>
      <c r="BMH53" s="55"/>
      <c r="BMI53" s="55"/>
      <c r="BMJ53" s="55"/>
      <c r="BMK53" s="55"/>
      <c r="BML53" s="55"/>
      <c r="BMM53" s="55"/>
      <c r="BMN53" s="55"/>
      <c r="BMO53" s="55"/>
      <c r="BMP53" s="55"/>
      <c r="BMQ53" s="55"/>
      <c r="BMR53" s="55"/>
      <c r="BMS53" s="55"/>
      <c r="BMT53" s="55"/>
      <c r="BMU53" s="55"/>
      <c r="BMV53" s="55"/>
      <c r="BMW53" s="55"/>
      <c r="BMX53" s="55"/>
      <c r="BMY53" s="55"/>
      <c r="BMZ53" s="55"/>
      <c r="BNA53" s="55"/>
      <c r="BNB53" s="55"/>
      <c r="BNC53" s="55"/>
      <c r="BND53" s="55"/>
      <c r="BNE53" s="55"/>
      <c r="BNF53" s="55"/>
      <c r="BNG53" s="55"/>
      <c r="BNH53" s="55"/>
      <c r="BNI53" s="55"/>
      <c r="BNJ53" s="55"/>
      <c r="BNK53" s="55"/>
      <c r="BNL53" s="55"/>
      <c r="BNM53" s="55"/>
      <c r="BNN53" s="55"/>
      <c r="BNO53" s="55"/>
      <c r="BNP53" s="55"/>
      <c r="BNQ53" s="55"/>
      <c r="BNR53" s="55"/>
      <c r="BNS53" s="55"/>
      <c r="BNT53" s="55"/>
      <c r="BNU53" s="55"/>
      <c r="BNV53" s="55"/>
      <c r="BNW53" s="55"/>
      <c r="BNX53" s="55"/>
      <c r="BNY53" s="55"/>
      <c r="BNZ53" s="55"/>
      <c r="BOA53" s="55"/>
      <c r="BOB53" s="55"/>
      <c r="BOC53" s="55"/>
      <c r="BOD53" s="55"/>
      <c r="BOE53" s="55"/>
      <c r="BOF53" s="55"/>
      <c r="BOG53" s="55"/>
      <c r="BOH53" s="55"/>
      <c r="BOI53" s="55"/>
      <c r="BOJ53" s="55"/>
      <c r="BOK53" s="55"/>
      <c r="BOL53" s="55"/>
      <c r="BOM53" s="55"/>
      <c r="BON53" s="55"/>
      <c r="BOO53" s="55"/>
      <c r="BOP53" s="55"/>
      <c r="BOQ53" s="55"/>
      <c r="BOR53" s="55"/>
      <c r="BOS53" s="55"/>
      <c r="BOT53" s="55"/>
      <c r="BOU53" s="55"/>
      <c r="BOV53" s="55"/>
      <c r="BOW53" s="55"/>
      <c r="BOX53" s="55"/>
      <c r="BOY53" s="55"/>
      <c r="BOZ53" s="55"/>
      <c r="BPA53" s="55"/>
      <c r="BPB53" s="55"/>
      <c r="BPC53" s="55"/>
      <c r="BPD53" s="55"/>
      <c r="BPE53" s="55"/>
      <c r="BPF53" s="55"/>
      <c r="BPG53" s="55"/>
      <c r="BPH53" s="55"/>
      <c r="BPI53" s="55"/>
      <c r="BPJ53" s="55"/>
      <c r="BPK53" s="55"/>
      <c r="BPL53" s="55"/>
      <c r="BPM53" s="55"/>
      <c r="BPN53" s="55"/>
      <c r="BPO53" s="55"/>
      <c r="BPP53" s="55"/>
      <c r="BPQ53" s="55"/>
      <c r="BPR53" s="55"/>
      <c r="BPS53" s="55"/>
      <c r="BPT53" s="55"/>
      <c r="BPU53" s="55"/>
      <c r="BPV53" s="55"/>
      <c r="BPW53" s="55"/>
      <c r="BPX53" s="55"/>
      <c r="BPY53" s="55"/>
      <c r="BPZ53" s="55"/>
      <c r="BQA53" s="55"/>
      <c r="BQB53" s="55"/>
      <c r="BQC53" s="55"/>
      <c r="BQD53" s="55"/>
      <c r="BQE53" s="55"/>
      <c r="BQF53" s="55"/>
      <c r="BQG53" s="55"/>
      <c r="BQH53" s="55"/>
      <c r="BQI53" s="55"/>
      <c r="BQJ53" s="55"/>
      <c r="BQK53" s="55"/>
      <c r="BQL53" s="55"/>
      <c r="BQM53" s="55"/>
      <c r="BQN53" s="55"/>
      <c r="BQO53" s="55"/>
      <c r="BQP53" s="55"/>
      <c r="BQQ53" s="55"/>
      <c r="BQR53" s="55"/>
      <c r="BQS53" s="55"/>
      <c r="BQT53" s="55"/>
      <c r="BQU53" s="55"/>
      <c r="BQV53" s="55"/>
      <c r="BQW53" s="55"/>
      <c r="BQX53" s="55"/>
      <c r="BQY53" s="55"/>
      <c r="BQZ53" s="55"/>
      <c r="BRA53" s="55"/>
      <c r="BRB53" s="55"/>
    </row>
    <row r="54" spans="1:368 1403:1822" s="54" customFormat="1" ht="14">
      <c r="A54" s="100">
        <f t="shared" si="1"/>
        <v>48</v>
      </c>
      <c r="B54" s="98" t="s">
        <v>223</v>
      </c>
      <c r="C54" s="75" t="s">
        <v>196</v>
      </c>
      <c r="D54" s="73"/>
      <c r="E54" s="74" t="s">
        <v>197</v>
      </c>
      <c r="F54" s="74" t="s">
        <v>132</v>
      </c>
      <c r="G54" s="74" t="s">
        <v>133</v>
      </c>
      <c r="H54" s="74" t="s">
        <v>133</v>
      </c>
      <c r="I54" s="74" t="s">
        <v>224</v>
      </c>
      <c r="J54" s="76"/>
      <c r="K54" s="76"/>
      <c r="L54" s="76"/>
      <c r="M54" s="76"/>
      <c r="N54" s="76"/>
      <c r="O54" s="76"/>
      <c r="P54" s="76"/>
      <c r="Q54" s="76"/>
      <c r="R54" s="76"/>
      <c r="S54" s="76"/>
      <c r="T54" s="76"/>
      <c r="U54" s="76"/>
      <c r="V54" s="99"/>
      <c r="W54" s="99"/>
      <c r="X54" s="99"/>
      <c r="Y54" s="99"/>
      <c r="Z54" s="99"/>
      <c r="AA54" s="99"/>
      <c r="AB54" s="99"/>
      <c r="AC54" s="99"/>
      <c r="AD54" s="99"/>
      <c r="AE54" s="99"/>
      <c r="AF54" s="99"/>
      <c r="AG54" s="77"/>
      <c r="AH54" s="77"/>
      <c r="AI54" s="77"/>
      <c r="AJ54" s="77"/>
      <c r="AK54" s="77"/>
      <c r="AL54" s="77"/>
      <c r="AM54" s="77"/>
      <c r="AN54" s="77"/>
      <c r="AO54" s="77"/>
      <c r="AP54" s="77"/>
      <c r="AQ54" s="77"/>
      <c r="AR54" s="77"/>
      <c r="AS54" s="77"/>
      <c r="AT54" s="77"/>
      <c r="AU54" s="77"/>
      <c r="AV54" s="77"/>
      <c r="AW54" s="77"/>
      <c r="AX54" s="77"/>
      <c r="AY54" s="77"/>
      <c r="AZ54" s="77"/>
      <c r="BA54" s="77"/>
      <c r="BB54" s="77"/>
      <c r="BC54" s="77"/>
      <c r="BD54" s="77"/>
      <c r="BE54" s="77"/>
      <c r="BF54" s="77"/>
      <c r="BG54" s="77"/>
      <c r="BH54" s="77"/>
      <c r="BI54" s="77"/>
      <c r="BJ54" s="77"/>
      <c r="BK54" s="77"/>
      <c r="BL54" s="77"/>
      <c r="BM54" s="77"/>
      <c r="BN54" s="77"/>
      <c r="BO54" s="77"/>
      <c r="BP54" s="77"/>
      <c r="BQ54" s="77"/>
      <c r="BR54" s="77"/>
      <c r="BS54" s="77"/>
      <c r="BT54" s="77"/>
      <c r="BU54" s="77"/>
      <c r="BV54" s="77"/>
      <c r="BW54" s="77"/>
      <c r="BX54" s="77"/>
      <c r="BY54" s="77"/>
      <c r="BZ54" s="77"/>
      <c r="CA54" s="77"/>
      <c r="CB54" s="77"/>
      <c r="CC54" s="77"/>
      <c r="CD54" s="77"/>
      <c r="CE54" s="77"/>
      <c r="CF54" s="77"/>
      <c r="CG54" s="77"/>
      <c r="CH54" s="77"/>
      <c r="CI54" s="77"/>
      <c r="CJ54" s="77"/>
      <c r="CK54" s="77"/>
      <c r="CL54" s="77"/>
      <c r="CM54" s="77"/>
      <c r="CN54" s="77"/>
      <c r="CO54" s="77"/>
      <c r="CP54" s="77"/>
      <c r="CQ54" s="77"/>
      <c r="CR54" s="77"/>
      <c r="CS54" s="77"/>
      <c r="CT54" s="77"/>
      <c r="CU54" s="77"/>
      <c r="CV54" s="77"/>
      <c r="CW54" s="77"/>
      <c r="CX54" s="77"/>
      <c r="CY54" s="77"/>
      <c r="CZ54" s="77"/>
      <c r="DA54" s="77"/>
      <c r="DB54" s="77"/>
      <c r="DC54" s="77"/>
      <c r="DD54" s="77"/>
      <c r="DE54" s="77"/>
      <c r="DF54" s="77"/>
      <c r="DG54" s="77"/>
      <c r="DH54" s="77"/>
      <c r="DI54" s="77"/>
      <c r="DJ54" s="77"/>
      <c r="DK54" s="77"/>
      <c r="DL54" s="77"/>
      <c r="DM54" s="77"/>
      <c r="DN54" s="77"/>
      <c r="DO54" s="77"/>
      <c r="DP54" s="77"/>
      <c r="DQ54" s="77"/>
      <c r="DR54" s="77"/>
      <c r="DS54" s="77"/>
      <c r="DT54" s="77"/>
      <c r="DU54" s="77"/>
      <c r="DV54" s="77"/>
      <c r="DW54" s="77"/>
      <c r="DX54" s="77"/>
      <c r="DY54" s="77"/>
      <c r="DZ54" s="77"/>
      <c r="EA54" s="77"/>
      <c r="EB54" s="77"/>
      <c r="EC54" s="77"/>
      <c r="ED54" s="77"/>
      <c r="EE54" s="77"/>
      <c r="EF54" s="77"/>
      <c r="EG54" s="77"/>
      <c r="EH54" s="77"/>
      <c r="EI54" s="77"/>
      <c r="EJ54" s="77"/>
      <c r="EK54" s="77"/>
      <c r="EL54" s="77"/>
      <c r="EM54" s="77"/>
      <c r="EN54" s="77"/>
      <c r="EO54" s="77"/>
      <c r="EP54" s="77"/>
      <c r="EQ54" s="77"/>
      <c r="ER54" s="77"/>
      <c r="ES54" s="77"/>
      <c r="ET54" s="77"/>
      <c r="EU54" s="77"/>
      <c r="EV54" s="77"/>
      <c r="EW54" s="77"/>
      <c r="EX54" s="77"/>
      <c r="EY54" s="77"/>
      <c r="EZ54" s="77"/>
      <c r="FA54" s="77"/>
      <c r="FB54" s="77"/>
      <c r="FC54" s="77"/>
      <c r="FD54" s="77"/>
      <c r="FE54" s="77"/>
      <c r="FF54" s="77"/>
      <c r="FG54" s="77"/>
      <c r="FH54" s="77"/>
      <c r="FI54" s="77"/>
      <c r="FJ54" s="77"/>
      <c r="FK54" s="77"/>
      <c r="FL54" s="77"/>
      <c r="FM54" s="77"/>
      <c r="FN54" s="77"/>
      <c r="FO54" s="77"/>
      <c r="FP54" s="77"/>
      <c r="FQ54" s="77"/>
      <c r="FR54" s="77"/>
      <c r="FS54" s="77"/>
      <c r="FT54" s="77"/>
      <c r="FU54" s="77"/>
      <c r="FV54" s="77"/>
      <c r="FW54" s="77"/>
      <c r="FX54" s="77"/>
      <c r="FY54" s="77"/>
      <c r="FZ54" s="77"/>
      <c r="GA54" s="77"/>
      <c r="GB54" s="77"/>
      <c r="GC54" s="77"/>
      <c r="GD54" s="77"/>
      <c r="GE54" s="77"/>
      <c r="GF54" s="77"/>
      <c r="GG54" s="77"/>
      <c r="GH54" s="77"/>
      <c r="GI54" s="77"/>
      <c r="GJ54" s="77"/>
      <c r="GK54" s="77"/>
      <c r="GL54" s="77"/>
      <c r="GM54" s="77"/>
      <c r="GN54" s="77"/>
      <c r="GO54" s="77"/>
      <c r="GP54" s="77"/>
      <c r="GQ54" s="77"/>
      <c r="GR54" s="77"/>
      <c r="GS54" s="77"/>
      <c r="GT54" s="77"/>
      <c r="GU54" s="77"/>
      <c r="GV54" s="77"/>
      <c r="GW54" s="77"/>
      <c r="GX54" s="77"/>
      <c r="GY54" s="77"/>
      <c r="GZ54" s="77"/>
      <c r="HA54" s="77"/>
      <c r="HB54" s="77"/>
      <c r="HC54" s="77"/>
      <c r="HD54" s="77"/>
      <c r="HE54" s="77"/>
      <c r="HF54" s="77"/>
      <c r="HG54" s="77"/>
      <c r="HH54" s="77"/>
      <c r="HI54" s="77"/>
      <c r="HJ54" s="77"/>
      <c r="HK54" s="77"/>
      <c r="HL54" s="77"/>
      <c r="HM54" s="77"/>
      <c r="HN54" s="77"/>
      <c r="HO54" s="77"/>
      <c r="HP54" s="77"/>
      <c r="HQ54" s="77"/>
      <c r="HR54" s="77"/>
      <c r="HS54" s="77"/>
      <c r="HT54" s="77"/>
      <c r="HU54" s="77"/>
      <c r="HV54" s="77"/>
      <c r="HW54" s="77"/>
      <c r="HX54" s="77"/>
      <c r="HY54" s="77"/>
      <c r="HZ54" s="77"/>
      <c r="IA54" s="77"/>
      <c r="IB54" s="77"/>
      <c r="IC54" s="77"/>
      <c r="ID54" s="77"/>
      <c r="IE54" s="77"/>
      <c r="IF54" s="77"/>
      <c r="IG54" s="77"/>
      <c r="IH54" s="77"/>
      <c r="II54" s="77"/>
      <c r="IJ54" s="77"/>
      <c r="IK54" s="77"/>
      <c r="IL54" s="77"/>
      <c r="IM54" s="77"/>
      <c r="IN54" s="77"/>
      <c r="IO54" s="77"/>
      <c r="IP54" s="77"/>
      <c r="IQ54" s="77"/>
      <c r="IR54" s="77"/>
      <c r="IS54" s="77"/>
      <c r="IT54" s="77"/>
      <c r="IU54" s="77"/>
      <c r="IV54" s="77"/>
      <c r="IW54" s="77"/>
      <c r="IX54" s="77"/>
      <c r="IY54" s="77"/>
      <c r="IZ54" s="77"/>
      <c r="JA54" s="77"/>
      <c r="JB54" s="77"/>
      <c r="JC54" s="77"/>
      <c r="JD54" s="77"/>
      <c r="JE54" s="77"/>
      <c r="JF54" s="77"/>
      <c r="JG54" s="77"/>
      <c r="JH54" s="77"/>
      <c r="JI54" s="77"/>
      <c r="JJ54" s="77"/>
      <c r="JK54" s="77"/>
      <c r="JL54" s="77"/>
      <c r="JM54" s="77"/>
      <c r="JN54" s="77"/>
      <c r="JO54" s="77"/>
      <c r="JP54" s="77"/>
      <c r="JQ54" s="77"/>
      <c r="JR54" s="77"/>
      <c r="JS54" s="77"/>
      <c r="JT54" s="77"/>
      <c r="JU54" s="77"/>
      <c r="JV54" s="77"/>
      <c r="JW54" s="77"/>
      <c r="JX54" s="77"/>
      <c r="JY54" s="77"/>
      <c r="JZ54" s="77"/>
      <c r="KA54" s="77"/>
      <c r="KB54" s="77"/>
      <c r="KC54" s="77"/>
      <c r="KD54" s="77"/>
      <c r="KE54" s="77"/>
      <c r="KF54" s="77"/>
      <c r="KG54" s="77"/>
      <c r="KH54" s="77"/>
      <c r="KI54" s="77"/>
      <c r="KJ54" s="77"/>
      <c r="KK54" s="77"/>
      <c r="KL54" s="77"/>
      <c r="KM54" s="77"/>
      <c r="KN54" s="77"/>
      <c r="KO54" s="77"/>
      <c r="KP54" s="77"/>
      <c r="KQ54" s="77"/>
      <c r="KR54" s="77"/>
      <c r="KS54" s="77"/>
      <c r="KT54" s="77"/>
      <c r="KU54" s="77"/>
      <c r="KV54" s="77"/>
      <c r="KW54" s="77"/>
      <c r="KX54" s="77"/>
      <c r="KY54" s="77"/>
      <c r="KZ54" s="77"/>
      <c r="LA54" s="77"/>
      <c r="LB54" s="77"/>
      <c r="LC54" s="77"/>
      <c r="LD54" s="77"/>
      <c r="LE54" s="77"/>
      <c r="LF54" s="77"/>
      <c r="LG54" s="77"/>
      <c r="LH54" s="77"/>
      <c r="LI54" s="77"/>
      <c r="LJ54" s="77"/>
      <c r="LK54" s="77"/>
      <c r="LL54" s="77"/>
      <c r="LM54" s="77"/>
      <c r="LN54" s="77"/>
      <c r="LO54" s="77"/>
      <c r="LP54" s="77"/>
      <c r="LQ54" s="77"/>
      <c r="LR54" s="77"/>
      <c r="LS54" s="77"/>
      <c r="LT54" s="77"/>
      <c r="LU54" s="77"/>
      <c r="LV54" s="77"/>
      <c r="LW54" s="77"/>
      <c r="LX54" s="77"/>
      <c r="LY54" s="77"/>
      <c r="LZ54" s="77"/>
      <c r="MA54" s="77"/>
      <c r="MB54" s="77"/>
      <c r="MC54" s="77"/>
      <c r="MD54" s="77"/>
      <c r="ME54" s="77"/>
      <c r="MF54" s="77"/>
      <c r="MG54" s="77"/>
      <c r="MH54" s="77"/>
      <c r="MI54" s="77"/>
      <c r="MJ54" s="77"/>
      <c r="MK54" s="77"/>
      <c r="ML54" s="77"/>
      <c r="MM54" s="77"/>
      <c r="MN54" s="77"/>
      <c r="MO54" s="77"/>
      <c r="MP54" s="77"/>
      <c r="MQ54" s="77"/>
      <c r="MR54" s="77"/>
      <c r="MS54" s="77"/>
      <c r="MT54" s="77"/>
      <c r="MU54" s="77"/>
      <c r="MV54" s="77"/>
      <c r="MW54" s="77"/>
      <c r="MX54" s="77"/>
      <c r="MY54" s="77"/>
      <c r="MZ54" s="77"/>
      <c r="NA54" s="77"/>
      <c r="NB54" s="77"/>
      <c r="NC54" s="77"/>
      <c r="ND54" s="77"/>
      <c r="BAY54" s="55"/>
      <c r="BAZ54" s="55"/>
      <c r="BBA54" s="55"/>
      <c r="BBB54" s="55"/>
      <c r="BBC54" s="55"/>
      <c r="BBD54" s="55"/>
      <c r="BBE54" s="55"/>
      <c r="BBF54" s="55"/>
      <c r="BBG54" s="55"/>
      <c r="BBH54" s="55"/>
      <c r="BBI54" s="55"/>
      <c r="BBJ54" s="55"/>
      <c r="BBK54" s="55"/>
      <c r="BBL54" s="55"/>
      <c r="BBM54" s="55"/>
      <c r="BBN54" s="55"/>
      <c r="BBO54" s="55"/>
      <c r="BBP54" s="55"/>
      <c r="BBQ54" s="55"/>
      <c r="BBR54" s="55"/>
      <c r="BBS54" s="55"/>
      <c r="BBT54" s="55"/>
      <c r="BBU54" s="55"/>
      <c r="BBV54" s="55"/>
      <c r="BBW54" s="55"/>
      <c r="BBX54" s="55"/>
      <c r="BBY54" s="55"/>
      <c r="BBZ54" s="55"/>
      <c r="BCA54" s="55"/>
      <c r="BCB54" s="55"/>
      <c r="BCC54" s="55"/>
      <c r="BCD54" s="55"/>
      <c r="BCE54" s="55"/>
      <c r="BCF54" s="55"/>
      <c r="BCG54" s="55"/>
      <c r="BCH54" s="55"/>
      <c r="BCI54" s="55"/>
      <c r="BCJ54" s="55"/>
      <c r="BCK54" s="55"/>
      <c r="BCL54" s="55"/>
      <c r="BCM54" s="55"/>
      <c r="BCN54" s="55"/>
      <c r="BCO54" s="55"/>
      <c r="BCP54" s="55"/>
      <c r="BCQ54" s="55"/>
      <c r="BCR54" s="55"/>
      <c r="BCS54" s="55"/>
      <c r="BCT54" s="55"/>
      <c r="BCU54" s="55"/>
      <c r="BCV54" s="55"/>
      <c r="BCW54" s="55"/>
      <c r="BCX54" s="55"/>
      <c r="BCY54" s="55"/>
      <c r="BCZ54" s="55"/>
      <c r="BDA54" s="55"/>
      <c r="BDB54" s="55"/>
      <c r="BDC54" s="55"/>
      <c r="BDD54" s="55"/>
      <c r="BDE54" s="55"/>
      <c r="BDF54" s="55"/>
      <c r="BDG54" s="55"/>
      <c r="BDH54" s="55"/>
      <c r="BDI54" s="55"/>
      <c r="BDJ54" s="55"/>
      <c r="BDK54" s="55"/>
      <c r="BDL54" s="55"/>
      <c r="BDM54" s="55"/>
      <c r="BDN54" s="55"/>
      <c r="BDO54" s="55"/>
      <c r="BDP54" s="55"/>
      <c r="BDQ54" s="55"/>
      <c r="BDR54" s="55"/>
      <c r="BDS54" s="55"/>
      <c r="BDT54" s="55"/>
      <c r="BDU54" s="55"/>
      <c r="BDV54" s="55"/>
      <c r="BDW54" s="55"/>
      <c r="BDX54" s="55"/>
      <c r="BDY54" s="55"/>
      <c r="BDZ54" s="55"/>
      <c r="BEA54" s="55"/>
      <c r="BEB54" s="55"/>
      <c r="BEC54" s="55"/>
      <c r="BED54" s="55"/>
      <c r="BEE54" s="55"/>
      <c r="BEF54" s="55"/>
      <c r="BEG54" s="55"/>
      <c r="BEH54" s="55"/>
      <c r="BEI54" s="55"/>
      <c r="BEJ54" s="55"/>
      <c r="BEK54" s="55"/>
      <c r="BEL54" s="55"/>
      <c r="BEM54" s="55"/>
      <c r="BEN54" s="55"/>
      <c r="BEO54" s="55"/>
      <c r="BEP54" s="55"/>
      <c r="BEQ54" s="55"/>
      <c r="BER54" s="55"/>
      <c r="BES54" s="55"/>
      <c r="BET54" s="55"/>
      <c r="BEU54" s="55"/>
      <c r="BEV54" s="55"/>
      <c r="BEW54" s="55"/>
      <c r="BEX54" s="55"/>
      <c r="BEY54" s="55"/>
      <c r="BEZ54" s="55"/>
      <c r="BFA54" s="55"/>
      <c r="BFB54" s="55"/>
      <c r="BFC54" s="55"/>
      <c r="BFD54" s="55"/>
      <c r="BFE54" s="55"/>
      <c r="BFF54" s="55"/>
      <c r="BFG54" s="55"/>
      <c r="BFH54" s="55"/>
      <c r="BFI54" s="55"/>
      <c r="BFJ54" s="55"/>
      <c r="BFK54" s="55"/>
      <c r="BFL54" s="55"/>
      <c r="BFM54" s="55"/>
      <c r="BFN54" s="55"/>
      <c r="BFO54" s="55"/>
      <c r="BFP54" s="55"/>
      <c r="BFQ54" s="55"/>
      <c r="BFR54" s="55"/>
      <c r="BFS54" s="55"/>
      <c r="BFT54" s="55"/>
      <c r="BFU54" s="55"/>
      <c r="BFV54" s="55"/>
      <c r="BFW54" s="55"/>
      <c r="BFX54" s="55"/>
      <c r="BFY54" s="55"/>
      <c r="BFZ54" s="55"/>
      <c r="BGA54" s="55"/>
      <c r="BGB54" s="55"/>
      <c r="BGC54" s="55"/>
      <c r="BGD54" s="55"/>
      <c r="BGE54" s="55"/>
      <c r="BGF54" s="55"/>
      <c r="BGG54" s="55"/>
      <c r="BGH54" s="55"/>
      <c r="BGI54" s="55"/>
      <c r="BGJ54" s="55"/>
      <c r="BGK54" s="55"/>
      <c r="BGL54" s="55"/>
      <c r="BGM54" s="55"/>
      <c r="BGN54" s="55"/>
      <c r="BGO54" s="55"/>
      <c r="BGP54" s="55"/>
      <c r="BGQ54" s="55"/>
      <c r="BGR54" s="55"/>
      <c r="BGS54" s="55"/>
      <c r="BGT54" s="55"/>
      <c r="BGU54" s="55"/>
      <c r="BGV54" s="55"/>
      <c r="BGW54" s="55"/>
      <c r="BGX54" s="55"/>
      <c r="BGY54" s="55"/>
      <c r="BGZ54" s="55"/>
      <c r="BHA54" s="55"/>
      <c r="BHB54" s="55"/>
      <c r="BHC54" s="55"/>
      <c r="BHD54" s="55"/>
      <c r="BHE54" s="55"/>
      <c r="BHF54" s="55"/>
      <c r="BHG54" s="55"/>
      <c r="BHH54" s="55"/>
      <c r="BHI54" s="55"/>
      <c r="BHJ54" s="55"/>
      <c r="BHK54" s="55"/>
      <c r="BHL54" s="55"/>
      <c r="BHM54" s="55"/>
      <c r="BHN54" s="55"/>
      <c r="BHO54" s="55"/>
      <c r="BHP54" s="55"/>
      <c r="BHQ54" s="55"/>
      <c r="BHR54" s="55"/>
      <c r="BHS54" s="55"/>
      <c r="BHT54" s="55"/>
      <c r="BHU54" s="55"/>
      <c r="BHV54" s="55"/>
      <c r="BHW54" s="55"/>
      <c r="BHX54" s="55"/>
      <c r="BHY54" s="55"/>
      <c r="BHZ54" s="55"/>
      <c r="BIA54" s="55"/>
      <c r="BIB54" s="55"/>
      <c r="BIC54" s="55"/>
      <c r="BID54" s="55"/>
      <c r="BIE54" s="55"/>
      <c r="BIF54" s="55"/>
      <c r="BIG54" s="55"/>
      <c r="BIH54" s="55"/>
      <c r="BII54" s="55"/>
      <c r="BIJ54" s="55"/>
      <c r="BIK54" s="55"/>
      <c r="BIL54" s="55"/>
      <c r="BIM54" s="55"/>
      <c r="BIN54" s="55"/>
      <c r="BIO54" s="55"/>
      <c r="BIP54" s="55"/>
      <c r="BIQ54" s="55"/>
      <c r="BIR54" s="55"/>
      <c r="BIS54" s="55"/>
      <c r="BIT54" s="55"/>
      <c r="BIU54" s="55"/>
      <c r="BIV54" s="55"/>
      <c r="BIW54" s="55"/>
      <c r="BIX54" s="55"/>
      <c r="BIY54" s="55"/>
      <c r="BIZ54" s="55"/>
      <c r="BJA54" s="55"/>
      <c r="BJB54" s="55"/>
      <c r="BJC54" s="55"/>
      <c r="BJD54" s="55"/>
      <c r="BJE54" s="55"/>
      <c r="BJF54" s="55"/>
      <c r="BJG54" s="55"/>
      <c r="BJH54" s="55"/>
      <c r="BJI54" s="55"/>
      <c r="BJJ54" s="55"/>
      <c r="BJK54" s="55"/>
      <c r="BJL54" s="55"/>
      <c r="BJM54" s="55"/>
      <c r="BJN54" s="55"/>
      <c r="BJO54" s="55"/>
      <c r="BJP54" s="55"/>
      <c r="BJQ54" s="55"/>
      <c r="BJR54" s="55"/>
      <c r="BJS54" s="55"/>
      <c r="BJT54" s="55"/>
      <c r="BJU54" s="55"/>
      <c r="BJV54" s="55"/>
      <c r="BJW54" s="55"/>
      <c r="BJX54" s="55"/>
      <c r="BJY54" s="55"/>
      <c r="BJZ54" s="55"/>
      <c r="BKA54" s="55"/>
      <c r="BKB54" s="55"/>
      <c r="BKC54" s="55"/>
      <c r="BKD54" s="55"/>
      <c r="BKE54" s="55"/>
      <c r="BKF54" s="55"/>
      <c r="BKG54" s="55"/>
      <c r="BKH54" s="55"/>
      <c r="BKI54" s="55"/>
      <c r="BKJ54" s="55"/>
      <c r="BKK54" s="55"/>
      <c r="BKL54" s="55"/>
      <c r="BKM54" s="55"/>
      <c r="BKN54" s="55"/>
      <c r="BKO54" s="55"/>
      <c r="BKP54" s="55"/>
      <c r="BKQ54" s="55"/>
      <c r="BKR54" s="55"/>
      <c r="BKS54" s="55"/>
      <c r="BKT54" s="55"/>
      <c r="BKU54" s="55"/>
      <c r="BKV54" s="55"/>
      <c r="BKW54" s="55"/>
      <c r="BKX54" s="55"/>
      <c r="BKY54" s="55"/>
      <c r="BKZ54" s="55"/>
      <c r="BLA54" s="55"/>
      <c r="BLB54" s="55"/>
      <c r="BLC54" s="55"/>
      <c r="BLD54" s="55"/>
      <c r="BLE54" s="55"/>
      <c r="BLF54" s="55"/>
      <c r="BLG54" s="55"/>
      <c r="BLH54" s="55"/>
      <c r="BLI54" s="55"/>
      <c r="BLJ54" s="55"/>
      <c r="BLK54" s="55"/>
      <c r="BLL54" s="55"/>
      <c r="BLM54" s="55"/>
      <c r="BLN54" s="55"/>
      <c r="BLO54" s="55"/>
      <c r="BLP54" s="55"/>
      <c r="BLQ54" s="55"/>
      <c r="BLR54" s="55"/>
      <c r="BLS54" s="55"/>
      <c r="BLT54" s="55"/>
      <c r="BLU54" s="55"/>
      <c r="BLV54" s="55"/>
      <c r="BLW54" s="55"/>
      <c r="BLX54" s="55"/>
      <c r="BLY54" s="55"/>
      <c r="BLZ54" s="55"/>
      <c r="BMA54" s="55"/>
      <c r="BMB54" s="55"/>
      <c r="BMC54" s="55"/>
      <c r="BMD54" s="55"/>
      <c r="BME54" s="55"/>
      <c r="BMF54" s="55"/>
      <c r="BMG54" s="55"/>
      <c r="BMH54" s="55"/>
      <c r="BMI54" s="55"/>
      <c r="BMJ54" s="55"/>
      <c r="BMK54" s="55"/>
      <c r="BML54" s="55"/>
      <c r="BMM54" s="55"/>
      <c r="BMN54" s="55"/>
      <c r="BMO54" s="55"/>
      <c r="BMP54" s="55"/>
      <c r="BMQ54" s="55"/>
      <c r="BMR54" s="55"/>
      <c r="BMS54" s="55"/>
      <c r="BMT54" s="55"/>
      <c r="BMU54" s="55"/>
      <c r="BMV54" s="55"/>
      <c r="BMW54" s="55"/>
      <c r="BMX54" s="55"/>
      <c r="BMY54" s="55"/>
      <c r="BMZ54" s="55"/>
      <c r="BNA54" s="55"/>
      <c r="BNB54" s="55"/>
      <c r="BNC54" s="55"/>
      <c r="BND54" s="55"/>
      <c r="BNE54" s="55"/>
      <c r="BNF54" s="55"/>
      <c r="BNG54" s="55"/>
      <c r="BNH54" s="55"/>
      <c r="BNI54" s="55"/>
      <c r="BNJ54" s="55"/>
      <c r="BNK54" s="55"/>
      <c r="BNL54" s="55"/>
      <c r="BNM54" s="55"/>
      <c r="BNN54" s="55"/>
      <c r="BNO54" s="55"/>
      <c r="BNP54" s="55"/>
      <c r="BNQ54" s="55"/>
      <c r="BNR54" s="55"/>
      <c r="BNS54" s="55"/>
      <c r="BNT54" s="55"/>
      <c r="BNU54" s="55"/>
      <c r="BNV54" s="55"/>
      <c r="BNW54" s="55"/>
      <c r="BNX54" s="55"/>
      <c r="BNY54" s="55"/>
      <c r="BNZ54" s="55"/>
      <c r="BOA54" s="55"/>
      <c r="BOB54" s="55"/>
      <c r="BOC54" s="55"/>
      <c r="BOD54" s="55"/>
      <c r="BOE54" s="55"/>
      <c r="BOF54" s="55"/>
      <c r="BOG54" s="55"/>
      <c r="BOH54" s="55"/>
      <c r="BOI54" s="55"/>
      <c r="BOJ54" s="55"/>
      <c r="BOK54" s="55"/>
      <c r="BOL54" s="55"/>
      <c r="BOM54" s="55"/>
      <c r="BON54" s="55"/>
      <c r="BOO54" s="55"/>
      <c r="BOP54" s="55"/>
      <c r="BOQ54" s="55"/>
      <c r="BOR54" s="55"/>
      <c r="BOS54" s="55"/>
      <c r="BOT54" s="55"/>
      <c r="BOU54" s="55"/>
      <c r="BOV54" s="55"/>
      <c r="BOW54" s="55"/>
      <c r="BOX54" s="55"/>
      <c r="BOY54" s="55"/>
      <c r="BOZ54" s="55"/>
      <c r="BPA54" s="55"/>
      <c r="BPB54" s="55"/>
      <c r="BPC54" s="55"/>
      <c r="BPD54" s="55"/>
      <c r="BPE54" s="55"/>
      <c r="BPF54" s="55"/>
      <c r="BPG54" s="55"/>
      <c r="BPH54" s="55"/>
      <c r="BPI54" s="55"/>
      <c r="BPJ54" s="55"/>
      <c r="BPK54" s="55"/>
      <c r="BPL54" s="55"/>
      <c r="BPM54" s="55"/>
      <c r="BPN54" s="55"/>
      <c r="BPO54" s="55"/>
      <c r="BPP54" s="55"/>
      <c r="BPQ54" s="55"/>
      <c r="BPR54" s="55"/>
      <c r="BPS54" s="55"/>
      <c r="BPT54" s="55"/>
      <c r="BPU54" s="55"/>
      <c r="BPV54" s="55"/>
      <c r="BPW54" s="55"/>
      <c r="BPX54" s="55"/>
      <c r="BPY54" s="55"/>
      <c r="BPZ54" s="55"/>
      <c r="BQA54" s="55"/>
      <c r="BQB54" s="55"/>
      <c r="BQC54" s="55"/>
      <c r="BQD54" s="55"/>
      <c r="BQE54" s="55"/>
      <c r="BQF54" s="55"/>
      <c r="BQG54" s="55"/>
      <c r="BQH54" s="55"/>
      <c r="BQI54" s="55"/>
      <c r="BQJ54" s="55"/>
      <c r="BQK54" s="55"/>
      <c r="BQL54" s="55"/>
      <c r="BQM54" s="55"/>
      <c r="BQN54" s="55"/>
      <c r="BQO54" s="55"/>
      <c r="BQP54" s="55"/>
      <c r="BQQ54" s="55"/>
      <c r="BQR54" s="55"/>
      <c r="BQS54" s="55"/>
      <c r="BQT54" s="55"/>
      <c r="BQU54" s="55"/>
      <c r="BQV54" s="55"/>
      <c r="BQW54" s="55"/>
      <c r="BQX54" s="55"/>
      <c r="BQY54" s="55"/>
      <c r="BQZ54" s="55"/>
      <c r="BRA54" s="55"/>
      <c r="BRB54" s="55"/>
    </row>
    <row r="55" spans="1:368 1403:1822" s="54" customFormat="1" ht="14">
      <c r="A55" s="100">
        <f t="shared" si="1"/>
        <v>49</v>
      </c>
      <c r="B55" s="98" t="s">
        <v>225</v>
      </c>
      <c r="C55" s="75" t="s">
        <v>213</v>
      </c>
      <c r="D55" s="73"/>
      <c r="E55" s="74" t="s">
        <v>197</v>
      </c>
      <c r="F55" s="74" t="s">
        <v>132</v>
      </c>
      <c r="G55" s="74" t="s">
        <v>133</v>
      </c>
      <c r="H55" s="74" t="s">
        <v>133</v>
      </c>
      <c r="I55" s="74" t="s">
        <v>226</v>
      </c>
      <c r="J55" s="76"/>
      <c r="K55" s="76"/>
      <c r="L55" s="76"/>
      <c r="M55" s="76"/>
      <c r="N55" s="76"/>
      <c r="O55" s="76"/>
      <c r="P55" s="76"/>
      <c r="Q55" s="76"/>
      <c r="R55" s="76"/>
      <c r="S55" s="76"/>
      <c r="T55" s="76"/>
      <c r="U55" s="76"/>
      <c r="V55" s="99"/>
      <c r="W55" s="99"/>
      <c r="X55" s="99"/>
      <c r="Y55" s="99"/>
      <c r="Z55" s="99"/>
      <c r="AA55" s="99"/>
      <c r="AB55" s="99"/>
      <c r="AC55" s="99"/>
      <c r="AD55" s="99"/>
      <c r="AE55" s="99"/>
      <c r="AF55" s="99"/>
      <c r="AG55" s="77"/>
      <c r="AH55" s="77"/>
      <c r="AI55" s="77"/>
      <c r="AJ55" s="77"/>
      <c r="AK55" s="77"/>
      <c r="AL55" s="77"/>
      <c r="AM55" s="77"/>
      <c r="AN55" s="77"/>
      <c r="AO55" s="77"/>
      <c r="AP55" s="77"/>
      <c r="AQ55" s="77"/>
      <c r="AR55" s="77"/>
      <c r="AS55" s="77"/>
      <c r="AT55" s="77"/>
      <c r="AU55" s="77"/>
      <c r="AV55" s="77"/>
      <c r="AW55" s="77"/>
      <c r="AX55" s="77"/>
      <c r="AY55" s="77"/>
      <c r="AZ55" s="77"/>
      <c r="BA55" s="77"/>
      <c r="BB55" s="77"/>
      <c r="BC55" s="77"/>
      <c r="BD55" s="77"/>
      <c r="BE55" s="77"/>
      <c r="BF55" s="77"/>
      <c r="BG55" s="77"/>
      <c r="BH55" s="77"/>
      <c r="BI55" s="77"/>
      <c r="BJ55" s="77"/>
      <c r="BK55" s="77"/>
      <c r="BL55" s="77"/>
      <c r="BM55" s="77"/>
      <c r="BN55" s="77"/>
      <c r="BO55" s="77"/>
      <c r="BP55" s="77"/>
      <c r="BQ55" s="77"/>
      <c r="BR55" s="77"/>
      <c r="BS55" s="77"/>
      <c r="BT55" s="77"/>
      <c r="BU55" s="77"/>
      <c r="BV55" s="77"/>
      <c r="BW55" s="77"/>
      <c r="BX55" s="77"/>
      <c r="BY55" s="77"/>
      <c r="BZ55" s="77"/>
      <c r="CA55" s="77"/>
      <c r="CB55" s="77"/>
      <c r="CC55" s="77"/>
      <c r="CD55" s="77"/>
      <c r="CE55" s="77"/>
      <c r="CF55" s="77"/>
      <c r="CG55" s="77"/>
      <c r="CH55" s="77"/>
      <c r="CI55" s="77"/>
      <c r="CJ55" s="77"/>
      <c r="CK55" s="77"/>
      <c r="CL55" s="77"/>
      <c r="CM55" s="77"/>
      <c r="CN55" s="77"/>
      <c r="CO55" s="77"/>
      <c r="CP55" s="77"/>
      <c r="CQ55" s="77"/>
      <c r="CR55" s="77"/>
      <c r="CS55" s="77"/>
      <c r="CT55" s="77"/>
      <c r="CU55" s="77"/>
      <c r="CV55" s="77"/>
      <c r="CW55" s="77"/>
      <c r="CX55" s="77"/>
      <c r="CY55" s="77"/>
      <c r="CZ55" s="77"/>
      <c r="DA55" s="77"/>
      <c r="DB55" s="77"/>
      <c r="DC55" s="77"/>
      <c r="DD55" s="77"/>
      <c r="DE55" s="77"/>
      <c r="DF55" s="77"/>
      <c r="DG55" s="77"/>
      <c r="DH55" s="77"/>
      <c r="DI55" s="77"/>
      <c r="DJ55" s="77"/>
      <c r="DK55" s="77"/>
      <c r="DL55" s="77"/>
      <c r="DM55" s="77"/>
      <c r="DN55" s="77"/>
      <c r="DO55" s="77"/>
      <c r="DP55" s="77"/>
      <c r="DQ55" s="77"/>
      <c r="DR55" s="77"/>
      <c r="DS55" s="77"/>
      <c r="DT55" s="77"/>
      <c r="DU55" s="77"/>
      <c r="DV55" s="77"/>
      <c r="DW55" s="77"/>
      <c r="DX55" s="77"/>
      <c r="DY55" s="77"/>
      <c r="DZ55" s="77"/>
      <c r="EA55" s="77"/>
      <c r="EB55" s="77"/>
      <c r="EC55" s="77"/>
      <c r="ED55" s="77"/>
      <c r="EE55" s="77"/>
      <c r="EF55" s="77"/>
      <c r="EG55" s="77"/>
      <c r="EH55" s="77"/>
      <c r="EI55" s="77"/>
      <c r="EJ55" s="77"/>
      <c r="EK55" s="77"/>
      <c r="EL55" s="77"/>
      <c r="EM55" s="77"/>
      <c r="EN55" s="77"/>
      <c r="EO55" s="77"/>
      <c r="EP55" s="77"/>
      <c r="EQ55" s="77"/>
      <c r="ER55" s="77"/>
      <c r="ES55" s="77"/>
      <c r="ET55" s="77"/>
      <c r="EU55" s="77"/>
      <c r="EV55" s="77"/>
      <c r="EW55" s="77"/>
      <c r="EX55" s="77"/>
      <c r="EY55" s="77"/>
      <c r="EZ55" s="77"/>
      <c r="FA55" s="77"/>
      <c r="FB55" s="77"/>
      <c r="FC55" s="77"/>
      <c r="FD55" s="77"/>
      <c r="FE55" s="77"/>
      <c r="FF55" s="77"/>
      <c r="FG55" s="77"/>
      <c r="FH55" s="77"/>
      <c r="FI55" s="77"/>
      <c r="FJ55" s="77"/>
      <c r="FK55" s="77"/>
      <c r="FL55" s="77"/>
      <c r="FM55" s="77"/>
      <c r="FN55" s="77"/>
      <c r="FO55" s="77"/>
      <c r="FP55" s="77"/>
      <c r="FQ55" s="77"/>
      <c r="FR55" s="77"/>
      <c r="FS55" s="77"/>
      <c r="FT55" s="77"/>
      <c r="FU55" s="77"/>
      <c r="FV55" s="77"/>
      <c r="FW55" s="77"/>
      <c r="FX55" s="77"/>
      <c r="FY55" s="77"/>
      <c r="FZ55" s="77"/>
      <c r="GA55" s="77"/>
      <c r="GB55" s="77"/>
      <c r="GC55" s="77"/>
      <c r="GD55" s="77"/>
      <c r="GE55" s="77"/>
      <c r="GF55" s="77"/>
      <c r="GG55" s="77"/>
      <c r="GH55" s="77"/>
      <c r="GI55" s="77"/>
      <c r="GJ55" s="77"/>
      <c r="GK55" s="77"/>
      <c r="GL55" s="77"/>
      <c r="GM55" s="77"/>
      <c r="GN55" s="77"/>
      <c r="GO55" s="77"/>
      <c r="GP55" s="77"/>
      <c r="GQ55" s="77"/>
      <c r="GR55" s="77"/>
      <c r="GS55" s="77"/>
      <c r="GT55" s="77"/>
      <c r="GU55" s="77"/>
      <c r="GV55" s="77"/>
      <c r="GW55" s="77"/>
      <c r="GX55" s="77"/>
      <c r="GY55" s="77"/>
      <c r="GZ55" s="77"/>
      <c r="HA55" s="77"/>
      <c r="HB55" s="77"/>
      <c r="HC55" s="77"/>
      <c r="HD55" s="77"/>
      <c r="HE55" s="77"/>
      <c r="HF55" s="77"/>
      <c r="HG55" s="77"/>
      <c r="HH55" s="77"/>
      <c r="HI55" s="77"/>
      <c r="HJ55" s="77"/>
      <c r="HK55" s="77"/>
      <c r="HL55" s="77"/>
      <c r="HM55" s="77"/>
      <c r="HN55" s="77"/>
      <c r="HO55" s="77"/>
      <c r="HP55" s="77"/>
      <c r="HQ55" s="77"/>
      <c r="HR55" s="77"/>
      <c r="HS55" s="77"/>
      <c r="HT55" s="77"/>
      <c r="HU55" s="77"/>
      <c r="HV55" s="77"/>
      <c r="HW55" s="77"/>
      <c r="HX55" s="77"/>
      <c r="HY55" s="77"/>
      <c r="HZ55" s="77"/>
      <c r="IA55" s="77"/>
      <c r="IB55" s="77"/>
      <c r="IC55" s="77"/>
      <c r="ID55" s="77"/>
      <c r="IE55" s="77"/>
      <c r="IF55" s="77"/>
      <c r="IG55" s="77"/>
      <c r="IH55" s="77"/>
      <c r="II55" s="77"/>
      <c r="IJ55" s="77"/>
      <c r="IK55" s="77"/>
      <c r="IL55" s="77"/>
      <c r="IM55" s="77"/>
      <c r="IN55" s="77"/>
      <c r="IO55" s="77"/>
      <c r="IP55" s="77"/>
      <c r="IQ55" s="77"/>
      <c r="IR55" s="77"/>
      <c r="IS55" s="77"/>
      <c r="IT55" s="77"/>
      <c r="IU55" s="77"/>
      <c r="IV55" s="77"/>
      <c r="IW55" s="77"/>
      <c r="IX55" s="77"/>
      <c r="IY55" s="77"/>
      <c r="IZ55" s="77"/>
      <c r="JA55" s="77"/>
      <c r="JB55" s="77"/>
      <c r="JC55" s="77"/>
      <c r="JD55" s="77"/>
      <c r="JE55" s="77"/>
      <c r="JF55" s="77"/>
      <c r="JG55" s="77"/>
      <c r="JH55" s="77"/>
      <c r="JI55" s="77"/>
      <c r="JJ55" s="77"/>
      <c r="JK55" s="77"/>
      <c r="JL55" s="77"/>
      <c r="JM55" s="77"/>
      <c r="JN55" s="77"/>
      <c r="JO55" s="77"/>
      <c r="JP55" s="77"/>
      <c r="JQ55" s="77"/>
      <c r="JR55" s="77"/>
      <c r="JS55" s="77"/>
      <c r="JT55" s="77"/>
      <c r="JU55" s="77"/>
      <c r="JV55" s="77"/>
      <c r="JW55" s="77"/>
      <c r="JX55" s="77"/>
      <c r="JY55" s="77"/>
      <c r="JZ55" s="77"/>
      <c r="KA55" s="77"/>
      <c r="KB55" s="77"/>
      <c r="KC55" s="77"/>
      <c r="KD55" s="77"/>
      <c r="KE55" s="77"/>
      <c r="KF55" s="77"/>
      <c r="KG55" s="77"/>
      <c r="KH55" s="77"/>
      <c r="KI55" s="77"/>
      <c r="KJ55" s="77"/>
      <c r="KK55" s="77"/>
      <c r="KL55" s="77"/>
      <c r="KM55" s="77"/>
      <c r="KN55" s="77"/>
      <c r="KO55" s="77"/>
      <c r="KP55" s="77"/>
      <c r="KQ55" s="77"/>
      <c r="KR55" s="77"/>
      <c r="KS55" s="77"/>
      <c r="KT55" s="77"/>
      <c r="KU55" s="77"/>
      <c r="KV55" s="77"/>
      <c r="KW55" s="77"/>
      <c r="KX55" s="77"/>
      <c r="KY55" s="77"/>
      <c r="KZ55" s="77"/>
      <c r="LA55" s="77"/>
      <c r="LB55" s="77"/>
      <c r="LC55" s="77"/>
      <c r="LD55" s="77"/>
      <c r="LE55" s="77"/>
      <c r="LF55" s="77"/>
      <c r="LG55" s="77"/>
      <c r="LH55" s="77"/>
      <c r="LI55" s="77"/>
      <c r="LJ55" s="77"/>
      <c r="LK55" s="77"/>
      <c r="LL55" s="77"/>
      <c r="LM55" s="77"/>
      <c r="LN55" s="77"/>
      <c r="LO55" s="77"/>
      <c r="LP55" s="77"/>
      <c r="LQ55" s="77"/>
      <c r="LR55" s="77"/>
      <c r="LS55" s="77"/>
      <c r="LT55" s="77"/>
      <c r="LU55" s="77"/>
      <c r="LV55" s="77"/>
      <c r="LW55" s="77"/>
      <c r="LX55" s="77"/>
      <c r="LY55" s="77"/>
      <c r="LZ55" s="77"/>
      <c r="MA55" s="77"/>
      <c r="MB55" s="77"/>
      <c r="MC55" s="77"/>
      <c r="MD55" s="77"/>
      <c r="ME55" s="77"/>
      <c r="MF55" s="77"/>
      <c r="MG55" s="77"/>
      <c r="MH55" s="77"/>
      <c r="MI55" s="77"/>
      <c r="MJ55" s="77"/>
      <c r="MK55" s="77"/>
      <c r="ML55" s="77"/>
      <c r="MM55" s="77"/>
      <c r="MN55" s="77"/>
      <c r="MO55" s="77"/>
      <c r="MP55" s="77"/>
      <c r="MQ55" s="77"/>
      <c r="MR55" s="77"/>
      <c r="MS55" s="77"/>
      <c r="MT55" s="77"/>
      <c r="MU55" s="77"/>
      <c r="MV55" s="77"/>
      <c r="MW55" s="77"/>
      <c r="MX55" s="77"/>
      <c r="MY55" s="77"/>
      <c r="MZ55" s="77"/>
      <c r="NA55" s="77"/>
      <c r="NB55" s="77"/>
      <c r="NC55" s="77"/>
      <c r="ND55" s="77"/>
      <c r="BAY55" s="55"/>
      <c r="BAZ55" s="55"/>
      <c r="BBA55" s="55"/>
      <c r="BBB55" s="55"/>
      <c r="BBC55" s="55"/>
      <c r="BBD55" s="55"/>
      <c r="BBE55" s="55"/>
      <c r="BBF55" s="55"/>
      <c r="BBG55" s="55"/>
      <c r="BBH55" s="55"/>
      <c r="BBI55" s="55"/>
      <c r="BBJ55" s="55"/>
      <c r="BBK55" s="55"/>
      <c r="BBL55" s="55"/>
      <c r="BBM55" s="55"/>
      <c r="BBN55" s="55"/>
      <c r="BBO55" s="55"/>
      <c r="BBP55" s="55"/>
      <c r="BBQ55" s="55"/>
      <c r="BBR55" s="55"/>
      <c r="BBS55" s="55"/>
      <c r="BBT55" s="55"/>
      <c r="BBU55" s="55"/>
      <c r="BBV55" s="55"/>
      <c r="BBW55" s="55"/>
      <c r="BBX55" s="55"/>
      <c r="BBY55" s="55"/>
      <c r="BBZ55" s="55"/>
      <c r="BCA55" s="55"/>
      <c r="BCB55" s="55"/>
      <c r="BCC55" s="55"/>
      <c r="BCD55" s="55"/>
      <c r="BCE55" s="55"/>
      <c r="BCF55" s="55"/>
      <c r="BCG55" s="55"/>
      <c r="BCH55" s="55"/>
      <c r="BCI55" s="55"/>
      <c r="BCJ55" s="55"/>
      <c r="BCK55" s="55"/>
      <c r="BCL55" s="55"/>
      <c r="BCM55" s="55"/>
      <c r="BCN55" s="55"/>
      <c r="BCO55" s="55"/>
      <c r="BCP55" s="55"/>
      <c r="BCQ55" s="55"/>
      <c r="BCR55" s="55"/>
      <c r="BCS55" s="55"/>
      <c r="BCT55" s="55"/>
      <c r="BCU55" s="55"/>
      <c r="BCV55" s="55"/>
      <c r="BCW55" s="55"/>
      <c r="BCX55" s="55"/>
      <c r="BCY55" s="55"/>
      <c r="BCZ55" s="55"/>
      <c r="BDA55" s="55"/>
      <c r="BDB55" s="55"/>
      <c r="BDC55" s="55"/>
      <c r="BDD55" s="55"/>
      <c r="BDE55" s="55"/>
      <c r="BDF55" s="55"/>
      <c r="BDG55" s="55"/>
      <c r="BDH55" s="55"/>
      <c r="BDI55" s="55"/>
      <c r="BDJ55" s="55"/>
      <c r="BDK55" s="55"/>
      <c r="BDL55" s="55"/>
      <c r="BDM55" s="55"/>
      <c r="BDN55" s="55"/>
      <c r="BDO55" s="55"/>
      <c r="BDP55" s="55"/>
      <c r="BDQ55" s="55"/>
      <c r="BDR55" s="55"/>
      <c r="BDS55" s="55"/>
      <c r="BDT55" s="55"/>
      <c r="BDU55" s="55"/>
      <c r="BDV55" s="55"/>
      <c r="BDW55" s="55"/>
      <c r="BDX55" s="55"/>
      <c r="BDY55" s="55"/>
      <c r="BDZ55" s="55"/>
      <c r="BEA55" s="55"/>
      <c r="BEB55" s="55"/>
      <c r="BEC55" s="55"/>
      <c r="BED55" s="55"/>
      <c r="BEE55" s="55"/>
      <c r="BEF55" s="55"/>
      <c r="BEG55" s="55"/>
      <c r="BEH55" s="55"/>
      <c r="BEI55" s="55"/>
      <c r="BEJ55" s="55"/>
      <c r="BEK55" s="55"/>
      <c r="BEL55" s="55"/>
      <c r="BEM55" s="55"/>
      <c r="BEN55" s="55"/>
      <c r="BEO55" s="55"/>
      <c r="BEP55" s="55"/>
      <c r="BEQ55" s="55"/>
      <c r="BER55" s="55"/>
      <c r="BES55" s="55"/>
      <c r="BET55" s="55"/>
      <c r="BEU55" s="55"/>
      <c r="BEV55" s="55"/>
      <c r="BEW55" s="55"/>
      <c r="BEX55" s="55"/>
      <c r="BEY55" s="55"/>
      <c r="BEZ55" s="55"/>
      <c r="BFA55" s="55"/>
      <c r="BFB55" s="55"/>
      <c r="BFC55" s="55"/>
      <c r="BFD55" s="55"/>
      <c r="BFE55" s="55"/>
      <c r="BFF55" s="55"/>
      <c r="BFG55" s="55"/>
      <c r="BFH55" s="55"/>
      <c r="BFI55" s="55"/>
      <c r="BFJ55" s="55"/>
      <c r="BFK55" s="55"/>
      <c r="BFL55" s="55"/>
      <c r="BFM55" s="55"/>
      <c r="BFN55" s="55"/>
      <c r="BFO55" s="55"/>
      <c r="BFP55" s="55"/>
      <c r="BFQ55" s="55"/>
      <c r="BFR55" s="55"/>
      <c r="BFS55" s="55"/>
      <c r="BFT55" s="55"/>
      <c r="BFU55" s="55"/>
      <c r="BFV55" s="55"/>
      <c r="BFW55" s="55"/>
      <c r="BFX55" s="55"/>
      <c r="BFY55" s="55"/>
      <c r="BFZ55" s="55"/>
      <c r="BGA55" s="55"/>
      <c r="BGB55" s="55"/>
      <c r="BGC55" s="55"/>
      <c r="BGD55" s="55"/>
      <c r="BGE55" s="55"/>
      <c r="BGF55" s="55"/>
      <c r="BGG55" s="55"/>
      <c r="BGH55" s="55"/>
      <c r="BGI55" s="55"/>
      <c r="BGJ55" s="55"/>
      <c r="BGK55" s="55"/>
      <c r="BGL55" s="55"/>
      <c r="BGM55" s="55"/>
      <c r="BGN55" s="55"/>
      <c r="BGO55" s="55"/>
      <c r="BGP55" s="55"/>
      <c r="BGQ55" s="55"/>
      <c r="BGR55" s="55"/>
      <c r="BGS55" s="55"/>
      <c r="BGT55" s="55"/>
      <c r="BGU55" s="55"/>
      <c r="BGV55" s="55"/>
      <c r="BGW55" s="55"/>
      <c r="BGX55" s="55"/>
      <c r="BGY55" s="55"/>
      <c r="BGZ55" s="55"/>
      <c r="BHA55" s="55"/>
      <c r="BHB55" s="55"/>
      <c r="BHC55" s="55"/>
      <c r="BHD55" s="55"/>
      <c r="BHE55" s="55"/>
      <c r="BHF55" s="55"/>
      <c r="BHG55" s="55"/>
      <c r="BHH55" s="55"/>
      <c r="BHI55" s="55"/>
      <c r="BHJ55" s="55"/>
      <c r="BHK55" s="55"/>
      <c r="BHL55" s="55"/>
      <c r="BHM55" s="55"/>
      <c r="BHN55" s="55"/>
      <c r="BHO55" s="55"/>
      <c r="BHP55" s="55"/>
      <c r="BHQ55" s="55"/>
      <c r="BHR55" s="55"/>
      <c r="BHS55" s="55"/>
      <c r="BHT55" s="55"/>
      <c r="BHU55" s="55"/>
      <c r="BHV55" s="55"/>
      <c r="BHW55" s="55"/>
      <c r="BHX55" s="55"/>
      <c r="BHY55" s="55"/>
      <c r="BHZ55" s="55"/>
      <c r="BIA55" s="55"/>
      <c r="BIB55" s="55"/>
      <c r="BIC55" s="55"/>
      <c r="BID55" s="55"/>
      <c r="BIE55" s="55"/>
      <c r="BIF55" s="55"/>
      <c r="BIG55" s="55"/>
      <c r="BIH55" s="55"/>
      <c r="BII55" s="55"/>
      <c r="BIJ55" s="55"/>
      <c r="BIK55" s="55"/>
      <c r="BIL55" s="55"/>
      <c r="BIM55" s="55"/>
      <c r="BIN55" s="55"/>
      <c r="BIO55" s="55"/>
      <c r="BIP55" s="55"/>
      <c r="BIQ55" s="55"/>
      <c r="BIR55" s="55"/>
      <c r="BIS55" s="55"/>
      <c r="BIT55" s="55"/>
      <c r="BIU55" s="55"/>
      <c r="BIV55" s="55"/>
      <c r="BIW55" s="55"/>
      <c r="BIX55" s="55"/>
      <c r="BIY55" s="55"/>
      <c r="BIZ55" s="55"/>
      <c r="BJA55" s="55"/>
      <c r="BJB55" s="55"/>
      <c r="BJC55" s="55"/>
      <c r="BJD55" s="55"/>
      <c r="BJE55" s="55"/>
      <c r="BJF55" s="55"/>
      <c r="BJG55" s="55"/>
      <c r="BJH55" s="55"/>
      <c r="BJI55" s="55"/>
      <c r="BJJ55" s="55"/>
      <c r="BJK55" s="55"/>
      <c r="BJL55" s="55"/>
      <c r="BJM55" s="55"/>
      <c r="BJN55" s="55"/>
      <c r="BJO55" s="55"/>
      <c r="BJP55" s="55"/>
      <c r="BJQ55" s="55"/>
      <c r="BJR55" s="55"/>
      <c r="BJS55" s="55"/>
      <c r="BJT55" s="55"/>
      <c r="BJU55" s="55"/>
      <c r="BJV55" s="55"/>
      <c r="BJW55" s="55"/>
      <c r="BJX55" s="55"/>
      <c r="BJY55" s="55"/>
      <c r="BJZ55" s="55"/>
      <c r="BKA55" s="55"/>
      <c r="BKB55" s="55"/>
      <c r="BKC55" s="55"/>
      <c r="BKD55" s="55"/>
      <c r="BKE55" s="55"/>
      <c r="BKF55" s="55"/>
      <c r="BKG55" s="55"/>
      <c r="BKH55" s="55"/>
      <c r="BKI55" s="55"/>
      <c r="BKJ55" s="55"/>
      <c r="BKK55" s="55"/>
      <c r="BKL55" s="55"/>
      <c r="BKM55" s="55"/>
      <c r="BKN55" s="55"/>
      <c r="BKO55" s="55"/>
      <c r="BKP55" s="55"/>
      <c r="BKQ55" s="55"/>
      <c r="BKR55" s="55"/>
      <c r="BKS55" s="55"/>
      <c r="BKT55" s="55"/>
      <c r="BKU55" s="55"/>
      <c r="BKV55" s="55"/>
      <c r="BKW55" s="55"/>
      <c r="BKX55" s="55"/>
      <c r="BKY55" s="55"/>
      <c r="BKZ55" s="55"/>
      <c r="BLA55" s="55"/>
      <c r="BLB55" s="55"/>
      <c r="BLC55" s="55"/>
      <c r="BLD55" s="55"/>
      <c r="BLE55" s="55"/>
      <c r="BLF55" s="55"/>
      <c r="BLG55" s="55"/>
      <c r="BLH55" s="55"/>
      <c r="BLI55" s="55"/>
      <c r="BLJ55" s="55"/>
      <c r="BLK55" s="55"/>
      <c r="BLL55" s="55"/>
      <c r="BLM55" s="55"/>
      <c r="BLN55" s="55"/>
      <c r="BLO55" s="55"/>
      <c r="BLP55" s="55"/>
      <c r="BLQ55" s="55"/>
      <c r="BLR55" s="55"/>
      <c r="BLS55" s="55"/>
      <c r="BLT55" s="55"/>
      <c r="BLU55" s="55"/>
      <c r="BLV55" s="55"/>
      <c r="BLW55" s="55"/>
      <c r="BLX55" s="55"/>
      <c r="BLY55" s="55"/>
      <c r="BLZ55" s="55"/>
      <c r="BMA55" s="55"/>
      <c r="BMB55" s="55"/>
      <c r="BMC55" s="55"/>
      <c r="BMD55" s="55"/>
      <c r="BME55" s="55"/>
      <c r="BMF55" s="55"/>
      <c r="BMG55" s="55"/>
      <c r="BMH55" s="55"/>
      <c r="BMI55" s="55"/>
      <c r="BMJ55" s="55"/>
      <c r="BMK55" s="55"/>
      <c r="BML55" s="55"/>
      <c r="BMM55" s="55"/>
      <c r="BMN55" s="55"/>
      <c r="BMO55" s="55"/>
      <c r="BMP55" s="55"/>
      <c r="BMQ55" s="55"/>
      <c r="BMR55" s="55"/>
      <c r="BMS55" s="55"/>
      <c r="BMT55" s="55"/>
      <c r="BMU55" s="55"/>
      <c r="BMV55" s="55"/>
      <c r="BMW55" s="55"/>
      <c r="BMX55" s="55"/>
      <c r="BMY55" s="55"/>
      <c r="BMZ55" s="55"/>
      <c r="BNA55" s="55"/>
      <c r="BNB55" s="55"/>
      <c r="BNC55" s="55"/>
      <c r="BND55" s="55"/>
      <c r="BNE55" s="55"/>
      <c r="BNF55" s="55"/>
      <c r="BNG55" s="55"/>
      <c r="BNH55" s="55"/>
      <c r="BNI55" s="55"/>
      <c r="BNJ55" s="55"/>
      <c r="BNK55" s="55"/>
      <c r="BNL55" s="55"/>
      <c r="BNM55" s="55"/>
      <c r="BNN55" s="55"/>
      <c r="BNO55" s="55"/>
      <c r="BNP55" s="55"/>
      <c r="BNQ55" s="55"/>
      <c r="BNR55" s="55"/>
      <c r="BNS55" s="55"/>
      <c r="BNT55" s="55"/>
      <c r="BNU55" s="55"/>
      <c r="BNV55" s="55"/>
      <c r="BNW55" s="55"/>
      <c r="BNX55" s="55"/>
      <c r="BNY55" s="55"/>
      <c r="BNZ55" s="55"/>
      <c r="BOA55" s="55"/>
      <c r="BOB55" s="55"/>
      <c r="BOC55" s="55"/>
      <c r="BOD55" s="55"/>
      <c r="BOE55" s="55"/>
      <c r="BOF55" s="55"/>
      <c r="BOG55" s="55"/>
      <c r="BOH55" s="55"/>
      <c r="BOI55" s="55"/>
      <c r="BOJ55" s="55"/>
      <c r="BOK55" s="55"/>
      <c r="BOL55" s="55"/>
      <c r="BOM55" s="55"/>
      <c r="BON55" s="55"/>
      <c r="BOO55" s="55"/>
      <c r="BOP55" s="55"/>
      <c r="BOQ55" s="55"/>
      <c r="BOR55" s="55"/>
      <c r="BOS55" s="55"/>
      <c r="BOT55" s="55"/>
      <c r="BOU55" s="55"/>
      <c r="BOV55" s="55"/>
      <c r="BOW55" s="55"/>
      <c r="BOX55" s="55"/>
      <c r="BOY55" s="55"/>
      <c r="BOZ55" s="55"/>
      <c r="BPA55" s="55"/>
      <c r="BPB55" s="55"/>
      <c r="BPC55" s="55"/>
      <c r="BPD55" s="55"/>
      <c r="BPE55" s="55"/>
      <c r="BPF55" s="55"/>
      <c r="BPG55" s="55"/>
      <c r="BPH55" s="55"/>
      <c r="BPI55" s="55"/>
      <c r="BPJ55" s="55"/>
      <c r="BPK55" s="55"/>
      <c r="BPL55" s="55"/>
      <c r="BPM55" s="55"/>
      <c r="BPN55" s="55"/>
      <c r="BPO55" s="55"/>
      <c r="BPP55" s="55"/>
      <c r="BPQ55" s="55"/>
      <c r="BPR55" s="55"/>
      <c r="BPS55" s="55"/>
      <c r="BPT55" s="55"/>
      <c r="BPU55" s="55"/>
      <c r="BPV55" s="55"/>
      <c r="BPW55" s="55"/>
      <c r="BPX55" s="55"/>
      <c r="BPY55" s="55"/>
      <c r="BPZ55" s="55"/>
      <c r="BQA55" s="55"/>
      <c r="BQB55" s="55"/>
      <c r="BQC55" s="55"/>
      <c r="BQD55" s="55"/>
      <c r="BQE55" s="55"/>
      <c r="BQF55" s="55"/>
      <c r="BQG55" s="55"/>
      <c r="BQH55" s="55"/>
      <c r="BQI55" s="55"/>
      <c r="BQJ55" s="55"/>
      <c r="BQK55" s="55"/>
      <c r="BQL55" s="55"/>
      <c r="BQM55" s="55"/>
      <c r="BQN55" s="55"/>
      <c r="BQO55" s="55"/>
      <c r="BQP55" s="55"/>
      <c r="BQQ55" s="55"/>
      <c r="BQR55" s="55"/>
      <c r="BQS55" s="55"/>
      <c r="BQT55" s="55"/>
      <c r="BQU55" s="55"/>
      <c r="BQV55" s="55"/>
      <c r="BQW55" s="55"/>
      <c r="BQX55" s="55"/>
      <c r="BQY55" s="55"/>
      <c r="BQZ55" s="55"/>
      <c r="BRA55" s="55"/>
      <c r="BRB55" s="55"/>
    </row>
    <row r="56" spans="1:368 1403:1822" s="54" customFormat="1" ht="14">
      <c r="A56" s="100">
        <f t="shared" si="1"/>
        <v>50</v>
      </c>
      <c r="B56" s="98" t="s">
        <v>220</v>
      </c>
      <c r="C56" s="75" t="s">
        <v>196</v>
      </c>
      <c r="D56" s="73"/>
      <c r="E56" s="74" t="s">
        <v>197</v>
      </c>
      <c r="F56" s="74" t="s">
        <v>132</v>
      </c>
      <c r="G56" s="74" t="s">
        <v>133</v>
      </c>
      <c r="H56" s="74" t="s">
        <v>133</v>
      </c>
      <c r="I56" s="74" t="s">
        <v>227</v>
      </c>
      <c r="J56" s="76"/>
      <c r="K56" s="76"/>
      <c r="L56" s="76"/>
      <c r="M56" s="76"/>
      <c r="N56" s="76"/>
      <c r="O56" s="76"/>
      <c r="P56" s="76"/>
      <c r="Q56" s="76"/>
      <c r="R56" s="76"/>
      <c r="S56" s="76"/>
      <c r="T56" s="76"/>
      <c r="U56" s="76"/>
      <c r="V56" s="99"/>
      <c r="W56" s="99"/>
      <c r="X56" s="99"/>
      <c r="Y56" s="99"/>
      <c r="Z56" s="99"/>
      <c r="AA56" s="99"/>
      <c r="AB56" s="99"/>
      <c r="AC56" s="99"/>
      <c r="AD56" s="99"/>
      <c r="AE56" s="99"/>
      <c r="AF56" s="99"/>
      <c r="AG56" s="77"/>
      <c r="AH56" s="77"/>
      <c r="AI56" s="77"/>
      <c r="AJ56" s="77"/>
      <c r="AK56" s="77"/>
      <c r="AL56" s="77"/>
      <c r="AM56" s="77"/>
      <c r="AN56" s="77"/>
      <c r="AO56" s="77"/>
      <c r="AP56" s="77"/>
      <c r="AQ56" s="77"/>
      <c r="AR56" s="77"/>
      <c r="AS56" s="77"/>
      <c r="AT56" s="77"/>
      <c r="AU56" s="77"/>
      <c r="AV56" s="77"/>
      <c r="AW56" s="77"/>
      <c r="AX56" s="77"/>
      <c r="AY56" s="77"/>
      <c r="AZ56" s="77"/>
      <c r="BA56" s="77"/>
      <c r="BB56" s="77"/>
      <c r="BC56" s="77"/>
      <c r="BD56" s="77"/>
      <c r="BE56" s="77"/>
      <c r="BF56" s="77"/>
      <c r="BG56" s="77"/>
      <c r="BH56" s="77"/>
      <c r="BI56" s="77"/>
      <c r="BJ56" s="77"/>
      <c r="BK56" s="77"/>
      <c r="BL56" s="77"/>
      <c r="BM56" s="77"/>
      <c r="BN56" s="77"/>
      <c r="BO56" s="77"/>
      <c r="BP56" s="77"/>
      <c r="BQ56" s="77"/>
      <c r="BR56" s="77"/>
      <c r="BS56" s="77"/>
      <c r="BT56" s="77"/>
      <c r="BU56" s="77"/>
      <c r="BV56" s="77"/>
      <c r="BW56" s="77"/>
      <c r="BX56" s="77"/>
      <c r="BY56" s="77"/>
      <c r="BZ56" s="77"/>
      <c r="CA56" s="77"/>
      <c r="CB56" s="77"/>
      <c r="CC56" s="77"/>
      <c r="CD56" s="77"/>
      <c r="CE56" s="77"/>
      <c r="CF56" s="77"/>
      <c r="CG56" s="77"/>
      <c r="CH56" s="77"/>
      <c r="CI56" s="77"/>
      <c r="CJ56" s="77"/>
      <c r="CK56" s="77"/>
      <c r="CL56" s="77"/>
      <c r="CM56" s="77"/>
      <c r="CN56" s="77"/>
      <c r="CO56" s="77"/>
      <c r="CP56" s="77"/>
      <c r="CQ56" s="77"/>
      <c r="CR56" s="77"/>
      <c r="CS56" s="77"/>
      <c r="CT56" s="77"/>
      <c r="CU56" s="77"/>
      <c r="CV56" s="77"/>
      <c r="CW56" s="77"/>
      <c r="CX56" s="77"/>
      <c r="CY56" s="77"/>
      <c r="CZ56" s="77"/>
      <c r="DA56" s="77"/>
      <c r="DB56" s="77"/>
      <c r="DC56" s="77"/>
      <c r="DD56" s="77"/>
      <c r="DE56" s="77"/>
      <c r="DF56" s="77"/>
      <c r="DG56" s="77"/>
      <c r="DH56" s="77"/>
      <c r="DI56" s="77"/>
      <c r="DJ56" s="77"/>
      <c r="DK56" s="77"/>
      <c r="DL56" s="77"/>
      <c r="DM56" s="77"/>
      <c r="DN56" s="77"/>
      <c r="DO56" s="77"/>
      <c r="DP56" s="77"/>
      <c r="DQ56" s="77"/>
      <c r="DR56" s="77"/>
      <c r="DS56" s="77"/>
      <c r="DT56" s="77"/>
      <c r="DU56" s="77"/>
      <c r="DV56" s="77"/>
      <c r="DW56" s="77"/>
      <c r="DX56" s="77"/>
      <c r="DY56" s="77"/>
      <c r="DZ56" s="77"/>
      <c r="EA56" s="77"/>
      <c r="EB56" s="77"/>
      <c r="EC56" s="77"/>
      <c r="ED56" s="77"/>
      <c r="EE56" s="77"/>
      <c r="EF56" s="77"/>
      <c r="EG56" s="77"/>
      <c r="EH56" s="77"/>
      <c r="EI56" s="77"/>
      <c r="EJ56" s="77"/>
      <c r="EK56" s="77"/>
      <c r="EL56" s="77"/>
      <c r="EM56" s="77"/>
      <c r="EN56" s="77"/>
      <c r="EO56" s="77"/>
      <c r="EP56" s="77"/>
      <c r="EQ56" s="77"/>
      <c r="ER56" s="77"/>
      <c r="ES56" s="77"/>
      <c r="ET56" s="77"/>
      <c r="EU56" s="77"/>
      <c r="EV56" s="77"/>
      <c r="EW56" s="77"/>
      <c r="EX56" s="77"/>
      <c r="EY56" s="77"/>
      <c r="EZ56" s="77"/>
      <c r="FA56" s="77"/>
      <c r="FB56" s="77"/>
      <c r="FC56" s="77"/>
      <c r="FD56" s="77"/>
      <c r="FE56" s="77"/>
      <c r="FF56" s="77"/>
      <c r="FG56" s="77"/>
      <c r="FH56" s="77"/>
      <c r="FI56" s="77"/>
      <c r="FJ56" s="77"/>
      <c r="FK56" s="77"/>
      <c r="FL56" s="77"/>
      <c r="FM56" s="77"/>
      <c r="FN56" s="77"/>
      <c r="FO56" s="77"/>
      <c r="FP56" s="77"/>
      <c r="FQ56" s="77"/>
      <c r="FR56" s="77"/>
      <c r="FS56" s="77"/>
      <c r="FT56" s="77"/>
      <c r="FU56" s="77"/>
      <c r="FV56" s="77"/>
      <c r="FW56" s="77"/>
      <c r="FX56" s="77"/>
      <c r="FY56" s="77"/>
      <c r="FZ56" s="77"/>
      <c r="GA56" s="77"/>
      <c r="GB56" s="77"/>
      <c r="GC56" s="77"/>
      <c r="GD56" s="77"/>
      <c r="GE56" s="77"/>
      <c r="GF56" s="77"/>
      <c r="GG56" s="77"/>
      <c r="GH56" s="77"/>
      <c r="GI56" s="77"/>
      <c r="GJ56" s="77"/>
      <c r="GK56" s="77"/>
      <c r="GL56" s="77"/>
      <c r="GM56" s="77"/>
      <c r="GN56" s="77"/>
      <c r="GO56" s="77"/>
      <c r="GP56" s="77"/>
      <c r="GQ56" s="77"/>
      <c r="GR56" s="77"/>
      <c r="GS56" s="77"/>
      <c r="GT56" s="77"/>
      <c r="GU56" s="77"/>
      <c r="GV56" s="77"/>
      <c r="GW56" s="77"/>
      <c r="GX56" s="77"/>
      <c r="GY56" s="77"/>
      <c r="GZ56" s="77"/>
      <c r="HA56" s="77"/>
      <c r="HB56" s="77"/>
      <c r="HC56" s="77"/>
      <c r="HD56" s="77"/>
      <c r="HE56" s="77"/>
      <c r="HF56" s="77"/>
      <c r="HG56" s="77"/>
      <c r="HH56" s="77"/>
      <c r="HI56" s="77"/>
      <c r="HJ56" s="77"/>
      <c r="HK56" s="77"/>
      <c r="HL56" s="77"/>
      <c r="HM56" s="77"/>
      <c r="HN56" s="77"/>
      <c r="HO56" s="77"/>
      <c r="HP56" s="77"/>
      <c r="HQ56" s="77"/>
      <c r="HR56" s="77"/>
      <c r="HS56" s="77"/>
      <c r="HT56" s="77"/>
      <c r="HU56" s="77"/>
      <c r="HV56" s="77"/>
      <c r="HW56" s="77"/>
      <c r="HX56" s="77"/>
      <c r="HY56" s="77"/>
      <c r="HZ56" s="77"/>
      <c r="IA56" s="77"/>
      <c r="IB56" s="77"/>
      <c r="IC56" s="77"/>
      <c r="ID56" s="77"/>
      <c r="IE56" s="77"/>
      <c r="IF56" s="77"/>
      <c r="IG56" s="77"/>
      <c r="IH56" s="77"/>
      <c r="II56" s="77"/>
      <c r="IJ56" s="77"/>
      <c r="IK56" s="77"/>
      <c r="IL56" s="77"/>
      <c r="IM56" s="77"/>
      <c r="IN56" s="77"/>
      <c r="IO56" s="77"/>
      <c r="IP56" s="77"/>
      <c r="IQ56" s="77"/>
      <c r="IR56" s="77"/>
      <c r="IS56" s="77"/>
      <c r="IT56" s="77"/>
      <c r="IU56" s="77"/>
      <c r="IV56" s="77"/>
      <c r="IW56" s="77"/>
      <c r="IX56" s="77"/>
      <c r="IY56" s="77"/>
      <c r="IZ56" s="77"/>
      <c r="JA56" s="77"/>
      <c r="JB56" s="77"/>
      <c r="JC56" s="77"/>
      <c r="JD56" s="77"/>
      <c r="JE56" s="77"/>
      <c r="JF56" s="77"/>
      <c r="JG56" s="77"/>
      <c r="JH56" s="77"/>
      <c r="JI56" s="77"/>
      <c r="JJ56" s="77"/>
      <c r="JK56" s="77"/>
      <c r="JL56" s="77"/>
      <c r="JM56" s="77"/>
      <c r="JN56" s="77"/>
      <c r="JO56" s="77"/>
      <c r="JP56" s="77"/>
      <c r="JQ56" s="77"/>
      <c r="JR56" s="77"/>
      <c r="JS56" s="77"/>
      <c r="JT56" s="77"/>
      <c r="JU56" s="77"/>
      <c r="JV56" s="77"/>
      <c r="JW56" s="77"/>
      <c r="JX56" s="77"/>
      <c r="JY56" s="77"/>
      <c r="JZ56" s="77"/>
      <c r="KA56" s="77"/>
      <c r="KB56" s="77"/>
      <c r="KC56" s="77"/>
      <c r="KD56" s="77"/>
      <c r="KE56" s="77"/>
      <c r="KF56" s="77"/>
      <c r="KG56" s="77"/>
      <c r="KH56" s="77"/>
      <c r="KI56" s="77"/>
      <c r="KJ56" s="77"/>
      <c r="KK56" s="77"/>
      <c r="KL56" s="77"/>
      <c r="KM56" s="77"/>
      <c r="KN56" s="77"/>
      <c r="KO56" s="77"/>
      <c r="KP56" s="77"/>
      <c r="KQ56" s="77"/>
      <c r="KR56" s="77"/>
      <c r="KS56" s="77"/>
      <c r="KT56" s="77"/>
      <c r="KU56" s="77"/>
      <c r="KV56" s="77"/>
      <c r="KW56" s="77"/>
      <c r="KX56" s="77"/>
      <c r="KY56" s="77"/>
      <c r="KZ56" s="77"/>
      <c r="LA56" s="77"/>
      <c r="LB56" s="77"/>
      <c r="LC56" s="77"/>
      <c r="LD56" s="77"/>
      <c r="LE56" s="77"/>
      <c r="LF56" s="77"/>
      <c r="LG56" s="77"/>
      <c r="LH56" s="77"/>
      <c r="LI56" s="77"/>
      <c r="LJ56" s="77"/>
      <c r="LK56" s="77"/>
      <c r="LL56" s="77"/>
      <c r="LM56" s="77"/>
      <c r="LN56" s="77"/>
      <c r="LO56" s="77"/>
      <c r="LP56" s="77"/>
      <c r="LQ56" s="77"/>
      <c r="LR56" s="77"/>
      <c r="LS56" s="77"/>
      <c r="LT56" s="77"/>
      <c r="LU56" s="77"/>
      <c r="LV56" s="77"/>
      <c r="LW56" s="77"/>
      <c r="LX56" s="77"/>
      <c r="LY56" s="77"/>
      <c r="LZ56" s="77"/>
      <c r="MA56" s="77"/>
      <c r="MB56" s="77"/>
      <c r="MC56" s="77"/>
      <c r="MD56" s="77"/>
      <c r="ME56" s="77"/>
      <c r="MF56" s="77"/>
      <c r="MG56" s="77"/>
      <c r="MH56" s="77"/>
      <c r="MI56" s="77"/>
      <c r="MJ56" s="77"/>
      <c r="MK56" s="77"/>
      <c r="ML56" s="77"/>
      <c r="MM56" s="77"/>
      <c r="MN56" s="77"/>
      <c r="MO56" s="77"/>
      <c r="MP56" s="77"/>
      <c r="MQ56" s="77"/>
      <c r="MR56" s="77"/>
      <c r="MS56" s="77"/>
      <c r="MT56" s="77"/>
      <c r="MU56" s="77"/>
      <c r="MV56" s="77"/>
      <c r="MW56" s="77"/>
      <c r="MX56" s="77"/>
      <c r="MY56" s="77"/>
      <c r="MZ56" s="77"/>
      <c r="NA56" s="77"/>
      <c r="NB56" s="77"/>
      <c r="NC56" s="77"/>
      <c r="ND56" s="77"/>
      <c r="BAY56" s="55"/>
      <c r="BAZ56" s="55"/>
      <c r="BBA56" s="55"/>
      <c r="BBB56" s="55"/>
      <c r="BBC56" s="55"/>
      <c r="BBD56" s="55"/>
      <c r="BBE56" s="55"/>
      <c r="BBF56" s="55"/>
      <c r="BBG56" s="55"/>
      <c r="BBH56" s="55"/>
      <c r="BBI56" s="55"/>
      <c r="BBJ56" s="55"/>
      <c r="BBK56" s="55"/>
      <c r="BBL56" s="55"/>
      <c r="BBM56" s="55"/>
      <c r="BBN56" s="55"/>
      <c r="BBO56" s="55"/>
      <c r="BBP56" s="55"/>
      <c r="BBQ56" s="55"/>
      <c r="BBR56" s="55"/>
      <c r="BBS56" s="55"/>
      <c r="BBT56" s="55"/>
      <c r="BBU56" s="55"/>
      <c r="BBV56" s="55"/>
      <c r="BBW56" s="55"/>
      <c r="BBX56" s="55"/>
      <c r="BBY56" s="55"/>
      <c r="BBZ56" s="55"/>
      <c r="BCA56" s="55"/>
      <c r="BCB56" s="55"/>
      <c r="BCC56" s="55"/>
      <c r="BCD56" s="55"/>
      <c r="BCE56" s="55"/>
      <c r="BCF56" s="55"/>
      <c r="BCG56" s="55"/>
      <c r="BCH56" s="55"/>
      <c r="BCI56" s="55"/>
      <c r="BCJ56" s="55"/>
      <c r="BCK56" s="55"/>
      <c r="BCL56" s="55"/>
      <c r="BCM56" s="55"/>
      <c r="BCN56" s="55"/>
      <c r="BCO56" s="55"/>
      <c r="BCP56" s="55"/>
      <c r="BCQ56" s="55"/>
      <c r="BCR56" s="55"/>
      <c r="BCS56" s="55"/>
      <c r="BCT56" s="55"/>
      <c r="BCU56" s="55"/>
      <c r="BCV56" s="55"/>
      <c r="BCW56" s="55"/>
      <c r="BCX56" s="55"/>
      <c r="BCY56" s="55"/>
      <c r="BCZ56" s="55"/>
      <c r="BDA56" s="55"/>
      <c r="BDB56" s="55"/>
      <c r="BDC56" s="55"/>
      <c r="BDD56" s="55"/>
      <c r="BDE56" s="55"/>
      <c r="BDF56" s="55"/>
      <c r="BDG56" s="55"/>
      <c r="BDH56" s="55"/>
      <c r="BDI56" s="55"/>
      <c r="BDJ56" s="55"/>
      <c r="BDK56" s="55"/>
      <c r="BDL56" s="55"/>
      <c r="BDM56" s="55"/>
      <c r="BDN56" s="55"/>
      <c r="BDO56" s="55"/>
      <c r="BDP56" s="55"/>
      <c r="BDQ56" s="55"/>
      <c r="BDR56" s="55"/>
      <c r="BDS56" s="55"/>
      <c r="BDT56" s="55"/>
      <c r="BDU56" s="55"/>
      <c r="BDV56" s="55"/>
      <c r="BDW56" s="55"/>
      <c r="BDX56" s="55"/>
      <c r="BDY56" s="55"/>
      <c r="BDZ56" s="55"/>
      <c r="BEA56" s="55"/>
      <c r="BEB56" s="55"/>
      <c r="BEC56" s="55"/>
      <c r="BED56" s="55"/>
      <c r="BEE56" s="55"/>
      <c r="BEF56" s="55"/>
      <c r="BEG56" s="55"/>
      <c r="BEH56" s="55"/>
      <c r="BEI56" s="55"/>
      <c r="BEJ56" s="55"/>
      <c r="BEK56" s="55"/>
      <c r="BEL56" s="55"/>
      <c r="BEM56" s="55"/>
      <c r="BEN56" s="55"/>
      <c r="BEO56" s="55"/>
      <c r="BEP56" s="55"/>
      <c r="BEQ56" s="55"/>
      <c r="BER56" s="55"/>
      <c r="BES56" s="55"/>
      <c r="BET56" s="55"/>
      <c r="BEU56" s="55"/>
      <c r="BEV56" s="55"/>
      <c r="BEW56" s="55"/>
      <c r="BEX56" s="55"/>
      <c r="BEY56" s="55"/>
      <c r="BEZ56" s="55"/>
      <c r="BFA56" s="55"/>
      <c r="BFB56" s="55"/>
      <c r="BFC56" s="55"/>
      <c r="BFD56" s="55"/>
      <c r="BFE56" s="55"/>
      <c r="BFF56" s="55"/>
      <c r="BFG56" s="55"/>
      <c r="BFH56" s="55"/>
      <c r="BFI56" s="55"/>
      <c r="BFJ56" s="55"/>
      <c r="BFK56" s="55"/>
      <c r="BFL56" s="55"/>
      <c r="BFM56" s="55"/>
      <c r="BFN56" s="55"/>
      <c r="BFO56" s="55"/>
      <c r="BFP56" s="55"/>
      <c r="BFQ56" s="55"/>
      <c r="BFR56" s="55"/>
      <c r="BFS56" s="55"/>
      <c r="BFT56" s="55"/>
      <c r="BFU56" s="55"/>
      <c r="BFV56" s="55"/>
      <c r="BFW56" s="55"/>
      <c r="BFX56" s="55"/>
      <c r="BFY56" s="55"/>
      <c r="BFZ56" s="55"/>
      <c r="BGA56" s="55"/>
      <c r="BGB56" s="55"/>
      <c r="BGC56" s="55"/>
      <c r="BGD56" s="55"/>
      <c r="BGE56" s="55"/>
      <c r="BGF56" s="55"/>
      <c r="BGG56" s="55"/>
      <c r="BGH56" s="55"/>
      <c r="BGI56" s="55"/>
      <c r="BGJ56" s="55"/>
      <c r="BGK56" s="55"/>
      <c r="BGL56" s="55"/>
      <c r="BGM56" s="55"/>
      <c r="BGN56" s="55"/>
      <c r="BGO56" s="55"/>
      <c r="BGP56" s="55"/>
      <c r="BGQ56" s="55"/>
      <c r="BGR56" s="55"/>
      <c r="BGS56" s="55"/>
      <c r="BGT56" s="55"/>
      <c r="BGU56" s="55"/>
      <c r="BGV56" s="55"/>
      <c r="BGW56" s="55"/>
      <c r="BGX56" s="55"/>
      <c r="BGY56" s="55"/>
      <c r="BGZ56" s="55"/>
      <c r="BHA56" s="55"/>
      <c r="BHB56" s="55"/>
      <c r="BHC56" s="55"/>
      <c r="BHD56" s="55"/>
      <c r="BHE56" s="55"/>
      <c r="BHF56" s="55"/>
      <c r="BHG56" s="55"/>
      <c r="BHH56" s="55"/>
      <c r="BHI56" s="55"/>
      <c r="BHJ56" s="55"/>
      <c r="BHK56" s="55"/>
      <c r="BHL56" s="55"/>
      <c r="BHM56" s="55"/>
      <c r="BHN56" s="55"/>
      <c r="BHO56" s="55"/>
      <c r="BHP56" s="55"/>
      <c r="BHQ56" s="55"/>
      <c r="BHR56" s="55"/>
      <c r="BHS56" s="55"/>
      <c r="BHT56" s="55"/>
      <c r="BHU56" s="55"/>
      <c r="BHV56" s="55"/>
      <c r="BHW56" s="55"/>
      <c r="BHX56" s="55"/>
      <c r="BHY56" s="55"/>
      <c r="BHZ56" s="55"/>
      <c r="BIA56" s="55"/>
      <c r="BIB56" s="55"/>
      <c r="BIC56" s="55"/>
      <c r="BID56" s="55"/>
      <c r="BIE56" s="55"/>
      <c r="BIF56" s="55"/>
      <c r="BIG56" s="55"/>
      <c r="BIH56" s="55"/>
      <c r="BII56" s="55"/>
      <c r="BIJ56" s="55"/>
      <c r="BIK56" s="55"/>
      <c r="BIL56" s="55"/>
      <c r="BIM56" s="55"/>
      <c r="BIN56" s="55"/>
      <c r="BIO56" s="55"/>
      <c r="BIP56" s="55"/>
      <c r="BIQ56" s="55"/>
      <c r="BIR56" s="55"/>
      <c r="BIS56" s="55"/>
      <c r="BIT56" s="55"/>
      <c r="BIU56" s="55"/>
      <c r="BIV56" s="55"/>
      <c r="BIW56" s="55"/>
      <c r="BIX56" s="55"/>
      <c r="BIY56" s="55"/>
      <c r="BIZ56" s="55"/>
      <c r="BJA56" s="55"/>
      <c r="BJB56" s="55"/>
      <c r="BJC56" s="55"/>
      <c r="BJD56" s="55"/>
      <c r="BJE56" s="55"/>
      <c r="BJF56" s="55"/>
      <c r="BJG56" s="55"/>
      <c r="BJH56" s="55"/>
      <c r="BJI56" s="55"/>
      <c r="BJJ56" s="55"/>
      <c r="BJK56" s="55"/>
      <c r="BJL56" s="55"/>
      <c r="BJM56" s="55"/>
      <c r="BJN56" s="55"/>
      <c r="BJO56" s="55"/>
      <c r="BJP56" s="55"/>
      <c r="BJQ56" s="55"/>
      <c r="BJR56" s="55"/>
      <c r="BJS56" s="55"/>
      <c r="BJT56" s="55"/>
      <c r="BJU56" s="55"/>
      <c r="BJV56" s="55"/>
      <c r="BJW56" s="55"/>
      <c r="BJX56" s="55"/>
      <c r="BJY56" s="55"/>
      <c r="BJZ56" s="55"/>
      <c r="BKA56" s="55"/>
      <c r="BKB56" s="55"/>
      <c r="BKC56" s="55"/>
      <c r="BKD56" s="55"/>
      <c r="BKE56" s="55"/>
      <c r="BKF56" s="55"/>
      <c r="BKG56" s="55"/>
      <c r="BKH56" s="55"/>
      <c r="BKI56" s="55"/>
      <c r="BKJ56" s="55"/>
      <c r="BKK56" s="55"/>
      <c r="BKL56" s="55"/>
      <c r="BKM56" s="55"/>
      <c r="BKN56" s="55"/>
      <c r="BKO56" s="55"/>
      <c r="BKP56" s="55"/>
      <c r="BKQ56" s="55"/>
      <c r="BKR56" s="55"/>
      <c r="BKS56" s="55"/>
      <c r="BKT56" s="55"/>
      <c r="BKU56" s="55"/>
      <c r="BKV56" s="55"/>
      <c r="BKW56" s="55"/>
      <c r="BKX56" s="55"/>
      <c r="BKY56" s="55"/>
      <c r="BKZ56" s="55"/>
      <c r="BLA56" s="55"/>
      <c r="BLB56" s="55"/>
      <c r="BLC56" s="55"/>
      <c r="BLD56" s="55"/>
      <c r="BLE56" s="55"/>
      <c r="BLF56" s="55"/>
      <c r="BLG56" s="55"/>
      <c r="BLH56" s="55"/>
      <c r="BLI56" s="55"/>
      <c r="BLJ56" s="55"/>
      <c r="BLK56" s="55"/>
      <c r="BLL56" s="55"/>
      <c r="BLM56" s="55"/>
      <c r="BLN56" s="55"/>
      <c r="BLO56" s="55"/>
      <c r="BLP56" s="55"/>
      <c r="BLQ56" s="55"/>
      <c r="BLR56" s="55"/>
      <c r="BLS56" s="55"/>
      <c r="BLT56" s="55"/>
      <c r="BLU56" s="55"/>
      <c r="BLV56" s="55"/>
      <c r="BLW56" s="55"/>
      <c r="BLX56" s="55"/>
      <c r="BLY56" s="55"/>
      <c r="BLZ56" s="55"/>
      <c r="BMA56" s="55"/>
      <c r="BMB56" s="55"/>
      <c r="BMC56" s="55"/>
      <c r="BMD56" s="55"/>
      <c r="BME56" s="55"/>
      <c r="BMF56" s="55"/>
      <c r="BMG56" s="55"/>
      <c r="BMH56" s="55"/>
      <c r="BMI56" s="55"/>
      <c r="BMJ56" s="55"/>
      <c r="BMK56" s="55"/>
      <c r="BML56" s="55"/>
      <c r="BMM56" s="55"/>
      <c r="BMN56" s="55"/>
      <c r="BMO56" s="55"/>
      <c r="BMP56" s="55"/>
      <c r="BMQ56" s="55"/>
      <c r="BMR56" s="55"/>
      <c r="BMS56" s="55"/>
      <c r="BMT56" s="55"/>
      <c r="BMU56" s="55"/>
      <c r="BMV56" s="55"/>
      <c r="BMW56" s="55"/>
      <c r="BMX56" s="55"/>
      <c r="BMY56" s="55"/>
      <c r="BMZ56" s="55"/>
      <c r="BNA56" s="55"/>
      <c r="BNB56" s="55"/>
      <c r="BNC56" s="55"/>
      <c r="BND56" s="55"/>
      <c r="BNE56" s="55"/>
      <c r="BNF56" s="55"/>
      <c r="BNG56" s="55"/>
      <c r="BNH56" s="55"/>
      <c r="BNI56" s="55"/>
      <c r="BNJ56" s="55"/>
      <c r="BNK56" s="55"/>
      <c r="BNL56" s="55"/>
      <c r="BNM56" s="55"/>
      <c r="BNN56" s="55"/>
      <c r="BNO56" s="55"/>
      <c r="BNP56" s="55"/>
      <c r="BNQ56" s="55"/>
      <c r="BNR56" s="55"/>
      <c r="BNS56" s="55"/>
      <c r="BNT56" s="55"/>
      <c r="BNU56" s="55"/>
      <c r="BNV56" s="55"/>
      <c r="BNW56" s="55"/>
      <c r="BNX56" s="55"/>
      <c r="BNY56" s="55"/>
      <c r="BNZ56" s="55"/>
      <c r="BOA56" s="55"/>
      <c r="BOB56" s="55"/>
      <c r="BOC56" s="55"/>
      <c r="BOD56" s="55"/>
      <c r="BOE56" s="55"/>
      <c r="BOF56" s="55"/>
      <c r="BOG56" s="55"/>
      <c r="BOH56" s="55"/>
      <c r="BOI56" s="55"/>
      <c r="BOJ56" s="55"/>
      <c r="BOK56" s="55"/>
      <c r="BOL56" s="55"/>
      <c r="BOM56" s="55"/>
      <c r="BON56" s="55"/>
      <c r="BOO56" s="55"/>
      <c r="BOP56" s="55"/>
      <c r="BOQ56" s="55"/>
      <c r="BOR56" s="55"/>
      <c r="BOS56" s="55"/>
      <c r="BOT56" s="55"/>
      <c r="BOU56" s="55"/>
      <c r="BOV56" s="55"/>
      <c r="BOW56" s="55"/>
      <c r="BOX56" s="55"/>
      <c r="BOY56" s="55"/>
      <c r="BOZ56" s="55"/>
      <c r="BPA56" s="55"/>
      <c r="BPB56" s="55"/>
      <c r="BPC56" s="55"/>
      <c r="BPD56" s="55"/>
      <c r="BPE56" s="55"/>
      <c r="BPF56" s="55"/>
      <c r="BPG56" s="55"/>
      <c r="BPH56" s="55"/>
      <c r="BPI56" s="55"/>
      <c r="BPJ56" s="55"/>
      <c r="BPK56" s="55"/>
      <c r="BPL56" s="55"/>
      <c r="BPM56" s="55"/>
      <c r="BPN56" s="55"/>
      <c r="BPO56" s="55"/>
      <c r="BPP56" s="55"/>
      <c r="BPQ56" s="55"/>
      <c r="BPR56" s="55"/>
      <c r="BPS56" s="55"/>
      <c r="BPT56" s="55"/>
      <c r="BPU56" s="55"/>
      <c r="BPV56" s="55"/>
      <c r="BPW56" s="55"/>
      <c r="BPX56" s="55"/>
      <c r="BPY56" s="55"/>
      <c r="BPZ56" s="55"/>
      <c r="BQA56" s="55"/>
      <c r="BQB56" s="55"/>
      <c r="BQC56" s="55"/>
      <c r="BQD56" s="55"/>
      <c r="BQE56" s="55"/>
      <c r="BQF56" s="55"/>
      <c r="BQG56" s="55"/>
      <c r="BQH56" s="55"/>
      <c r="BQI56" s="55"/>
      <c r="BQJ56" s="55"/>
      <c r="BQK56" s="55"/>
      <c r="BQL56" s="55"/>
      <c r="BQM56" s="55"/>
      <c r="BQN56" s="55"/>
      <c r="BQO56" s="55"/>
      <c r="BQP56" s="55"/>
      <c r="BQQ56" s="55"/>
      <c r="BQR56" s="55"/>
      <c r="BQS56" s="55"/>
      <c r="BQT56" s="55"/>
      <c r="BQU56" s="55"/>
      <c r="BQV56" s="55"/>
      <c r="BQW56" s="55"/>
      <c r="BQX56" s="55"/>
      <c r="BQY56" s="55"/>
      <c r="BQZ56" s="55"/>
      <c r="BRA56" s="55"/>
      <c r="BRB56" s="55"/>
    </row>
    <row r="57" spans="1:368 1403:1822" s="54" customFormat="1" ht="14">
      <c r="A57" s="100">
        <f t="shared" si="1"/>
        <v>51</v>
      </c>
      <c r="B57" s="98" t="s">
        <v>228</v>
      </c>
      <c r="C57" s="75" t="s">
        <v>213</v>
      </c>
      <c r="D57" s="73"/>
      <c r="E57" s="74" t="s">
        <v>197</v>
      </c>
      <c r="F57" s="74" t="s">
        <v>132</v>
      </c>
      <c r="G57" s="74" t="s">
        <v>133</v>
      </c>
      <c r="H57" s="74" t="s">
        <v>133</v>
      </c>
      <c r="I57" s="74" t="s">
        <v>229</v>
      </c>
      <c r="J57" s="76"/>
      <c r="K57" s="76"/>
      <c r="L57" s="76"/>
      <c r="M57" s="76"/>
      <c r="N57" s="76"/>
      <c r="O57" s="76"/>
      <c r="P57" s="76"/>
      <c r="Q57" s="76"/>
      <c r="R57" s="76"/>
      <c r="S57" s="76"/>
      <c r="T57" s="76"/>
      <c r="U57" s="76"/>
      <c r="V57" s="99"/>
      <c r="W57" s="99"/>
      <c r="X57" s="99"/>
      <c r="Y57" s="99"/>
      <c r="Z57" s="99"/>
      <c r="AA57" s="99"/>
      <c r="AB57" s="99"/>
      <c r="AC57" s="99"/>
      <c r="AD57" s="99"/>
      <c r="AE57" s="99"/>
      <c r="AF57" s="99"/>
      <c r="AG57" s="77"/>
      <c r="AH57" s="77"/>
      <c r="AI57" s="77"/>
      <c r="AJ57" s="77"/>
      <c r="AK57" s="77"/>
      <c r="AL57" s="77"/>
      <c r="AM57" s="77"/>
      <c r="AN57" s="77"/>
      <c r="AO57" s="77"/>
      <c r="AP57" s="77"/>
      <c r="AQ57" s="77"/>
      <c r="AR57" s="77"/>
      <c r="AS57" s="77"/>
      <c r="AT57" s="77"/>
      <c r="AU57" s="77"/>
      <c r="AV57" s="77"/>
      <c r="AW57" s="77"/>
      <c r="AX57" s="77"/>
      <c r="AY57" s="77"/>
      <c r="AZ57" s="77"/>
      <c r="BA57" s="77"/>
      <c r="BB57" s="77"/>
      <c r="BC57" s="77"/>
      <c r="BD57" s="77"/>
      <c r="BE57" s="77"/>
      <c r="BF57" s="77"/>
      <c r="BG57" s="77"/>
      <c r="BH57" s="77"/>
      <c r="BI57" s="77"/>
      <c r="BJ57" s="77"/>
      <c r="BK57" s="77"/>
      <c r="BL57" s="77"/>
      <c r="BM57" s="77"/>
      <c r="BN57" s="77"/>
      <c r="BO57" s="77"/>
      <c r="BP57" s="77"/>
      <c r="BQ57" s="77"/>
      <c r="BR57" s="77"/>
      <c r="BS57" s="77"/>
      <c r="BT57" s="77"/>
      <c r="BU57" s="77"/>
      <c r="BV57" s="77"/>
      <c r="BW57" s="77"/>
      <c r="BX57" s="77"/>
      <c r="BY57" s="77"/>
      <c r="BZ57" s="77"/>
      <c r="CA57" s="77"/>
      <c r="CB57" s="77"/>
      <c r="CC57" s="77"/>
      <c r="CD57" s="77"/>
      <c r="CE57" s="77"/>
      <c r="CF57" s="77"/>
      <c r="CG57" s="77"/>
      <c r="CH57" s="77"/>
      <c r="CI57" s="77"/>
      <c r="CJ57" s="77"/>
      <c r="CK57" s="77"/>
      <c r="CL57" s="77"/>
      <c r="CM57" s="77"/>
      <c r="CN57" s="77"/>
      <c r="CO57" s="77"/>
      <c r="CP57" s="77"/>
      <c r="CQ57" s="77"/>
      <c r="CR57" s="77"/>
      <c r="CS57" s="77"/>
      <c r="CT57" s="77"/>
      <c r="CU57" s="77"/>
      <c r="CV57" s="77"/>
      <c r="CW57" s="77"/>
      <c r="CX57" s="77"/>
      <c r="CY57" s="77"/>
      <c r="CZ57" s="77"/>
      <c r="DA57" s="77"/>
      <c r="DB57" s="77"/>
      <c r="DC57" s="77"/>
      <c r="DD57" s="77"/>
      <c r="DE57" s="77"/>
      <c r="DF57" s="77"/>
      <c r="DG57" s="77"/>
      <c r="DH57" s="77"/>
      <c r="DI57" s="77"/>
      <c r="DJ57" s="77"/>
      <c r="DK57" s="77"/>
      <c r="DL57" s="77"/>
      <c r="DM57" s="77"/>
      <c r="DN57" s="77"/>
      <c r="DO57" s="77"/>
      <c r="DP57" s="77"/>
      <c r="DQ57" s="77"/>
      <c r="DR57" s="77"/>
      <c r="DS57" s="77"/>
      <c r="DT57" s="77"/>
      <c r="DU57" s="77"/>
      <c r="DV57" s="77"/>
      <c r="DW57" s="77"/>
      <c r="DX57" s="77"/>
      <c r="DY57" s="77"/>
      <c r="DZ57" s="77"/>
      <c r="EA57" s="77"/>
      <c r="EB57" s="77"/>
      <c r="EC57" s="77"/>
      <c r="ED57" s="77"/>
      <c r="EE57" s="77"/>
      <c r="EF57" s="77"/>
      <c r="EG57" s="77"/>
      <c r="EH57" s="77"/>
      <c r="EI57" s="77"/>
      <c r="EJ57" s="77"/>
      <c r="EK57" s="77"/>
      <c r="EL57" s="77"/>
      <c r="EM57" s="77"/>
      <c r="EN57" s="77"/>
      <c r="EO57" s="77"/>
      <c r="EP57" s="77"/>
      <c r="EQ57" s="77"/>
      <c r="ER57" s="77"/>
      <c r="ES57" s="77"/>
      <c r="ET57" s="77"/>
      <c r="EU57" s="77"/>
      <c r="EV57" s="77"/>
      <c r="EW57" s="77"/>
      <c r="EX57" s="77"/>
      <c r="EY57" s="77"/>
      <c r="EZ57" s="77"/>
      <c r="FA57" s="77"/>
      <c r="FB57" s="77"/>
      <c r="FC57" s="77"/>
      <c r="FD57" s="77"/>
      <c r="FE57" s="77"/>
      <c r="FF57" s="77"/>
      <c r="FG57" s="77"/>
      <c r="FH57" s="77"/>
      <c r="FI57" s="77"/>
      <c r="FJ57" s="77"/>
      <c r="FK57" s="77"/>
      <c r="FL57" s="77"/>
      <c r="FM57" s="77"/>
      <c r="FN57" s="77"/>
      <c r="FO57" s="77"/>
      <c r="FP57" s="77"/>
      <c r="FQ57" s="77"/>
      <c r="FR57" s="77"/>
      <c r="FS57" s="77"/>
      <c r="FT57" s="77"/>
      <c r="FU57" s="77"/>
      <c r="FV57" s="77"/>
      <c r="FW57" s="77"/>
      <c r="FX57" s="77"/>
      <c r="FY57" s="77"/>
      <c r="FZ57" s="77"/>
      <c r="GA57" s="77"/>
      <c r="GB57" s="77"/>
      <c r="GC57" s="77"/>
      <c r="GD57" s="77"/>
      <c r="GE57" s="77"/>
      <c r="GF57" s="77"/>
      <c r="GG57" s="77"/>
      <c r="GH57" s="77"/>
      <c r="GI57" s="77"/>
      <c r="GJ57" s="77"/>
      <c r="GK57" s="77"/>
      <c r="GL57" s="77"/>
      <c r="GM57" s="77"/>
      <c r="GN57" s="77"/>
      <c r="GO57" s="77"/>
      <c r="GP57" s="77"/>
      <c r="GQ57" s="77"/>
      <c r="GR57" s="77"/>
      <c r="GS57" s="77"/>
      <c r="GT57" s="77"/>
      <c r="GU57" s="77"/>
      <c r="GV57" s="77"/>
      <c r="GW57" s="77"/>
      <c r="GX57" s="77"/>
      <c r="GY57" s="77"/>
      <c r="GZ57" s="77"/>
      <c r="HA57" s="77"/>
      <c r="HB57" s="77"/>
      <c r="HC57" s="77"/>
      <c r="HD57" s="77"/>
      <c r="HE57" s="77"/>
      <c r="HF57" s="77"/>
      <c r="HG57" s="77"/>
      <c r="HH57" s="77"/>
      <c r="HI57" s="77"/>
      <c r="HJ57" s="77"/>
      <c r="HK57" s="77"/>
      <c r="HL57" s="77"/>
      <c r="HM57" s="77"/>
      <c r="HN57" s="77"/>
      <c r="HO57" s="77"/>
      <c r="HP57" s="77"/>
      <c r="HQ57" s="77"/>
      <c r="HR57" s="77"/>
      <c r="HS57" s="77"/>
      <c r="HT57" s="77"/>
      <c r="HU57" s="77"/>
      <c r="HV57" s="77"/>
      <c r="HW57" s="77"/>
      <c r="HX57" s="77"/>
      <c r="HY57" s="77"/>
      <c r="HZ57" s="77"/>
      <c r="IA57" s="77"/>
      <c r="IB57" s="77"/>
      <c r="IC57" s="77"/>
      <c r="ID57" s="77"/>
      <c r="IE57" s="77"/>
      <c r="IF57" s="77"/>
      <c r="IG57" s="77"/>
      <c r="IH57" s="77"/>
      <c r="II57" s="77"/>
      <c r="IJ57" s="77"/>
      <c r="IK57" s="77"/>
      <c r="IL57" s="77"/>
      <c r="IM57" s="77"/>
      <c r="IN57" s="77"/>
      <c r="IO57" s="77"/>
      <c r="IP57" s="77"/>
      <c r="IQ57" s="77"/>
      <c r="IR57" s="77"/>
      <c r="IS57" s="77"/>
      <c r="IT57" s="77"/>
      <c r="IU57" s="77"/>
      <c r="IV57" s="77"/>
      <c r="IW57" s="77"/>
      <c r="IX57" s="77"/>
      <c r="IY57" s="77"/>
      <c r="IZ57" s="77"/>
      <c r="JA57" s="77"/>
      <c r="JB57" s="77"/>
      <c r="JC57" s="77"/>
      <c r="JD57" s="77"/>
      <c r="JE57" s="77"/>
      <c r="JF57" s="77"/>
      <c r="JG57" s="77"/>
      <c r="JH57" s="77"/>
      <c r="JI57" s="77"/>
      <c r="JJ57" s="77"/>
      <c r="JK57" s="77"/>
      <c r="JL57" s="77"/>
      <c r="JM57" s="77"/>
      <c r="JN57" s="77"/>
      <c r="JO57" s="77"/>
      <c r="JP57" s="77"/>
      <c r="JQ57" s="77"/>
      <c r="JR57" s="77"/>
      <c r="JS57" s="77"/>
      <c r="JT57" s="77"/>
      <c r="JU57" s="77"/>
      <c r="JV57" s="77"/>
      <c r="JW57" s="77"/>
      <c r="JX57" s="77"/>
      <c r="JY57" s="77"/>
      <c r="JZ57" s="77"/>
      <c r="KA57" s="77"/>
      <c r="KB57" s="77"/>
      <c r="KC57" s="77"/>
      <c r="KD57" s="77"/>
      <c r="KE57" s="77"/>
      <c r="KF57" s="77"/>
      <c r="KG57" s="77"/>
      <c r="KH57" s="77"/>
      <c r="KI57" s="77"/>
      <c r="KJ57" s="77"/>
      <c r="KK57" s="77"/>
      <c r="KL57" s="77"/>
      <c r="KM57" s="77"/>
      <c r="KN57" s="77"/>
      <c r="KO57" s="77"/>
      <c r="KP57" s="77"/>
      <c r="KQ57" s="77"/>
      <c r="KR57" s="77"/>
      <c r="KS57" s="77"/>
      <c r="KT57" s="77"/>
      <c r="KU57" s="77"/>
      <c r="KV57" s="77"/>
      <c r="KW57" s="77"/>
      <c r="KX57" s="77"/>
      <c r="KY57" s="77"/>
      <c r="KZ57" s="77"/>
      <c r="LA57" s="77"/>
      <c r="LB57" s="77"/>
      <c r="LC57" s="77"/>
      <c r="LD57" s="77"/>
      <c r="LE57" s="77"/>
      <c r="LF57" s="77"/>
      <c r="LG57" s="77"/>
      <c r="LH57" s="77"/>
      <c r="LI57" s="77"/>
      <c r="LJ57" s="77"/>
      <c r="LK57" s="77"/>
      <c r="LL57" s="77"/>
      <c r="LM57" s="77"/>
      <c r="LN57" s="77"/>
      <c r="LO57" s="77"/>
      <c r="LP57" s="77"/>
      <c r="LQ57" s="77"/>
      <c r="LR57" s="77"/>
      <c r="LS57" s="77"/>
      <c r="LT57" s="77"/>
      <c r="LU57" s="77"/>
      <c r="LV57" s="77"/>
      <c r="LW57" s="77"/>
      <c r="LX57" s="77"/>
      <c r="LY57" s="77"/>
      <c r="LZ57" s="77"/>
      <c r="MA57" s="77"/>
      <c r="MB57" s="77"/>
      <c r="MC57" s="77"/>
      <c r="MD57" s="77"/>
      <c r="ME57" s="77"/>
      <c r="MF57" s="77"/>
      <c r="MG57" s="77"/>
      <c r="MH57" s="77"/>
      <c r="MI57" s="77"/>
      <c r="MJ57" s="77"/>
      <c r="MK57" s="77"/>
      <c r="ML57" s="77"/>
      <c r="MM57" s="77"/>
      <c r="MN57" s="77"/>
      <c r="MO57" s="77"/>
      <c r="MP57" s="77"/>
      <c r="MQ57" s="77"/>
      <c r="MR57" s="77"/>
      <c r="MS57" s="77"/>
      <c r="MT57" s="77"/>
      <c r="MU57" s="77"/>
      <c r="MV57" s="77"/>
      <c r="MW57" s="77"/>
      <c r="MX57" s="77"/>
      <c r="MY57" s="77"/>
      <c r="MZ57" s="77"/>
      <c r="NA57" s="77"/>
      <c r="NB57" s="77"/>
      <c r="NC57" s="77"/>
      <c r="ND57" s="77"/>
      <c r="BAY57" s="55"/>
      <c r="BAZ57" s="55"/>
      <c r="BBA57" s="55"/>
      <c r="BBB57" s="55"/>
      <c r="BBC57" s="55"/>
      <c r="BBD57" s="55"/>
      <c r="BBE57" s="55"/>
      <c r="BBF57" s="55"/>
      <c r="BBG57" s="55"/>
      <c r="BBH57" s="55"/>
      <c r="BBI57" s="55"/>
      <c r="BBJ57" s="55"/>
      <c r="BBK57" s="55"/>
      <c r="BBL57" s="55"/>
      <c r="BBM57" s="55"/>
      <c r="BBN57" s="55"/>
      <c r="BBO57" s="55"/>
      <c r="BBP57" s="55"/>
      <c r="BBQ57" s="55"/>
      <c r="BBR57" s="55"/>
      <c r="BBS57" s="55"/>
      <c r="BBT57" s="55"/>
      <c r="BBU57" s="55"/>
      <c r="BBV57" s="55"/>
      <c r="BBW57" s="55"/>
      <c r="BBX57" s="55"/>
      <c r="BBY57" s="55"/>
      <c r="BBZ57" s="55"/>
      <c r="BCA57" s="55"/>
      <c r="BCB57" s="55"/>
      <c r="BCC57" s="55"/>
      <c r="BCD57" s="55"/>
      <c r="BCE57" s="55"/>
      <c r="BCF57" s="55"/>
      <c r="BCG57" s="55"/>
      <c r="BCH57" s="55"/>
      <c r="BCI57" s="55"/>
      <c r="BCJ57" s="55"/>
      <c r="BCK57" s="55"/>
      <c r="BCL57" s="55"/>
      <c r="BCM57" s="55"/>
      <c r="BCN57" s="55"/>
      <c r="BCO57" s="55"/>
      <c r="BCP57" s="55"/>
      <c r="BCQ57" s="55"/>
      <c r="BCR57" s="55"/>
      <c r="BCS57" s="55"/>
      <c r="BCT57" s="55"/>
      <c r="BCU57" s="55"/>
      <c r="BCV57" s="55"/>
      <c r="BCW57" s="55"/>
      <c r="BCX57" s="55"/>
      <c r="BCY57" s="55"/>
      <c r="BCZ57" s="55"/>
      <c r="BDA57" s="55"/>
      <c r="BDB57" s="55"/>
      <c r="BDC57" s="55"/>
      <c r="BDD57" s="55"/>
      <c r="BDE57" s="55"/>
      <c r="BDF57" s="55"/>
      <c r="BDG57" s="55"/>
      <c r="BDH57" s="55"/>
      <c r="BDI57" s="55"/>
      <c r="BDJ57" s="55"/>
      <c r="BDK57" s="55"/>
      <c r="BDL57" s="55"/>
      <c r="BDM57" s="55"/>
      <c r="BDN57" s="55"/>
      <c r="BDO57" s="55"/>
      <c r="BDP57" s="55"/>
      <c r="BDQ57" s="55"/>
      <c r="BDR57" s="55"/>
      <c r="BDS57" s="55"/>
      <c r="BDT57" s="55"/>
      <c r="BDU57" s="55"/>
      <c r="BDV57" s="55"/>
      <c r="BDW57" s="55"/>
      <c r="BDX57" s="55"/>
      <c r="BDY57" s="55"/>
      <c r="BDZ57" s="55"/>
      <c r="BEA57" s="55"/>
      <c r="BEB57" s="55"/>
      <c r="BEC57" s="55"/>
      <c r="BED57" s="55"/>
      <c r="BEE57" s="55"/>
      <c r="BEF57" s="55"/>
      <c r="BEG57" s="55"/>
      <c r="BEH57" s="55"/>
      <c r="BEI57" s="55"/>
      <c r="BEJ57" s="55"/>
      <c r="BEK57" s="55"/>
      <c r="BEL57" s="55"/>
      <c r="BEM57" s="55"/>
      <c r="BEN57" s="55"/>
      <c r="BEO57" s="55"/>
      <c r="BEP57" s="55"/>
      <c r="BEQ57" s="55"/>
      <c r="BER57" s="55"/>
      <c r="BES57" s="55"/>
      <c r="BET57" s="55"/>
      <c r="BEU57" s="55"/>
      <c r="BEV57" s="55"/>
      <c r="BEW57" s="55"/>
      <c r="BEX57" s="55"/>
      <c r="BEY57" s="55"/>
      <c r="BEZ57" s="55"/>
      <c r="BFA57" s="55"/>
      <c r="BFB57" s="55"/>
      <c r="BFC57" s="55"/>
      <c r="BFD57" s="55"/>
      <c r="BFE57" s="55"/>
      <c r="BFF57" s="55"/>
      <c r="BFG57" s="55"/>
      <c r="BFH57" s="55"/>
      <c r="BFI57" s="55"/>
      <c r="BFJ57" s="55"/>
      <c r="BFK57" s="55"/>
      <c r="BFL57" s="55"/>
      <c r="BFM57" s="55"/>
      <c r="BFN57" s="55"/>
      <c r="BFO57" s="55"/>
      <c r="BFP57" s="55"/>
      <c r="BFQ57" s="55"/>
      <c r="BFR57" s="55"/>
      <c r="BFS57" s="55"/>
      <c r="BFT57" s="55"/>
      <c r="BFU57" s="55"/>
      <c r="BFV57" s="55"/>
      <c r="BFW57" s="55"/>
      <c r="BFX57" s="55"/>
      <c r="BFY57" s="55"/>
      <c r="BFZ57" s="55"/>
      <c r="BGA57" s="55"/>
      <c r="BGB57" s="55"/>
      <c r="BGC57" s="55"/>
      <c r="BGD57" s="55"/>
      <c r="BGE57" s="55"/>
      <c r="BGF57" s="55"/>
      <c r="BGG57" s="55"/>
      <c r="BGH57" s="55"/>
      <c r="BGI57" s="55"/>
      <c r="BGJ57" s="55"/>
      <c r="BGK57" s="55"/>
      <c r="BGL57" s="55"/>
      <c r="BGM57" s="55"/>
      <c r="BGN57" s="55"/>
      <c r="BGO57" s="55"/>
      <c r="BGP57" s="55"/>
      <c r="BGQ57" s="55"/>
      <c r="BGR57" s="55"/>
      <c r="BGS57" s="55"/>
      <c r="BGT57" s="55"/>
      <c r="BGU57" s="55"/>
      <c r="BGV57" s="55"/>
      <c r="BGW57" s="55"/>
      <c r="BGX57" s="55"/>
      <c r="BGY57" s="55"/>
      <c r="BGZ57" s="55"/>
      <c r="BHA57" s="55"/>
      <c r="BHB57" s="55"/>
      <c r="BHC57" s="55"/>
      <c r="BHD57" s="55"/>
      <c r="BHE57" s="55"/>
      <c r="BHF57" s="55"/>
      <c r="BHG57" s="55"/>
      <c r="BHH57" s="55"/>
      <c r="BHI57" s="55"/>
      <c r="BHJ57" s="55"/>
      <c r="BHK57" s="55"/>
      <c r="BHL57" s="55"/>
      <c r="BHM57" s="55"/>
      <c r="BHN57" s="55"/>
      <c r="BHO57" s="55"/>
      <c r="BHP57" s="55"/>
      <c r="BHQ57" s="55"/>
      <c r="BHR57" s="55"/>
      <c r="BHS57" s="55"/>
      <c r="BHT57" s="55"/>
      <c r="BHU57" s="55"/>
      <c r="BHV57" s="55"/>
      <c r="BHW57" s="55"/>
      <c r="BHX57" s="55"/>
      <c r="BHY57" s="55"/>
      <c r="BHZ57" s="55"/>
      <c r="BIA57" s="55"/>
      <c r="BIB57" s="55"/>
      <c r="BIC57" s="55"/>
      <c r="BID57" s="55"/>
      <c r="BIE57" s="55"/>
      <c r="BIF57" s="55"/>
      <c r="BIG57" s="55"/>
      <c r="BIH57" s="55"/>
      <c r="BII57" s="55"/>
      <c r="BIJ57" s="55"/>
      <c r="BIK57" s="55"/>
      <c r="BIL57" s="55"/>
      <c r="BIM57" s="55"/>
      <c r="BIN57" s="55"/>
      <c r="BIO57" s="55"/>
      <c r="BIP57" s="55"/>
      <c r="BIQ57" s="55"/>
      <c r="BIR57" s="55"/>
      <c r="BIS57" s="55"/>
      <c r="BIT57" s="55"/>
      <c r="BIU57" s="55"/>
      <c r="BIV57" s="55"/>
      <c r="BIW57" s="55"/>
      <c r="BIX57" s="55"/>
      <c r="BIY57" s="55"/>
      <c r="BIZ57" s="55"/>
      <c r="BJA57" s="55"/>
      <c r="BJB57" s="55"/>
      <c r="BJC57" s="55"/>
      <c r="BJD57" s="55"/>
      <c r="BJE57" s="55"/>
      <c r="BJF57" s="55"/>
      <c r="BJG57" s="55"/>
      <c r="BJH57" s="55"/>
      <c r="BJI57" s="55"/>
      <c r="BJJ57" s="55"/>
      <c r="BJK57" s="55"/>
      <c r="BJL57" s="55"/>
      <c r="BJM57" s="55"/>
      <c r="BJN57" s="55"/>
      <c r="BJO57" s="55"/>
      <c r="BJP57" s="55"/>
      <c r="BJQ57" s="55"/>
      <c r="BJR57" s="55"/>
      <c r="BJS57" s="55"/>
      <c r="BJT57" s="55"/>
      <c r="BJU57" s="55"/>
      <c r="BJV57" s="55"/>
      <c r="BJW57" s="55"/>
      <c r="BJX57" s="55"/>
      <c r="BJY57" s="55"/>
      <c r="BJZ57" s="55"/>
      <c r="BKA57" s="55"/>
      <c r="BKB57" s="55"/>
      <c r="BKC57" s="55"/>
      <c r="BKD57" s="55"/>
      <c r="BKE57" s="55"/>
      <c r="BKF57" s="55"/>
      <c r="BKG57" s="55"/>
      <c r="BKH57" s="55"/>
      <c r="BKI57" s="55"/>
      <c r="BKJ57" s="55"/>
      <c r="BKK57" s="55"/>
      <c r="BKL57" s="55"/>
      <c r="BKM57" s="55"/>
      <c r="BKN57" s="55"/>
      <c r="BKO57" s="55"/>
      <c r="BKP57" s="55"/>
      <c r="BKQ57" s="55"/>
      <c r="BKR57" s="55"/>
      <c r="BKS57" s="55"/>
      <c r="BKT57" s="55"/>
      <c r="BKU57" s="55"/>
      <c r="BKV57" s="55"/>
      <c r="BKW57" s="55"/>
      <c r="BKX57" s="55"/>
      <c r="BKY57" s="55"/>
      <c r="BKZ57" s="55"/>
      <c r="BLA57" s="55"/>
      <c r="BLB57" s="55"/>
      <c r="BLC57" s="55"/>
      <c r="BLD57" s="55"/>
      <c r="BLE57" s="55"/>
      <c r="BLF57" s="55"/>
      <c r="BLG57" s="55"/>
      <c r="BLH57" s="55"/>
      <c r="BLI57" s="55"/>
      <c r="BLJ57" s="55"/>
      <c r="BLK57" s="55"/>
      <c r="BLL57" s="55"/>
      <c r="BLM57" s="55"/>
      <c r="BLN57" s="55"/>
      <c r="BLO57" s="55"/>
      <c r="BLP57" s="55"/>
      <c r="BLQ57" s="55"/>
      <c r="BLR57" s="55"/>
      <c r="BLS57" s="55"/>
      <c r="BLT57" s="55"/>
      <c r="BLU57" s="55"/>
      <c r="BLV57" s="55"/>
      <c r="BLW57" s="55"/>
      <c r="BLX57" s="55"/>
      <c r="BLY57" s="55"/>
      <c r="BLZ57" s="55"/>
      <c r="BMA57" s="55"/>
      <c r="BMB57" s="55"/>
      <c r="BMC57" s="55"/>
      <c r="BMD57" s="55"/>
      <c r="BME57" s="55"/>
      <c r="BMF57" s="55"/>
      <c r="BMG57" s="55"/>
      <c r="BMH57" s="55"/>
      <c r="BMI57" s="55"/>
      <c r="BMJ57" s="55"/>
      <c r="BMK57" s="55"/>
      <c r="BML57" s="55"/>
      <c r="BMM57" s="55"/>
      <c r="BMN57" s="55"/>
      <c r="BMO57" s="55"/>
      <c r="BMP57" s="55"/>
      <c r="BMQ57" s="55"/>
      <c r="BMR57" s="55"/>
      <c r="BMS57" s="55"/>
      <c r="BMT57" s="55"/>
      <c r="BMU57" s="55"/>
      <c r="BMV57" s="55"/>
      <c r="BMW57" s="55"/>
      <c r="BMX57" s="55"/>
      <c r="BMY57" s="55"/>
      <c r="BMZ57" s="55"/>
      <c r="BNA57" s="55"/>
      <c r="BNB57" s="55"/>
      <c r="BNC57" s="55"/>
      <c r="BND57" s="55"/>
      <c r="BNE57" s="55"/>
      <c r="BNF57" s="55"/>
      <c r="BNG57" s="55"/>
      <c r="BNH57" s="55"/>
      <c r="BNI57" s="55"/>
      <c r="BNJ57" s="55"/>
      <c r="BNK57" s="55"/>
      <c r="BNL57" s="55"/>
      <c r="BNM57" s="55"/>
      <c r="BNN57" s="55"/>
      <c r="BNO57" s="55"/>
      <c r="BNP57" s="55"/>
      <c r="BNQ57" s="55"/>
      <c r="BNR57" s="55"/>
      <c r="BNS57" s="55"/>
      <c r="BNT57" s="55"/>
      <c r="BNU57" s="55"/>
      <c r="BNV57" s="55"/>
      <c r="BNW57" s="55"/>
      <c r="BNX57" s="55"/>
      <c r="BNY57" s="55"/>
      <c r="BNZ57" s="55"/>
      <c r="BOA57" s="55"/>
      <c r="BOB57" s="55"/>
      <c r="BOC57" s="55"/>
      <c r="BOD57" s="55"/>
      <c r="BOE57" s="55"/>
      <c r="BOF57" s="55"/>
      <c r="BOG57" s="55"/>
      <c r="BOH57" s="55"/>
      <c r="BOI57" s="55"/>
      <c r="BOJ57" s="55"/>
      <c r="BOK57" s="55"/>
      <c r="BOL57" s="55"/>
      <c r="BOM57" s="55"/>
      <c r="BON57" s="55"/>
      <c r="BOO57" s="55"/>
      <c r="BOP57" s="55"/>
      <c r="BOQ57" s="55"/>
      <c r="BOR57" s="55"/>
      <c r="BOS57" s="55"/>
      <c r="BOT57" s="55"/>
      <c r="BOU57" s="55"/>
      <c r="BOV57" s="55"/>
      <c r="BOW57" s="55"/>
      <c r="BOX57" s="55"/>
      <c r="BOY57" s="55"/>
      <c r="BOZ57" s="55"/>
      <c r="BPA57" s="55"/>
      <c r="BPB57" s="55"/>
      <c r="BPC57" s="55"/>
      <c r="BPD57" s="55"/>
      <c r="BPE57" s="55"/>
      <c r="BPF57" s="55"/>
      <c r="BPG57" s="55"/>
      <c r="BPH57" s="55"/>
      <c r="BPI57" s="55"/>
      <c r="BPJ57" s="55"/>
      <c r="BPK57" s="55"/>
      <c r="BPL57" s="55"/>
      <c r="BPM57" s="55"/>
      <c r="BPN57" s="55"/>
      <c r="BPO57" s="55"/>
      <c r="BPP57" s="55"/>
      <c r="BPQ57" s="55"/>
      <c r="BPR57" s="55"/>
      <c r="BPS57" s="55"/>
      <c r="BPT57" s="55"/>
      <c r="BPU57" s="55"/>
      <c r="BPV57" s="55"/>
      <c r="BPW57" s="55"/>
      <c r="BPX57" s="55"/>
      <c r="BPY57" s="55"/>
      <c r="BPZ57" s="55"/>
      <c r="BQA57" s="55"/>
      <c r="BQB57" s="55"/>
      <c r="BQC57" s="55"/>
      <c r="BQD57" s="55"/>
      <c r="BQE57" s="55"/>
      <c r="BQF57" s="55"/>
      <c r="BQG57" s="55"/>
      <c r="BQH57" s="55"/>
      <c r="BQI57" s="55"/>
      <c r="BQJ57" s="55"/>
      <c r="BQK57" s="55"/>
      <c r="BQL57" s="55"/>
      <c r="BQM57" s="55"/>
      <c r="BQN57" s="55"/>
      <c r="BQO57" s="55"/>
      <c r="BQP57" s="55"/>
      <c r="BQQ57" s="55"/>
      <c r="BQR57" s="55"/>
      <c r="BQS57" s="55"/>
      <c r="BQT57" s="55"/>
      <c r="BQU57" s="55"/>
      <c r="BQV57" s="55"/>
      <c r="BQW57" s="55"/>
      <c r="BQX57" s="55"/>
      <c r="BQY57" s="55"/>
      <c r="BQZ57" s="55"/>
      <c r="BRA57" s="55"/>
      <c r="BRB57" s="55"/>
    </row>
    <row r="58" spans="1:368 1403:1822" s="54" customFormat="1" ht="14">
      <c r="A58" s="100">
        <f t="shared" si="1"/>
        <v>52</v>
      </c>
      <c r="B58" s="98" t="s">
        <v>223</v>
      </c>
      <c r="C58" s="75" t="s">
        <v>196</v>
      </c>
      <c r="D58" s="73"/>
      <c r="E58" s="74" t="s">
        <v>197</v>
      </c>
      <c r="F58" s="74" t="s">
        <v>132</v>
      </c>
      <c r="G58" s="74" t="s">
        <v>133</v>
      </c>
      <c r="H58" s="74" t="s">
        <v>133</v>
      </c>
      <c r="I58" s="74" t="s">
        <v>230</v>
      </c>
      <c r="J58" s="76"/>
      <c r="K58" s="76"/>
      <c r="L58" s="76"/>
      <c r="M58" s="76"/>
      <c r="N58" s="76"/>
      <c r="O58" s="76"/>
      <c r="P58" s="76"/>
      <c r="Q58" s="76"/>
      <c r="R58" s="76"/>
      <c r="S58" s="76"/>
      <c r="T58" s="76"/>
      <c r="U58" s="76"/>
      <c r="V58" s="99"/>
      <c r="W58" s="99"/>
      <c r="X58" s="99"/>
      <c r="Y58" s="99"/>
      <c r="Z58" s="99"/>
      <c r="AA58" s="99"/>
      <c r="AB58" s="99"/>
      <c r="AC58" s="99"/>
      <c r="AD58" s="99"/>
      <c r="AE58" s="99"/>
      <c r="AF58" s="99"/>
      <c r="AG58" s="77"/>
      <c r="AH58" s="77"/>
      <c r="AI58" s="77"/>
      <c r="AJ58" s="77"/>
      <c r="AK58" s="77"/>
      <c r="AL58" s="77"/>
      <c r="AM58" s="77"/>
      <c r="AN58" s="77"/>
      <c r="AO58" s="77"/>
      <c r="AP58" s="77"/>
      <c r="AQ58" s="77"/>
      <c r="AR58" s="77"/>
      <c r="AS58" s="77"/>
      <c r="AT58" s="77"/>
      <c r="AU58" s="77"/>
      <c r="AV58" s="77"/>
      <c r="AW58" s="77"/>
      <c r="AX58" s="77"/>
      <c r="AY58" s="77"/>
      <c r="AZ58" s="77"/>
      <c r="BA58" s="77"/>
      <c r="BB58" s="77"/>
      <c r="BC58" s="77"/>
      <c r="BD58" s="77"/>
      <c r="BE58" s="77"/>
      <c r="BF58" s="77"/>
      <c r="BG58" s="77"/>
      <c r="BH58" s="77"/>
      <c r="BI58" s="77"/>
      <c r="BJ58" s="77"/>
      <c r="BK58" s="77"/>
      <c r="BL58" s="77"/>
      <c r="BM58" s="77"/>
      <c r="BN58" s="77"/>
      <c r="BO58" s="77"/>
      <c r="BP58" s="77"/>
      <c r="BQ58" s="77"/>
      <c r="BR58" s="77"/>
      <c r="BS58" s="77"/>
      <c r="BT58" s="77"/>
      <c r="BU58" s="77"/>
      <c r="BV58" s="77"/>
      <c r="BW58" s="77"/>
      <c r="BX58" s="77"/>
      <c r="BY58" s="77"/>
      <c r="BZ58" s="77"/>
      <c r="CA58" s="77"/>
      <c r="CB58" s="77"/>
      <c r="CC58" s="77"/>
      <c r="CD58" s="77"/>
      <c r="CE58" s="77"/>
      <c r="CF58" s="77"/>
      <c r="CG58" s="77"/>
      <c r="CH58" s="77"/>
      <c r="CI58" s="77"/>
      <c r="CJ58" s="77"/>
      <c r="CK58" s="77"/>
      <c r="CL58" s="77"/>
      <c r="CM58" s="77"/>
      <c r="CN58" s="77"/>
      <c r="CO58" s="77"/>
      <c r="CP58" s="77"/>
      <c r="CQ58" s="77"/>
      <c r="CR58" s="77"/>
      <c r="CS58" s="77"/>
      <c r="CT58" s="77"/>
      <c r="CU58" s="77"/>
      <c r="CV58" s="77"/>
      <c r="CW58" s="77"/>
      <c r="CX58" s="77"/>
      <c r="CY58" s="77"/>
      <c r="CZ58" s="77"/>
      <c r="DA58" s="77"/>
      <c r="DB58" s="77"/>
      <c r="DC58" s="77"/>
      <c r="DD58" s="77"/>
      <c r="DE58" s="77"/>
      <c r="DF58" s="77"/>
      <c r="DG58" s="77"/>
      <c r="DH58" s="77"/>
      <c r="DI58" s="77"/>
      <c r="DJ58" s="77"/>
      <c r="DK58" s="77"/>
      <c r="DL58" s="77"/>
      <c r="DM58" s="77"/>
      <c r="DN58" s="77"/>
      <c r="DO58" s="77"/>
      <c r="DP58" s="77"/>
      <c r="DQ58" s="77"/>
      <c r="DR58" s="77"/>
      <c r="DS58" s="77"/>
      <c r="DT58" s="77"/>
      <c r="DU58" s="77"/>
      <c r="DV58" s="77"/>
      <c r="DW58" s="77"/>
      <c r="DX58" s="77"/>
      <c r="DY58" s="77"/>
      <c r="DZ58" s="77"/>
      <c r="EA58" s="77"/>
      <c r="EB58" s="77"/>
      <c r="EC58" s="77"/>
      <c r="ED58" s="77"/>
      <c r="EE58" s="77"/>
      <c r="EF58" s="77"/>
      <c r="EG58" s="77"/>
      <c r="EH58" s="77"/>
      <c r="EI58" s="77"/>
      <c r="EJ58" s="77"/>
      <c r="EK58" s="77"/>
      <c r="EL58" s="77"/>
      <c r="EM58" s="77"/>
      <c r="EN58" s="77"/>
      <c r="EO58" s="77"/>
      <c r="EP58" s="77"/>
      <c r="EQ58" s="77"/>
      <c r="ER58" s="77"/>
      <c r="ES58" s="77"/>
      <c r="ET58" s="77"/>
      <c r="EU58" s="77"/>
      <c r="EV58" s="77"/>
      <c r="EW58" s="77"/>
      <c r="EX58" s="77"/>
      <c r="EY58" s="77"/>
      <c r="EZ58" s="77"/>
      <c r="FA58" s="77"/>
      <c r="FB58" s="77"/>
      <c r="FC58" s="77"/>
      <c r="FD58" s="77"/>
      <c r="FE58" s="77"/>
      <c r="FF58" s="77"/>
      <c r="FG58" s="77"/>
      <c r="FH58" s="77"/>
      <c r="FI58" s="77"/>
      <c r="FJ58" s="77"/>
      <c r="FK58" s="77"/>
      <c r="FL58" s="77"/>
      <c r="FM58" s="77"/>
      <c r="FN58" s="77"/>
      <c r="FO58" s="77"/>
      <c r="FP58" s="77"/>
      <c r="FQ58" s="77"/>
      <c r="FR58" s="77"/>
      <c r="FS58" s="77"/>
      <c r="FT58" s="77"/>
      <c r="FU58" s="77"/>
      <c r="FV58" s="77"/>
      <c r="FW58" s="77"/>
      <c r="FX58" s="77"/>
      <c r="FY58" s="77"/>
      <c r="FZ58" s="77"/>
      <c r="GA58" s="77"/>
      <c r="GB58" s="77"/>
      <c r="GC58" s="77"/>
      <c r="GD58" s="77"/>
      <c r="GE58" s="77"/>
      <c r="GF58" s="77"/>
      <c r="GG58" s="77"/>
      <c r="GH58" s="77"/>
      <c r="GI58" s="77"/>
      <c r="GJ58" s="77"/>
      <c r="GK58" s="77"/>
      <c r="GL58" s="77"/>
      <c r="GM58" s="77"/>
      <c r="GN58" s="77"/>
      <c r="GO58" s="77"/>
      <c r="GP58" s="77"/>
      <c r="GQ58" s="77"/>
      <c r="GR58" s="77"/>
      <c r="GS58" s="77"/>
      <c r="GT58" s="77"/>
      <c r="GU58" s="77"/>
      <c r="GV58" s="77"/>
      <c r="GW58" s="77"/>
      <c r="GX58" s="77"/>
      <c r="GY58" s="77"/>
      <c r="GZ58" s="77"/>
      <c r="HA58" s="77"/>
      <c r="HB58" s="77"/>
      <c r="HC58" s="77"/>
      <c r="HD58" s="77"/>
      <c r="HE58" s="77"/>
      <c r="HF58" s="77"/>
      <c r="HG58" s="77"/>
      <c r="HH58" s="77"/>
      <c r="HI58" s="77"/>
      <c r="HJ58" s="77"/>
      <c r="HK58" s="77"/>
      <c r="HL58" s="77"/>
      <c r="HM58" s="77"/>
      <c r="HN58" s="77"/>
      <c r="HO58" s="77"/>
      <c r="HP58" s="77"/>
      <c r="HQ58" s="77"/>
      <c r="HR58" s="77"/>
      <c r="HS58" s="77"/>
      <c r="HT58" s="77"/>
      <c r="HU58" s="77"/>
      <c r="HV58" s="77"/>
      <c r="HW58" s="77"/>
      <c r="HX58" s="77"/>
      <c r="HY58" s="77"/>
      <c r="HZ58" s="77"/>
      <c r="IA58" s="77"/>
      <c r="IB58" s="77"/>
      <c r="IC58" s="77"/>
      <c r="ID58" s="77"/>
      <c r="IE58" s="77"/>
      <c r="IF58" s="77"/>
      <c r="IG58" s="77"/>
      <c r="IH58" s="77"/>
      <c r="II58" s="77"/>
      <c r="IJ58" s="77"/>
      <c r="IK58" s="77"/>
      <c r="IL58" s="77"/>
      <c r="IM58" s="77"/>
      <c r="IN58" s="77"/>
      <c r="IO58" s="77"/>
      <c r="IP58" s="77"/>
      <c r="IQ58" s="77"/>
      <c r="IR58" s="77"/>
      <c r="IS58" s="77"/>
      <c r="IT58" s="77"/>
      <c r="IU58" s="77"/>
      <c r="IV58" s="77"/>
      <c r="IW58" s="77"/>
      <c r="IX58" s="77"/>
      <c r="IY58" s="77"/>
      <c r="IZ58" s="77"/>
      <c r="JA58" s="77"/>
      <c r="JB58" s="77"/>
      <c r="JC58" s="77"/>
      <c r="JD58" s="77"/>
      <c r="JE58" s="77"/>
      <c r="JF58" s="77"/>
      <c r="JG58" s="77"/>
      <c r="JH58" s="77"/>
      <c r="JI58" s="77"/>
      <c r="JJ58" s="77"/>
      <c r="JK58" s="77"/>
      <c r="JL58" s="77"/>
      <c r="JM58" s="77"/>
      <c r="JN58" s="77"/>
      <c r="JO58" s="77"/>
      <c r="JP58" s="77"/>
      <c r="JQ58" s="77"/>
      <c r="JR58" s="77"/>
      <c r="JS58" s="77"/>
      <c r="JT58" s="77"/>
      <c r="JU58" s="77"/>
      <c r="JV58" s="77"/>
      <c r="JW58" s="77"/>
      <c r="JX58" s="77"/>
      <c r="JY58" s="77"/>
      <c r="JZ58" s="77"/>
      <c r="KA58" s="77"/>
      <c r="KB58" s="77"/>
      <c r="KC58" s="77"/>
      <c r="KD58" s="77"/>
      <c r="KE58" s="77"/>
      <c r="KF58" s="77"/>
      <c r="KG58" s="77"/>
      <c r="KH58" s="77"/>
      <c r="KI58" s="77"/>
      <c r="KJ58" s="77"/>
      <c r="KK58" s="77"/>
      <c r="KL58" s="77"/>
      <c r="KM58" s="77"/>
      <c r="KN58" s="77"/>
      <c r="KO58" s="77"/>
      <c r="KP58" s="77"/>
      <c r="KQ58" s="77"/>
      <c r="KR58" s="77"/>
      <c r="KS58" s="77"/>
      <c r="KT58" s="77"/>
      <c r="KU58" s="77"/>
      <c r="KV58" s="77"/>
      <c r="KW58" s="77"/>
      <c r="KX58" s="77"/>
      <c r="KY58" s="77"/>
      <c r="KZ58" s="77"/>
      <c r="LA58" s="77"/>
      <c r="LB58" s="77"/>
      <c r="LC58" s="77"/>
      <c r="LD58" s="77"/>
      <c r="LE58" s="77"/>
      <c r="LF58" s="77"/>
      <c r="LG58" s="77"/>
      <c r="LH58" s="77"/>
      <c r="LI58" s="77"/>
      <c r="LJ58" s="77"/>
      <c r="LK58" s="77"/>
      <c r="LL58" s="77"/>
      <c r="LM58" s="77"/>
      <c r="LN58" s="77"/>
      <c r="LO58" s="77"/>
      <c r="LP58" s="77"/>
      <c r="LQ58" s="77"/>
      <c r="LR58" s="77"/>
      <c r="LS58" s="77"/>
      <c r="LT58" s="77"/>
      <c r="LU58" s="77"/>
      <c r="LV58" s="77"/>
      <c r="LW58" s="77"/>
      <c r="LX58" s="77"/>
      <c r="LY58" s="77"/>
      <c r="LZ58" s="77"/>
      <c r="MA58" s="77"/>
      <c r="MB58" s="77"/>
      <c r="MC58" s="77"/>
      <c r="MD58" s="77"/>
      <c r="ME58" s="77"/>
      <c r="MF58" s="77"/>
      <c r="MG58" s="77"/>
      <c r="MH58" s="77"/>
      <c r="MI58" s="77"/>
      <c r="MJ58" s="77"/>
      <c r="MK58" s="77"/>
      <c r="ML58" s="77"/>
      <c r="MM58" s="77"/>
      <c r="MN58" s="77"/>
      <c r="MO58" s="77"/>
      <c r="MP58" s="77"/>
      <c r="MQ58" s="77"/>
      <c r="MR58" s="77"/>
      <c r="MS58" s="77"/>
      <c r="MT58" s="77"/>
      <c r="MU58" s="77"/>
      <c r="MV58" s="77"/>
      <c r="MW58" s="77"/>
      <c r="MX58" s="77"/>
      <c r="MY58" s="77"/>
      <c r="MZ58" s="77"/>
      <c r="NA58" s="77"/>
      <c r="NB58" s="77"/>
      <c r="NC58" s="77"/>
      <c r="ND58" s="77"/>
      <c r="BAY58" s="55"/>
      <c r="BAZ58" s="55"/>
      <c r="BBA58" s="55"/>
      <c r="BBB58" s="55"/>
      <c r="BBC58" s="55"/>
      <c r="BBD58" s="55"/>
      <c r="BBE58" s="55"/>
      <c r="BBF58" s="55"/>
      <c r="BBG58" s="55"/>
      <c r="BBH58" s="55"/>
      <c r="BBI58" s="55"/>
      <c r="BBJ58" s="55"/>
      <c r="BBK58" s="55"/>
      <c r="BBL58" s="55"/>
      <c r="BBM58" s="55"/>
      <c r="BBN58" s="55"/>
      <c r="BBO58" s="55"/>
      <c r="BBP58" s="55"/>
      <c r="BBQ58" s="55"/>
      <c r="BBR58" s="55"/>
      <c r="BBS58" s="55"/>
      <c r="BBT58" s="55"/>
      <c r="BBU58" s="55"/>
      <c r="BBV58" s="55"/>
      <c r="BBW58" s="55"/>
      <c r="BBX58" s="55"/>
      <c r="BBY58" s="55"/>
      <c r="BBZ58" s="55"/>
      <c r="BCA58" s="55"/>
      <c r="BCB58" s="55"/>
      <c r="BCC58" s="55"/>
      <c r="BCD58" s="55"/>
      <c r="BCE58" s="55"/>
      <c r="BCF58" s="55"/>
      <c r="BCG58" s="55"/>
      <c r="BCH58" s="55"/>
      <c r="BCI58" s="55"/>
      <c r="BCJ58" s="55"/>
      <c r="BCK58" s="55"/>
      <c r="BCL58" s="55"/>
      <c r="BCM58" s="55"/>
      <c r="BCN58" s="55"/>
      <c r="BCO58" s="55"/>
      <c r="BCP58" s="55"/>
      <c r="BCQ58" s="55"/>
      <c r="BCR58" s="55"/>
      <c r="BCS58" s="55"/>
      <c r="BCT58" s="55"/>
      <c r="BCU58" s="55"/>
      <c r="BCV58" s="55"/>
      <c r="BCW58" s="55"/>
      <c r="BCX58" s="55"/>
      <c r="BCY58" s="55"/>
      <c r="BCZ58" s="55"/>
      <c r="BDA58" s="55"/>
      <c r="BDB58" s="55"/>
      <c r="BDC58" s="55"/>
      <c r="BDD58" s="55"/>
      <c r="BDE58" s="55"/>
      <c r="BDF58" s="55"/>
      <c r="BDG58" s="55"/>
      <c r="BDH58" s="55"/>
      <c r="BDI58" s="55"/>
      <c r="BDJ58" s="55"/>
      <c r="BDK58" s="55"/>
      <c r="BDL58" s="55"/>
      <c r="BDM58" s="55"/>
      <c r="BDN58" s="55"/>
      <c r="BDO58" s="55"/>
      <c r="BDP58" s="55"/>
      <c r="BDQ58" s="55"/>
      <c r="BDR58" s="55"/>
      <c r="BDS58" s="55"/>
      <c r="BDT58" s="55"/>
      <c r="BDU58" s="55"/>
      <c r="BDV58" s="55"/>
      <c r="BDW58" s="55"/>
      <c r="BDX58" s="55"/>
      <c r="BDY58" s="55"/>
      <c r="BDZ58" s="55"/>
      <c r="BEA58" s="55"/>
      <c r="BEB58" s="55"/>
      <c r="BEC58" s="55"/>
      <c r="BED58" s="55"/>
      <c r="BEE58" s="55"/>
      <c r="BEF58" s="55"/>
      <c r="BEG58" s="55"/>
      <c r="BEH58" s="55"/>
      <c r="BEI58" s="55"/>
      <c r="BEJ58" s="55"/>
      <c r="BEK58" s="55"/>
      <c r="BEL58" s="55"/>
      <c r="BEM58" s="55"/>
      <c r="BEN58" s="55"/>
      <c r="BEO58" s="55"/>
      <c r="BEP58" s="55"/>
      <c r="BEQ58" s="55"/>
      <c r="BER58" s="55"/>
      <c r="BES58" s="55"/>
      <c r="BET58" s="55"/>
      <c r="BEU58" s="55"/>
      <c r="BEV58" s="55"/>
      <c r="BEW58" s="55"/>
      <c r="BEX58" s="55"/>
      <c r="BEY58" s="55"/>
      <c r="BEZ58" s="55"/>
      <c r="BFA58" s="55"/>
      <c r="BFB58" s="55"/>
      <c r="BFC58" s="55"/>
      <c r="BFD58" s="55"/>
      <c r="BFE58" s="55"/>
      <c r="BFF58" s="55"/>
      <c r="BFG58" s="55"/>
      <c r="BFH58" s="55"/>
      <c r="BFI58" s="55"/>
      <c r="BFJ58" s="55"/>
      <c r="BFK58" s="55"/>
      <c r="BFL58" s="55"/>
      <c r="BFM58" s="55"/>
      <c r="BFN58" s="55"/>
      <c r="BFO58" s="55"/>
      <c r="BFP58" s="55"/>
      <c r="BFQ58" s="55"/>
      <c r="BFR58" s="55"/>
      <c r="BFS58" s="55"/>
      <c r="BFT58" s="55"/>
      <c r="BFU58" s="55"/>
      <c r="BFV58" s="55"/>
      <c r="BFW58" s="55"/>
      <c r="BFX58" s="55"/>
      <c r="BFY58" s="55"/>
      <c r="BFZ58" s="55"/>
      <c r="BGA58" s="55"/>
      <c r="BGB58" s="55"/>
      <c r="BGC58" s="55"/>
      <c r="BGD58" s="55"/>
      <c r="BGE58" s="55"/>
      <c r="BGF58" s="55"/>
      <c r="BGG58" s="55"/>
      <c r="BGH58" s="55"/>
      <c r="BGI58" s="55"/>
      <c r="BGJ58" s="55"/>
      <c r="BGK58" s="55"/>
      <c r="BGL58" s="55"/>
      <c r="BGM58" s="55"/>
      <c r="BGN58" s="55"/>
      <c r="BGO58" s="55"/>
      <c r="BGP58" s="55"/>
      <c r="BGQ58" s="55"/>
      <c r="BGR58" s="55"/>
      <c r="BGS58" s="55"/>
      <c r="BGT58" s="55"/>
      <c r="BGU58" s="55"/>
      <c r="BGV58" s="55"/>
      <c r="BGW58" s="55"/>
      <c r="BGX58" s="55"/>
      <c r="BGY58" s="55"/>
      <c r="BGZ58" s="55"/>
      <c r="BHA58" s="55"/>
      <c r="BHB58" s="55"/>
      <c r="BHC58" s="55"/>
      <c r="BHD58" s="55"/>
      <c r="BHE58" s="55"/>
      <c r="BHF58" s="55"/>
      <c r="BHG58" s="55"/>
      <c r="BHH58" s="55"/>
      <c r="BHI58" s="55"/>
      <c r="BHJ58" s="55"/>
      <c r="BHK58" s="55"/>
      <c r="BHL58" s="55"/>
      <c r="BHM58" s="55"/>
      <c r="BHN58" s="55"/>
      <c r="BHO58" s="55"/>
      <c r="BHP58" s="55"/>
      <c r="BHQ58" s="55"/>
      <c r="BHR58" s="55"/>
      <c r="BHS58" s="55"/>
      <c r="BHT58" s="55"/>
      <c r="BHU58" s="55"/>
      <c r="BHV58" s="55"/>
      <c r="BHW58" s="55"/>
      <c r="BHX58" s="55"/>
      <c r="BHY58" s="55"/>
      <c r="BHZ58" s="55"/>
      <c r="BIA58" s="55"/>
      <c r="BIB58" s="55"/>
      <c r="BIC58" s="55"/>
      <c r="BID58" s="55"/>
      <c r="BIE58" s="55"/>
      <c r="BIF58" s="55"/>
      <c r="BIG58" s="55"/>
      <c r="BIH58" s="55"/>
      <c r="BII58" s="55"/>
      <c r="BIJ58" s="55"/>
      <c r="BIK58" s="55"/>
      <c r="BIL58" s="55"/>
      <c r="BIM58" s="55"/>
      <c r="BIN58" s="55"/>
      <c r="BIO58" s="55"/>
      <c r="BIP58" s="55"/>
      <c r="BIQ58" s="55"/>
      <c r="BIR58" s="55"/>
      <c r="BIS58" s="55"/>
      <c r="BIT58" s="55"/>
      <c r="BIU58" s="55"/>
      <c r="BIV58" s="55"/>
      <c r="BIW58" s="55"/>
      <c r="BIX58" s="55"/>
      <c r="BIY58" s="55"/>
      <c r="BIZ58" s="55"/>
      <c r="BJA58" s="55"/>
      <c r="BJB58" s="55"/>
      <c r="BJC58" s="55"/>
      <c r="BJD58" s="55"/>
      <c r="BJE58" s="55"/>
      <c r="BJF58" s="55"/>
      <c r="BJG58" s="55"/>
      <c r="BJH58" s="55"/>
      <c r="BJI58" s="55"/>
      <c r="BJJ58" s="55"/>
      <c r="BJK58" s="55"/>
      <c r="BJL58" s="55"/>
      <c r="BJM58" s="55"/>
      <c r="BJN58" s="55"/>
      <c r="BJO58" s="55"/>
      <c r="BJP58" s="55"/>
      <c r="BJQ58" s="55"/>
      <c r="BJR58" s="55"/>
      <c r="BJS58" s="55"/>
      <c r="BJT58" s="55"/>
      <c r="BJU58" s="55"/>
      <c r="BJV58" s="55"/>
      <c r="BJW58" s="55"/>
      <c r="BJX58" s="55"/>
      <c r="BJY58" s="55"/>
      <c r="BJZ58" s="55"/>
      <c r="BKA58" s="55"/>
      <c r="BKB58" s="55"/>
      <c r="BKC58" s="55"/>
      <c r="BKD58" s="55"/>
      <c r="BKE58" s="55"/>
      <c r="BKF58" s="55"/>
      <c r="BKG58" s="55"/>
      <c r="BKH58" s="55"/>
      <c r="BKI58" s="55"/>
      <c r="BKJ58" s="55"/>
      <c r="BKK58" s="55"/>
      <c r="BKL58" s="55"/>
      <c r="BKM58" s="55"/>
      <c r="BKN58" s="55"/>
      <c r="BKO58" s="55"/>
      <c r="BKP58" s="55"/>
      <c r="BKQ58" s="55"/>
      <c r="BKR58" s="55"/>
      <c r="BKS58" s="55"/>
      <c r="BKT58" s="55"/>
      <c r="BKU58" s="55"/>
      <c r="BKV58" s="55"/>
      <c r="BKW58" s="55"/>
      <c r="BKX58" s="55"/>
      <c r="BKY58" s="55"/>
      <c r="BKZ58" s="55"/>
      <c r="BLA58" s="55"/>
      <c r="BLB58" s="55"/>
      <c r="BLC58" s="55"/>
      <c r="BLD58" s="55"/>
      <c r="BLE58" s="55"/>
      <c r="BLF58" s="55"/>
      <c r="BLG58" s="55"/>
      <c r="BLH58" s="55"/>
      <c r="BLI58" s="55"/>
      <c r="BLJ58" s="55"/>
      <c r="BLK58" s="55"/>
      <c r="BLL58" s="55"/>
      <c r="BLM58" s="55"/>
      <c r="BLN58" s="55"/>
      <c r="BLO58" s="55"/>
      <c r="BLP58" s="55"/>
      <c r="BLQ58" s="55"/>
      <c r="BLR58" s="55"/>
      <c r="BLS58" s="55"/>
      <c r="BLT58" s="55"/>
      <c r="BLU58" s="55"/>
      <c r="BLV58" s="55"/>
      <c r="BLW58" s="55"/>
      <c r="BLX58" s="55"/>
      <c r="BLY58" s="55"/>
      <c r="BLZ58" s="55"/>
      <c r="BMA58" s="55"/>
      <c r="BMB58" s="55"/>
      <c r="BMC58" s="55"/>
      <c r="BMD58" s="55"/>
      <c r="BME58" s="55"/>
      <c r="BMF58" s="55"/>
      <c r="BMG58" s="55"/>
      <c r="BMH58" s="55"/>
      <c r="BMI58" s="55"/>
      <c r="BMJ58" s="55"/>
      <c r="BMK58" s="55"/>
      <c r="BML58" s="55"/>
      <c r="BMM58" s="55"/>
      <c r="BMN58" s="55"/>
      <c r="BMO58" s="55"/>
      <c r="BMP58" s="55"/>
      <c r="BMQ58" s="55"/>
      <c r="BMR58" s="55"/>
      <c r="BMS58" s="55"/>
      <c r="BMT58" s="55"/>
      <c r="BMU58" s="55"/>
      <c r="BMV58" s="55"/>
      <c r="BMW58" s="55"/>
      <c r="BMX58" s="55"/>
      <c r="BMY58" s="55"/>
      <c r="BMZ58" s="55"/>
      <c r="BNA58" s="55"/>
      <c r="BNB58" s="55"/>
      <c r="BNC58" s="55"/>
      <c r="BND58" s="55"/>
      <c r="BNE58" s="55"/>
      <c r="BNF58" s="55"/>
      <c r="BNG58" s="55"/>
      <c r="BNH58" s="55"/>
      <c r="BNI58" s="55"/>
      <c r="BNJ58" s="55"/>
      <c r="BNK58" s="55"/>
      <c r="BNL58" s="55"/>
      <c r="BNM58" s="55"/>
      <c r="BNN58" s="55"/>
      <c r="BNO58" s="55"/>
      <c r="BNP58" s="55"/>
      <c r="BNQ58" s="55"/>
      <c r="BNR58" s="55"/>
      <c r="BNS58" s="55"/>
      <c r="BNT58" s="55"/>
      <c r="BNU58" s="55"/>
      <c r="BNV58" s="55"/>
      <c r="BNW58" s="55"/>
      <c r="BNX58" s="55"/>
      <c r="BNY58" s="55"/>
      <c r="BNZ58" s="55"/>
      <c r="BOA58" s="55"/>
      <c r="BOB58" s="55"/>
      <c r="BOC58" s="55"/>
      <c r="BOD58" s="55"/>
      <c r="BOE58" s="55"/>
      <c r="BOF58" s="55"/>
      <c r="BOG58" s="55"/>
      <c r="BOH58" s="55"/>
      <c r="BOI58" s="55"/>
      <c r="BOJ58" s="55"/>
      <c r="BOK58" s="55"/>
      <c r="BOL58" s="55"/>
      <c r="BOM58" s="55"/>
      <c r="BON58" s="55"/>
      <c r="BOO58" s="55"/>
      <c r="BOP58" s="55"/>
      <c r="BOQ58" s="55"/>
      <c r="BOR58" s="55"/>
      <c r="BOS58" s="55"/>
      <c r="BOT58" s="55"/>
      <c r="BOU58" s="55"/>
      <c r="BOV58" s="55"/>
      <c r="BOW58" s="55"/>
      <c r="BOX58" s="55"/>
      <c r="BOY58" s="55"/>
      <c r="BOZ58" s="55"/>
      <c r="BPA58" s="55"/>
      <c r="BPB58" s="55"/>
      <c r="BPC58" s="55"/>
      <c r="BPD58" s="55"/>
      <c r="BPE58" s="55"/>
      <c r="BPF58" s="55"/>
      <c r="BPG58" s="55"/>
      <c r="BPH58" s="55"/>
      <c r="BPI58" s="55"/>
      <c r="BPJ58" s="55"/>
      <c r="BPK58" s="55"/>
      <c r="BPL58" s="55"/>
      <c r="BPM58" s="55"/>
      <c r="BPN58" s="55"/>
      <c r="BPO58" s="55"/>
      <c r="BPP58" s="55"/>
      <c r="BPQ58" s="55"/>
      <c r="BPR58" s="55"/>
      <c r="BPS58" s="55"/>
      <c r="BPT58" s="55"/>
      <c r="BPU58" s="55"/>
      <c r="BPV58" s="55"/>
      <c r="BPW58" s="55"/>
      <c r="BPX58" s="55"/>
      <c r="BPY58" s="55"/>
      <c r="BPZ58" s="55"/>
      <c r="BQA58" s="55"/>
      <c r="BQB58" s="55"/>
      <c r="BQC58" s="55"/>
      <c r="BQD58" s="55"/>
      <c r="BQE58" s="55"/>
      <c r="BQF58" s="55"/>
      <c r="BQG58" s="55"/>
      <c r="BQH58" s="55"/>
      <c r="BQI58" s="55"/>
      <c r="BQJ58" s="55"/>
      <c r="BQK58" s="55"/>
      <c r="BQL58" s="55"/>
      <c r="BQM58" s="55"/>
      <c r="BQN58" s="55"/>
      <c r="BQO58" s="55"/>
      <c r="BQP58" s="55"/>
      <c r="BQQ58" s="55"/>
      <c r="BQR58" s="55"/>
      <c r="BQS58" s="55"/>
      <c r="BQT58" s="55"/>
      <c r="BQU58" s="55"/>
      <c r="BQV58" s="55"/>
      <c r="BQW58" s="55"/>
      <c r="BQX58" s="55"/>
      <c r="BQY58" s="55"/>
      <c r="BQZ58" s="55"/>
      <c r="BRA58" s="55"/>
      <c r="BRB58" s="55"/>
    </row>
    <row r="59" spans="1:368 1403:1822" s="54" customFormat="1" ht="14">
      <c r="A59" s="100">
        <f t="shared" si="1"/>
        <v>53</v>
      </c>
      <c r="B59" s="98" t="s">
        <v>231</v>
      </c>
      <c r="C59" s="75" t="s">
        <v>213</v>
      </c>
      <c r="D59" s="73"/>
      <c r="E59" s="74" t="s">
        <v>197</v>
      </c>
      <c r="F59" s="74" t="s">
        <v>132</v>
      </c>
      <c r="G59" s="74" t="s">
        <v>133</v>
      </c>
      <c r="H59" s="74" t="s">
        <v>133</v>
      </c>
      <c r="I59" s="74" t="s">
        <v>232</v>
      </c>
      <c r="J59" s="76"/>
      <c r="K59" s="76"/>
      <c r="L59" s="76"/>
      <c r="M59" s="76"/>
      <c r="N59" s="76"/>
      <c r="O59" s="76"/>
      <c r="P59" s="76"/>
      <c r="Q59" s="76"/>
      <c r="R59" s="76"/>
      <c r="S59" s="76"/>
      <c r="T59" s="76"/>
      <c r="U59" s="76"/>
      <c r="V59" s="99"/>
      <c r="W59" s="99"/>
      <c r="X59" s="99"/>
      <c r="Y59" s="99"/>
      <c r="Z59" s="99"/>
      <c r="AA59" s="99"/>
      <c r="AB59" s="99"/>
      <c r="AC59" s="99"/>
      <c r="AD59" s="99"/>
      <c r="AE59" s="99"/>
      <c r="AF59" s="99"/>
      <c r="AG59" s="77"/>
      <c r="AH59" s="77"/>
      <c r="AI59" s="77"/>
      <c r="AJ59" s="77"/>
      <c r="AK59" s="77"/>
      <c r="AL59" s="77"/>
      <c r="AM59" s="77"/>
      <c r="AN59" s="77"/>
      <c r="AO59" s="77"/>
      <c r="AP59" s="77"/>
      <c r="AQ59" s="77"/>
      <c r="AR59" s="77"/>
      <c r="AS59" s="77"/>
      <c r="AT59" s="77"/>
      <c r="AU59" s="77"/>
      <c r="AV59" s="77"/>
      <c r="AW59" s="77"/>
      <c r="AX59" s="77"/>
      <c r="AY59" s="77"/>
      <c r="AZ59" s="77"/>
      <c r="BA59" s="77"/>
      <c r="BB59" s="77"/>
      <c r="BC59" s="77"/>
      <c r="BD59" s="77"/>
      <c r="BE59" s="77"/>
      <c r="BF59" s="77"/>
      <c r="BG59" s="77"/>
      <c r="BH59" s="77"/>
      <c r="BI59" s="77"/>
      <c r="BJ59" s="77"/>
      <c r="BK59" s="77"/>
      <c r="BL59" s="77"/>
      <c r="BM59" s="77"/>
      <c r="BN59" s="77"/>
      <c r="BO59" s="77"/>
      <c r="BP59" s="77"/>
      <c r="BQ59" s="77"/>
      <c r="BR59" s="77"/>
      <c r="BS59" s="77"/>
      <c r="BT59" s="77"/>
      <c r="BU59" s="77"/>
      <c r="BV59" s="77"/>
      <c r="BW59" s="77"/>
      <c r="BX59" s="77"/>
      <c r="BY59" s="77"/>
      <c r="BZ59" s="77"/>
      <c r="CA59" s="77"/>
      <c r="CB59" s="77"/>
      <c r="CC59" s="77"/>
      <c r="CD59" s="77"/>
      <c r="CE59" s="77"/>
      <c r="CF59" s="77"/>
      <c r="CG59" s="77"/>
      <c r="CH59" s="77"/>
      <c r="CI59" s="77"/>
      <c r="CJ59" s="77"/>
      <c r="CK59" s="77"/>
      <c r="CL59" s="77"/>
      <c r="CM59" s="77"/>
      <c r="CN59" s="77"/>
      <c r="CO59" s="77"/>
      <c r="CP59" s="77"/>
      <c r="CQ59" s="77"/>
      <c r="CR59" s="77"/>
      <c r="CS59" s="77"/>
      <c r="CT59" s="77"/>
      <c r="CU59" s="77"/>
      <c r="CV59" s="77"/>
      <c r="CW59" s="77"/>
      <c r="CX59" s="77"/>
      <c r="CY59" s="77"/>
      <c r="CZ59" s="77"/>
      <c r="DA59" s="77"/>
      <c r="DB59" s="77"/>
      <c r="DC59" s="77"/>
      <c r="DD59" s="77"/>
      <c r="DE59" s="77"/>
      <c r="DF59" s="77"/>
      <c r="DG59" s="77"/>
      <c r="DH59" s="77"/>
      <c r="DI59" s="77"/>
      <c r="DJ59" s="77"/>
      <c r="DK59" s="77"/>
      <c r="DL59" s="77"/>
      <c r="DM59" s="77"/>
      <c r="DN59" s="77"/>
      <c r="DO59" s="77"/>
      <c r="DP59" s="77"/>
      <c r="DQ59" s="77"/>
      <c r="DR59" s="77"/>
      <c r="DS59" s="77"/>
      <c r="DT59" s="77"/>
      <c r="DU59" s="77"/>
      <c r="DV59" s="77"/>
      <c r="DW59" s="77"/>
      <c r="DX59" s="77"/>
      <c r="DY59" s="77"/>
      <c r="DZ59" s="77"/>
      <c r="EA59" s="77"/>
      <c r="EB59" s="77"/>
      <c r="EC59" s="77"/>
      <c r="ED59" s="77"/>
      <c r="EE59" s="77"/>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c r="GL59" s="77"/>
      <c r="GM59" s="77"/>
      <c r="GN59" s="77"/>
      <c r="GO59" s="77"/>
      <c r="GP59" s="77"/>
      <c r="GQ59" s="77"/>
      <c r="GR59" s="77"/>
      <c r="GS59" s="77"/>
      <c r="GT59" s="77"/>
      <c r="GU59" s="77"/>
      <c r="GV59" s="77"/>
      <c r="GW59" s="77"/>
      <c r="GX59" s="77"/>
      <c r="GY59" s="77"/>
      <c r="GZ59" s="77"/>
      <c r="HA59" s="77"/>
      <c r="HB59" s="77"/>
      <c r="HC59" s="77"/>
      <c r="HD59" s="77"/>
      <c r="HE59" s="77"/>
      <c r="HF59" s="77"/>
      <c r="HG59" s="77"/>
      <c r="HH59" s="77"/>
      <c r="HI59" s="77"/>
      <c r="HJ59" s="77"/>
      <c r="HK59" s="77"/>
      <c r="HL59" s="77"/>
      <c r="HM59" s="77"/>
      <c r="HN59" s="77"/>
      <c r="HO59" s="77"/>
      <c r="HP59" s="77"/>
      <c r="HQ59" s="77"/>
      <c r="HR59" s="77"/>
      <c r="HS59" s="77"/>
      <c r="HT59" s="77"/>
      <c r="HU59" s="77"/>
      <c r="HV59" s="77"/>
      <c r="HW59" s="77"/>
      <c r="HX59" s="77"/>
      <c r="HY59" s="77"/>
      <c r="HZ59" s="77"/>
      <c r="IA59" s="77"/>
      <c r="IB59" s="77"/>
      <c r="IC59" s="77"/>
      <c r="ID59" s="77"/>
      <c r="IE59" s="77"/>
      <c r="IF59" s="77"/>
      <c r="IG59" s="77"/>
      <c r="IH59" s="77"/>
      <c r="II59" s="77"/>
      <c r="IJ59" s="77"/>
      <c r="IK59" s="77"/>
      <c r="IL59" s="77"/>
      <c r="IM59" s="77"/>
      <c r="IN59" s="77"/>
      <c r="IO59" s="77"/>
      <c r="IP59" s="77"/>
      <c r="IQ59" s="77"/>
      <c r="IR59" s="77"/>
      <c r="IS59" s="77"/>
      <c r="IT59" s="77"/>
      <c r="IU59" s="77"/>
      <c r="IV59" s="77"/>
      <c r="IW59" s="77"/>
      <c r="IX59" s="77"/>
      <c r="IY59" s="77"/>
      <c r="IZ59" s="77"/>
      <c r="JA59" s="77"/>
      <c r="JB59" s="77"/>
      <c r="JC59" s="77"/>
      <c r="JD59" s="77"/>
      <c r="JE59" s="77"/>
      <c r="JF59" s="77"/>
      <c r="JG59" s="77"/>
      <c r="JH59" s="77"/>
      <c r="JI59" s="77"/>
      <c r="JJ59" s="77"/>
      <c r="JK59" s="77"/>
      <c r="JL59" s="77"/>
      <c r="JM59" s="77"/>
      <c r="JN59" s="77"/>
      <c r="JO59" s="77"/>
      <c r="JP59" s="77"/>
      <c r="JQ59" s="77"/>
      <c r="JR59" s="77"/>
      <c r="JS59" s="77"/>
      <c r="JT59" s="77"/>
      <c r="JU59" s="77"/>
      <c r="JV59" s="77"/>
      <c r="JW59" s="77"/>
      <c r="JX59" s="77"/>
      <c r="JY59" s="77"/>
      <c r="JZ59" s="77"/>
      <c r="KA59" s="77"/>
      <c r="KB59" s="77"/>
      <c r="KC59" s="77"/>
      <c r="KD59" s="77"/>
      <c r="KE59" s="77"/>
      <c r="KF59" s="77"/>
      <c r="KG59" s="77"/>
      <c r="KH59" s="77"/>
      <c r="KI59" s="77"/>
      <c r="KJ59" s="77"/>
      <c r="KK59" s="77"/>
      <c r="KL59" s="77"/>
      <c r="KM59" s="77"/>
      <c r="KN59" s="77"/>
      <c r="KO59" s="77"/>
      <c r="KP59" s="77"/>
      <c r="KQ59" s="77"/>
      <c r="KR59" s="77"/>
      <c r="KS59" s="77"/>
      <c r="KT59" s="77"/>
      <c r="KU59" s="77"/>
      <c r="KV59" s="77"/>
      <c r="KW59" s="77"/>
      <c r="KX59" s="77"/>
      <c r="KY59" s="77"/>
      <c r="KZ59" s="77"/>
      <c r="LA59" s="77"/>
      <c r="LB59" s="77"/>
      <c r="LC59" s="77"/>
      <c r="LD59" s="77"/>
      <c r="LE59" s="77"/>
      <c r="LF59" s="77"/>
      <c r="LG59" s="77"/>
      <c r="LH59" s="77"/>
      <c r="LI59" s="77"/>
      <c r="LJ59" s="77"/>
      <c r="LK59" s="77"/>
      <c r="LL59" s="77"/>
      <c r="LM59" s="77"/>
      <c r="LN59" s="77"/>
      <c r="LO59" s="77"/>
      <c r="LP59" s="77"/>
      <c r="LQ59" s="77"/>
      <c r="LR59" s="77"/>
      <c r="LS59" s="77"/>
      <c r="LT59" s="77"/>
      <c r="LU59" s="77"/>
      <c r="LV59" s="77"/>
      <c r="LW59" s="77"/>
      <c r="LX59" s="77"/>
      <c r="LY59" s="77"/>
      <c r="LZ59" s="77"/>
      <c r="MA59" s="77"/>
      <c r="MB59" s="77"/>
      <c r="MC59" s="77"/>
      <c r="MD59" s="77"/>
      <c r="ME59" s="77"/>
      <c r="MF59" s="77"/>
      <c r="MG59" s="77"/>
      <c r="MH59" s="77"/>
      <c r="MI59" s="77"/>
      <c r="MJ59" s="77"/>
      <c r="MK59" s="77"/>
      <c r="ML59" s="77"/>
      <c r="MM59" s="77"/>
      <c r="MN59" s="77"/>
      <c r="MO59" s="77"/>
      <c r="MP59" s="77"/>
      <c r="MQ59" s="77"/>
      <c r="MR59" s="77"/>
      <c r="MS59" s="77"/>
      <c r="MT59" s="77"/>
      <c r="MU59" s="77"/>
      <c r="MV59" s="77"/>
      <c r="MW59" s="77"/>
      <c r="MX59" s="77"/>
      <c r="MY59" s="77"/>
      <c r="MZ59" s="77"/>
      <c r="NA59" s="77"/>
      <c r="NB59" s="77"/>
      <c r="NC59" s="77"/>
      <c r="ND59" s="77"/>
      <c r="BAY59" s="55"/>
      <c r="BAZ59" s="55"/>
      <c r="BBA59" s="55"/>
      <c r="BBB59" s="55"/>
      <c r="BBC59" s="55"/>
      <c r="BBD59" s="55"/>
      <c r="BBE59" s="55"/>
      <c r="BBF59" s="55"/>
      <c r="BBG59" s="55"/>
      <c r="BBH59" s="55"/>
      <c r="BBI59" s="55"/>
      <c r="BBJ59" s="55"/>
      <c r="BBK59" s="55"/>
      <c r="BBL59" s="55"/>
      <c r="BBM59" s="55"/>
      <c r="BBN59" s="55"/>
      <c r="BBO59" s="55"/>
      <c r="BBP59" s="55"/>
      <c r="BBQ59" s="55"/>
      <c r="BBR59" s="55"/>
      <c r="BBS59" s="55"/>
      <c r="BBT59" s="55"/>
      <c r="BBU59" s="55"/>
      <c r="BBV59" s="55"/>
      <c r="BBW59" s="55"/>
      <c r="BBX59" s="55"/>
      <c r="BBY59" s="55"/>
      <c r="BBZ59" s="55"/>
      <c r="BCA59" s="55"/>
      <c r="BCB59" s="55"/>
      <c r="BCC59" s="55"/>
      <c r="BCD59" s="55"/>
      <c r="BCE59" s="55"/>
      <c r="BCF59" s="55"/>
      <c r="BCG59" s="55"/>
      <c r="BCH59" s="55"/>
      <c r="BCI59" s="55"/>
      <c r="BCJ59" s="55"/>
      <c r="BCK59" s="55"/>
      <c r="BCL59" s="55"/>
      <c r="BCM59" s="55"/>
      <c r="BCN59" s="55"/>
      <c r="BCO59" s="55"/>
      <c r="BCP59" s="55"/>
      <c r="BCQ59" s="55"/>
      <c r="BCR59" s="55"/>
      <c r="BCS59" s="55"/>
      <c r="BCT59" s="55"/>
      <c r="BCU59" s="55"/>
      <c r="BCV59" s="55"/>
      <c r="BCW59" s="55"/>
      <c r="BCX59" s="55"/>
      <c r="BCY59" s="55"/>
      <c r="BCZ59" s="55"/>
      <c r="BDA59" s="55"/>
      <c r="BDB59" s="55"/>
      <c r="BDC59" s="55"/>
      <c r="BDD59" s="55"/>
      <c r="BDE59" s="55"/>
      <c r="BDF59" s="55"/>
      <c r="BDG59" s="55"/>
      <c r="BDH59" s="55"/>
      <c r="BDI59" s="55"/>
      <c r="BDJ59" s="55"/>
      <c r="BDK59" s="55"/>
      <c r="BDL59" s="55"/>
      <c r="BDM59" s="55"/>
      <c r="BDN59" s="55"/>
      <c r="BDO59" s="55"/>
      <c r="BDP59" s="55"/>
      <c r="BDQ59" s="55"/>
      <c r="BDR59" s="55"/>
      <c r="BDS59" s="55"/>
      <c r="BDT59" s="55"/>
      <c r="BDU59" s="55"/>
      <c r="BDV59" s="55"/>
      <c r="BDW59" s="55"/>
      <c r="BDX59" s="55"/>
      <c r="BDY59" s="55"/>
      <c r="BDZ59" s="55"/>
      <c r="BEA59" s="55"/>
      <c r="BEB59" s="55"/>
      <c r="BEC59" s="55"/>
      <c r="BED59" s="55"/>
      <c r="BEE59" s="55"/>
      <c r="BEF59" s="55"/>
      <c r="BEG59" s="55"/>
      <c r="BEH59" s="55"/>
      <c r="BEI59" s="55"/>
      <c r="BEJ59" s="55"/>
      <c r="BEK59" s="55"/>
      <c r="BEL59" s="55"/>
      <c r="BEM59" s="55"/>
      <c r="BEN59" s="55"/>
      <c r="BEO59" s="55"/>
      <c r="BEP59" s="55"/>
      <c r="BEQ59" s="55"/>
      <c r="BER59" s="55"/>
      <c r="BES59" s="55"/>
      <c r="BET59" s="55"/>
      <c r="BEU59" s="55"/>
      <c r="BEV59" s="55"/>
      <c r="BEW59" s="55"/>
      <c r="BEX59" s="55"/>
      <c r="BEY59" s="55"/>
      <c r="BEZ59" s="55"/>
      <c r="BFA59" s="55"/>
      <c r="BFB59" s="55"/>
      <c r="BFC59" s="55"/>
      <c r="BFD59" s="55"/>
      <c r="BFE59" s="55"/>
      <c r="BFF59" s="55"/>
      <c r="BFG59" s="55"/>
      <c r="BFH59" s="55"/>
      <c r="BFI59" s="55"/>
      <c r="BFJ59" s="55"/>
      <c r="BFK59" s="55"/>
      <c r="BFL59" s="55"/>
      <c r="BFM59" s="55"/>
      <c r="BFN59" s="55"/>
      <c r="BFO59" s="55"/>
      <c r="BFP59" s="55"/>
      <c r="BFQ59" s="55"/>
      <c r="BFR59" s="55"/>
      <c r="BFS59" s="55"/>
      <c r="BFT59" s="55"/>
      <c r="BFU59" s="55"/>
      <c r="BFV59" s="55"/>
      <c r="BFW59" s="55"/>
      <c r="BFX59" s="55"/>
      <c r="BFY59" s="55"/>
      <c r="BFZ59" s="55"/>
      <c r="BGA59" s="55"/>
      <c r="BGB59" s="55"/>
      <c r="BGC59" s="55"/>
      <c r="BGD59" s="55"/>
      <c r="BGE59" s="55"/>
      <c r="BGF59" s="55"/>
      <c r="BGG59" s="55"/>
      <c r="BGH59" s="55"/>
      <c r="BGI59" s="55"/>
      <c r="BGJ59" s="55"/>
      <c r="BGK59" s="55"/>
      <c r="BGL59" s="55"/>
      <c r="BGM59" s="55"/>
      <c r="BGN59" s="55"/>
      <c r="BGO59" s="55"/>
      <c r="BGP59" s="55"/>
      <c r="BGQ59" s="55"/>
      <c r="BGR59" s="55"/>
      <c r="BGS59" s="55"/>
      <c r="BGT59" s="55"/>
      <c r="BGU59" s="55"/>
      <c r="BGV59" s="55"/>
      <c r="BGW59" s="55"/>
      <c r="BGX59" s="55"/>
      <c r="BGY59" s="55"/>
      <c r="BGZ59" s="55"/>
      <c r="BHA59" s="55"/>
      <c r="BHB59" s="55"/>
      <c r="BHC59" s="55"/>
      <c r="BHD59" s="55"/>
      <c r="BHE59" s="55"/>
      <c r="BHF59" s="55"/>
      <c r="BHG59" s="55"/>
      <c r="BHH59" s="55"/>
      <c r="BHI59" s="55"/>
      <c r="BHJ59" s="55"/>
      <c r="BHK59" s="55"/>
      <c r="BHL59" s="55"/>
      <c r="BHM59" s="55"/>
      <c r="BHN59" s="55"/>
      <c r="BHO59" s="55"/>
      <c r="BHP59" s="55"/>
      <c r="BHQ59" s="55"/>
      <c r="BHR59" s="55"/>
      <c r="BHS59" s="55"/>
      <c r="BHT59" s="55"/>
      <c r="BHU59" s="55"/>
      <c r="BHV59" s="55"/>
      <c r="BHW59" s="55"/>
      <c r="BHX59" s="55"/>
      <c r="BHY59" s="55"/>
      <c r="BHZ59" s="55"/>
      <c r="BIA59" s="55"/>
      <c r="BIB59" s="55"/>
      <c r="BIC59" s="55"/>
      <c r="BID59" s="55"/>
      <c r="BIE59" s="55"/>
      <c r="BIF59" s="55"/>
      <c r="BIG59" s="55"/>
      <c r="BIH59" s="55"/>
      <c r="BII59" s="55"/>
      <c r="BIJ59" s="55"/>
      <c r="BIK59" s="55"/>
      <c r="BIL59" s="55"/>
      <c r="BIM59" s="55"/>
      <c r="BIN59" s="55"/>
      <c r="BIO59" s="55"/>
      <c r="BIP59" s="55"/>
      <c r="BIQ59" s="55"/>
      <c r="BIR59" s="55"/>
      <c r="BIS59" s="55"/>
      <c r="BIT59" s="55"/>
      <c r="BIU59" s="55"/>
      <c r="BIV59" s="55"/>
      <c r="BIW59" s="55"/>
      <c r="BIX59" s="55"/>
      <c r="BIY59" s="55"/>
      <c r="BIZ59" s="55"/>
      <c r="BJA59" s="55"/>
      <c r="BJB59" s="55"/>
      <c r="BJC59" s="55"/>
      <c r="BJD59" s="55"/>
      <c r="BJE59" s="55"/>
      <c r="BJF59" s="55"/>
      <c r="BJG59" s="55"/>
      <c r="BJH59" s="55"/>
      <c r="BJI59" s="55"/>
      <c r="BJJ59" s="55"/>
      <c r="BJK59" s="55"/>
      <c r="BJL59" s="55"/>
      <c r="BJM59" s="55"/>
      <c r="BJN59" s="55"/>
      <c r="BJO59" s="55"/>
      <c r="BJP59" s="55"/>
      <c r="BJQ59" s="55"/>
      <c r="BJR59" s="55"/>
      <c r="BJS59" s="55"/>
      <c r="BJT59" s="55"/>
      <c r="BJU59" s="55"/>
      <c r="BJV59" s="55"/>
      <c r="BJW59" s="55"/>
      <c r="BJX59" s="55"/>
      <c r="BJY59" s="55"/>
      <c r="BJZ59" s="55"/>
      <c r="BKA59" s="55"/>
      <c r="BKB59" s="55"/>
      <c r="BKC59" s="55"/>
      <c r="BKD59" s="55"/>
      <c r="BKE59" s="55"/>
      <c r="BKF59" s="55"/>
      <c r="BKG59" s="55"/>
      <c r="BKH59" s="55"/>
      <c r="BKI59" s="55"/>
      <c r="BKJ59" s="55"/>
      <c r="BKK59" s="55"/>
      <c r="BKL59" s="55"/>
      <c r="BKM59" s="55"/>
      <c r="BKN59" s="55"/>
      <c r="BKO59" s="55"/>
      <c r="BKP59" s="55"/>
      <c r="BKQ59" s="55"/>
      <c r="BKR59" s="55"/>
      <c r="BKS59" s="55"/>
      <c r="BKT59" s="55"/>
      <c r="BKU59" s="55"/>
      <c r="BKV59" s="55"/>
      <c r="BKW59" s="55"/>
      <c r="BKX59" s="55"/>
      <c r="BKY59" s="55"/>
      <c r="BKZ59" s="55"/>
      <c r="BLA59" s="55"/>
      <c r="BLB59" s="55"/>
      <c r="BLC59" s="55"/>
      <c r="BLD59" s="55"/>
      <c r="BLE59" s="55"/>
      <c r="BLF59" s="55"/>
      <c r="BLG59" s="55"/>
      <c r="BLH59" s="55"/>
      <c r="BLI59" s="55"/>
      <c r="BLJ59" s="55"/>
      <c r="BLK59" s="55"/>
      <c r="BLL59" s="55"/>
      <c r="BLM59" s="55"/>
      <c r="BLN59" s="55"/>
      <c r="BLO59" s="55"/>
      <c r="BLP59" s="55"/>
      <c r="BLQ59" s="55"/>
      <c r="BLR59" s="55"/>
      <c r="BLS59" s="55"/>
      <c r="BLT59" s="55"/>
      <c r="BLU59" s="55"/>
      <c r="BLV59" s="55"/>
      <c r="BLW59" s="55"/>
      <c r="BLX59" s="55"/>
      <c r="BLY59" s="55"/>
      <c r="BLZ59" s="55"/>
      <c r="BMA59" s="55"/>
      <c r="BMB59" s="55"/>
      <c r="BMC59" s="55"/>
      <c r="BMD59" s="55"/>
      <c r="BME59" s="55"/>
      <c r="BMF59" s="55"/>
      <c r="BMG59" s="55"/>
      <c r="BMH59" s="55"/>
      <c r="BMI59" s="55"/>
      <c r="BMJ59" s="55"/>
      <c r="BMK59" s="55"/>
      <c r="BML59" s="55"/>
      <c r="BMM59" s="55"/>
      <c r="BMN59" s="55"/>
      <c r="BMO59" s="55"/>
      <c r="BMP59" s="55"/>
      <c r="BMQ59" s="55"/>
      <c r="BMR59" s="55"/>
      <c r="BMS59" s="55"/>
      <c r="BMT59" s="55"/>
      <c r="BMU59" s="55"/>
      <c r="BMV59" s="55"/>
      <c r="BMW59" s="55"/>
      <c r="BMX59" s="55"/>
      <c r="BMY59" s="55"/>
      <c r="BMZ59" s="55"/>
      <c r="BNA59" s="55"/>
      <c r="BNB59" s="55"/>
      <c r="BNC59" s="55"/>
      <c r="BND59" s="55"/>
      <c r="BNE59" s="55"/>
      <c r="BNF59" s="55"/>
      <c r="BNG59" s="55"/>
      <c r="BNH59" s="55"/>
      <c r="BNI59" s="55"/>
      <c r="BNJ59" s="55"/>
      <c r="BNK59" s="55"/>
      <c r="BNL59" s="55"/>
      <c r="BNM59" s="55"/>
      <c r="BNN59" s="55"/>
      <c r="BNO59" s="55"/>
      <c r="BNP59" s="55"/>
      <c r="BNQ59" s="55"/>
      <c r="BNR59" s="55"/>
      <c r="BNS59" s="55"/>
      <c r="BNT59" s="55"/>
      <c r="BNU59" s="55"/>
      <c r="BNV59" s="55"/>
      <c r="BNW59" s="55"/>
      <c r="BNX59" s="55"/>
      <c r="BNY59" s="55"/>
      <c r="BNZ59" s="55"/>
      <c r="BOA59" s="55"/>
      <c r="BOB59" s="55"/>
      <c r="BOC59" s="55"/>
      <c r="BOD59" s="55"/>
      <c r="BOE59" s="55"/>
      <c r="BOF59" s="55"/>
      <c r="BOG59" s="55"/>
      <c r="BOH59" s="55"/>
      <c r="BOI59" s="55"/>
      <c r="BOJ59" s="55"/>
      <c r="BOK59" s="55"/>
      <c r="BOL59" s="55"/>
      <c r="BOM59" s="55"/>
      <c r="BON59" s="55"/>
      <c r="BOO59" s="55"/>
      <c r="BOP59" s="55"/>
      <c r="BOQ59" s="55"/>
      <c r="BOR59" s="55"/>
      <c r="BOS59" s="55"/>
      <c r="BOT59" s="55"/>
      <c r="BOU59" s="55"/>
      <c r="BOV59" s="55"/>
      <c r="BOW59" s="55"/>
      <c r="BOX59" s="55"/>
      <c r="BOY59" s="55"/>
      <c r="BOZ59" s="55"/>
      <c r="BPA59" s="55"/>
      <c r="BPB59" s="55"/>
      <c r="BPC59" s="55"/>
      <c r="BPD59" s="55"/>
      <c r="BPE59" s="55"/>
      <c r="BPF59" s="55"/>
      <c r="BPG59" s="55"/>
      <c r="BPH59" s="55"/>
      <c r="BPI59" s="55"/>
      <c r="BPJ59" s="55"/>
      <c r="BPK59" s="55"/>
      <c r="BPL59" s="55"/>
      <c r="BPM59" s="55"/>
      <c r="BPN59" s="55"/>
      <c r="BPO59" s="55"/>
      <c r="BPP59" s="55"/>
      <c r="BPQ59" s="55"/>
      <c r="BPR59" s="55"/>
      <c r="BPS59" s="55"/>
      <c r="BPT59" s="55"/>
      <c r="BPU59" s="55"/>
      <c r="BPV59" s="55"/>
      <c r="BPW59" s="55"/>
      <c r="BPX59" s="55"/>
      <c r="BPY59" s="55"/>
      <c r="BPZ59" s="55"/>
      <c r="BQA59" s="55"/>
      <c r="BQB59" s="55"/>
      <c r="BQC59" s="55"/>
      <c r="BQD59" s="55"/>
      <c r="BQE59" s="55"/>
      <c r="BQF59" s="55"/>
      <c r="BQG59" s="55"/>
      <c r="BQH59" s="55"/>
      <c r="BQI59" s="55"/>
      <c r="BQJ59" s="55"/>
      <c r="BQK59" s="55"/>
      <c r="BQL59" s="55"/>
      <c r="BQM59" s="55"/>
      <c r="BQN59" s="55"/>
      <c r="BQO59" s="55"/>
      <c r="BQP59" s="55"/>
      <c r="BQQ59" s="55"/>
      <c r="BQR59" s="55"/>
      <c r="BQS59" s="55"/>
      <c r="BQT59" s="55"/>
      <c r="BQU59" s="55"/>
      <c r="BQV59" s="55"/>
      <c r="BQW59" s="55"/>
      <c r="BQX59" s="55"/>
      <c r="BQY59" s="55"/>
      <c r="BQZ59" s="55"/>
      <c r="BRA59" s="55"/>
      <c r="BRB59" s="55"/>
    </row>
    <row r="60" spans="1:368 1403:1822" s="54" customFormat="1" ht="14">
      <c r="A60" s="100">
        <f t="shared" si="1"/>
        <v>54</v>
      </c>
      <c r="B60" s="98" t="s">
        <v>233</v>
      </c>
      <c r="C60" s="75" t="s">
        <v>234</v>
      </c>
      <c r="D60" s="73"/>
      <c r="E60" s="74" t="s">
        <v>197</v>
      </c>
      <c r="F60" s="74" t="s">
        <v>132</v>
      </c>
      <c r="G60" s="74" t="s">
        <v>133</v>
      </c>
      <c r="H60" s="74" t="s">
        <v>133</v>
      </c>
      <c r="I60" s="74" t="s">
        <v>232</v>
      </c>
      <c r="J60" s="76"/>
      <c r="K60" s="76"/>
      <c r="L60" s="76"/>
      <c r="M60" s="76"/>
      <c r="N60" s="76"/>
      <c r="O60" s="101"/>
      <c r="P60" s="101"/>
      <c r="Q60" s="101"/>
      <c r="R60" s="101"/>
      <c r="S60" s="101"/>
      <c r="T60" s="101"/>
      <c r="U60" s="101"/>
      <c r="V60" s="77"/>
      <c r="W60" s="77"/>
      <c r="X60" s="77"/>
      <c r="Y60" s="77"/>
      <c r="Z60" s="77"/>
      <c r="AA60" s="77"/>
      <c r="AB60" s="77"/>
      <c r="AC60" s="77"/>
      <c r="AD60" s="77"/>
      <c r="AE60" s="77"/>
      <c r="AF60" s="77"/>
      <c r="AG60" s="77"/>
      <c r="AH60" s="77"/>
      <c r="AI60" s="77"/>
      <c r="AJ60" s="77"/>
      <c r="AK60" s="77"/>
      <c r="AL60" s="77"/>
      <c r="AM60" s="77"/>
      <c r="AN60" s="77"/>
      <c r="AO60" s="77"/>
      <c r="AP60" s="77"/>
      <c r="AQ60" s="77"/>
      <c r="AR60" s="77"/>
      <c r="AS60" s="77"/>
      <c r="AT60" s="77"/>
      <c r="AU60" s="77"/>
      <c r="AV60" s="77"/>
      <c r="AW60" s="77"/>
      <c r="AX60" s="77"/>
      <c r="AY60" s="77"/>
      <c r="AZ60" s="77"/>
      <c r="BA60" s="77"/>
      <c r="BB60" s="77"/>
      <c r="BC60" s="77"/>
      <c r="BD60" s="77"/>
      <c r="BE60" s="77"/>
      <c r="BF60" s="77"/>
      <c r="BG60" s="77"/>
      <c r="BH60" s="77"/>
      <c r="BI60" s="77"/>
      <c r="BJ60" s="77"/>
      <c r="BK60" s="77"/>
      <c r="BL60" s="77"/>
      <c r="BM60" s="77"/>
      <c r="BN60" s="77"/>
      <c r="BO60" s="77"/>
      <c r="BP60" s="77"/>
      <c r="BQ60" s="77"/>
      <c r="BR60" s="77"/>
      <c r="BS60" s="77"/>
      <c r="BT60" s="77"/>
      <c r="BU60" s="77"/>
      <c r="BV60" s="77"/>
      <c r="BW60" s="77"/>
      <c r="BX60" s="77"/>
      <c r="BY60" s="77"/>
      <c r="BZ60" s="77"/>
      <c r="CA60" s="77"/>
      <c r="CB60" s="77"/>
      <c r="CC60" s="77"/>
      <c r="CD60" s="77"/>
      <c r="CE60" s="77"/>
      <c r="CF60" s="77"/>
      <c r="CG60" s="77"/>
      <c r="CH60" s="77"/>
      <c r="CI60" s="77"/>
      <c r="CJ60" s="77"/>
      <c r="CK60" s="77"/>
      <c r="CL60" s="77"/>
      <c r="CM60" s="77"/>
      <c r="CN60" s="77"/>
      <c r="CO60" s="77"/>
      <c r="CP60" s="77"/>
      <c r="CQ60" s="77"/>
      <c r="CR60" s="77"/>
      <c r="CS60" s="77"/>
      <c r="CT60" s="77"/>
      <c r="CU60" s="77"/>
      <c r="CV60" s="77"/>
      <c r="CW60" s="77"/>
      <c r="CX60" s="77"/>
      <c r="CY60" s="77"/>
      <c r="CZ60" s="77"/>
      <c r="DA60" s="77"/>
      <c r="DB60" s="77"/>
      <c r="DC60" s="77"/>
      <c r="DD60" s="77"/>
      <c r="DE60" s="77"/>
      <c r="DF60" s="77"/>
      <c r="DG60" s="77"/>
      <c r="DH60" s="77"/>
      <c r="DI60" s="77"/>
      <c r="DJ60" s="77"/>
      <c r="DK60" s="77"/>
      <c r="DL60" s="77"/>
      <c r="DM60" s="77"/>
      <c r="DN60" s="77"/>
      <c r="DO60" s="77"/>
      <c r="DP60" s="77"/>
      <c r="DQ60" s="77"/>
      <c r="DR60" s="77"/>
      <c r="DS60" s="77"/>
      <c r="DT60" s="77"/>
      <c r="DU60" s="77"/>
      <c r="DV60" s="77"/>
      <c r="DW60" s="77"/>
      <c r="DX60" s="77"/>
      <c r="DY60" s="77"/>
      <c r="DZ60" s="77"/>
      <c r="EA60" s="77"/>
      <c r="EB60" s="77"/>
      <c r="EC60" s="77"/>
      <c r="ED60" s="77"/>
      <c r="EE60" s="77"/>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c r="GL60" s="77"/>
      <c r="GM60" s="77"/>
      <c r="GN60" s="77"/>
      <c r="GO60" s="77"/>
      <c r="GP60" s="77"/>
      <c r="GQ60" s="77"/>
      <c r="GR60" s="77"/>
      <c r="GS60" s="77"/>
      <c r="GT60" s="77"/>
      <c r="GU60" s="77"/>
      <c r="GV60" s="77"/>
      <c r="GW60" s="77"/>
      <c r="GX60" s="77"/>
      <c r="GY60" s="77"/>
      <c r="GZ60" s="77"/>
      <c r="HA60" s="77"/>
      <c r="HB60" s="77"/>
      <c r="HC60" s="77"/>
      <c r="HD60" s="77"/>
      <c r="HE60" s="77"/>
      <c r="HF60" s="77"/>
      <c r="HG60" s="77"/>
      <c r="HH60" s="77"/>
      <c r="HI60" s="77"/>
      <c r="HJ60" s="77"/>
      <c r="HK60" s="77"/>
      <c r="HL60" s="77"/>
      <c r="HM60" s="77"/>
      <c r="HN60" s="77"/>
      <c r="HO60" s="77"/>
      <c r="HP60" s="77"/>
      <c r="HQ60" s="77"/>
      <c r="HR60" s="77"/>
      <c r="HS60" s="77"/>
      <c r="HT60" s="77"/>
      <c r="HU60" s="77"/>
      <c r="HV60" s="77"/>
      <c r="HW60" s="77"/>
      <c r="HX60" s="77"/>
      <c r="HY60" s="77"/>
      <c r="HZ60" s="77"/>
      <c r="IA60" s="77"/>
      <c r="IB60" s="77"/>
      <c r="IC60" s="77"/>
      <c r="ID60" s="77"/>
      <c r="IE60" s="77"/>
      <c r="IF60" s="77"/>
      <c r="IG60" s="77"/>
      <c r="IH60" s="77"/>
      <c r="II60" s="77"/>
      <c r="IJ60" s="77"/>
      <c r="IK60" s="77"/>
      <c r="IL60" s="77"/>
      <c r="IM60" s="77"/>
      <c r="IN60" s="77"/>
      <c r="IO60" s="77"/>
      <c r="IP60" s="77"/>
      <c r="IQ60" s="77"/>
      <c r="IR60" s="77"/>
      <c r="IS60" s="77"/>
      <c r="IT60" s="77"/>
      <c r="IU60" s="77"/>
      <c r="IV60" s="77"/>
      <c r="IW60" s="77"/>
      <c r="IX60" s="77"/>
      <c r="IY60" s="77"/>
      <c r="IZ60" s="77"/>
      <c r="JA60" s="77"/>
      <c r="JB60" s="77"/>
      <c r="JC60" s="77"/>
      <c r="JD60" s="77"/>
      <c r="JE60" s="77"/>
      <c r="JF60" s="77"/>
      <c r="JG60" s="77"/>
      <c r="JH60" s="77"/>
      <c r="JI60" s="77"/>
      <c r="JJ60" s="77"/>
      <c r="JK60" s="77"/>
      <c r="JL60" s="77"/>
      <c r="JM60" s="77"/>
      <c r="JN60" s="77"/>
      <c r="JO60" s="77"/>
      <c r="JP60" s="77"/>
      <c r="JQ60" s="77"/>
      <c r="JR60" s="77"/>
      <c r="JS60" s="77"/>
      <c r="JT60" s="77"/>
      <c r="JU60" s="77"/>
      <c r="JV60" s="77"/>
      <c r="JW60" s="77"/>
      <c r="JX60" s="77"/>
      <c r="JY60" s="77"/>
      <c r="JZ60" s="77"/>
      <c r="KA60" s="77"/>
      <c r="KB60" s="77"/>
      <c r="KC60" s="77"/>
      <c r="KD60" s="77"/>
      <c r="KE60" s="77"/>
      <c r="KF60" s="77"/>
      <c r="KG60" s="77"/>
      <c r="KH60" s="77"/>
      <c r="KI60" s="77"/>
      <c r="KJ60" s="77"/>
      <c r="KK60" s="77"/>
      <c r="KL60" s="77"/>
      <c r="KM60" s="77"/>
      <c r="KN60" s="77"/>
      <c r="KO60" s="77"/>
      <c r="KP60" s="77"/>
      <c r="KQ60" s="77"/>
      <c r="KR60" s="77"/>
      <c r="KS60" s="77"/>
      <c r="KT60" s="77"/>
      <c r="KU60" s="77"/>
      <c r="KV60" s="77"/>
      <c r="KW60" s="77"/>
      <c r="KX60" s="77"/>
      <c r="KY60" s="77"/>
      <c r="KZ60" s="77"/>
      <c r="LA60" s="77"/>
      <c r="LB60" s="77"/>
      <c r="LC60" s="77"/>
      <c r="LD60" s="77"/>
      <c r="LE60" s="77"/>
      <c r="LF60" s="77"/>
      <c r="LG60" s="77"/>
      <c r="LH60" s="77"/>
      <c r="LI60" s="77"/>
      <c r="LJ60" s="77"/>
      <c r="LK60" s="77"/>
      <c r="LL60" s="77"/>
      <c r="LM60" s="77"/>
      <c r="LN60" s="77"/>
      <c r="LO60" s="77"/>
      <c r="LP60" s="77"/>
      <c r="LQ60" s="77"/>
      <c r="LR60" s="77"/>
      <c r="LS60" s="77"/>
      <c r="LT60" s="77"/>
      <c r="LU60" s="77"/>
      <c r="LV60" s="77"/>
      <c r="LW60" s="77"/>
      <c r="LX60" s="77"/>
      <c r="LY60" s="77"/>
      <c r="LZ60" s="77"/>
      <c r="MA60" s="77"/>
      <c r="MB60" s="77"/>
      <c r="MC60" s="77"/>
      <c r="MD60" s="77"/>
      <c r="ME60" s="77"/>
      <c r="MF60" s="77"/>
      <c r="MG60" s="77"/>
      <c r="MH60" s="77"/>
      <c r="MI60" s="77"/>
      <c r="MJ60" s="77"/>
      <c r="MK60" s="77"/>
      <c r="ML60" s="77"/>
      <c r="MM60" s="77"/>
      <c r="MN60" s="77"/>
      <c r="MO60" s="77"/>
      <c r="MP60" s="77"/>
      <c r="MQ60" s="77"/>
      <c r="MR60" s="77"/>
      <c r="MS60" s="77"/>
      <c r="MT60" s="77"/>
      <c r="MU60" s="77"/>
      <c r="MV60" s="77"/>
      <c r="MW60" s="77"/>
      <c r="MX60" s="77"/>
      <c r="MY60" s="77"/>
      <c r="MZ60" s="77"/>
      <c r="NA60" s="77"/>
      <c r="NB60" s="77"/>
      <c r="NC60" s="77"/>
      <c r="ND60" s="77"/>
      <c r="BAY60" s="55"/>
      <c r="BAZ60" s="55"/>
      <c r="BBA60" s="55"/>
      <c r="BBB60" s="55"/>
      <c r="BBC60" s="55"/>
      <c r="BBD60" s="55"/>
      <c r="BBE60" s="55"/>
      <c r="BBF60" s="55"/>
      <c r="BBG60" s="55"/>
      <c r="BBH60" s="55"/>
      <c r="BBI60" s="55"/>
      <c r="BBJ60" s="55"/>
      <c r="BBK60" s="55"/>
      <c r="BBL60" s="55"/>
      <c r="BBM60" s="55"/>
      <c r="BBN60" s="55"/>
      <c r="BBO60" s="55"/>
      <c r="BBP60" s="55"/>
      <c r="BBQ60" s="55"/>
      <c r="BBR60" s="55"/>
      <c r="BBS60" s="55"/>
      <c r="BBT60" s="55"/>
      <c r="BBU60" s="55"/>
      <c r="BBV60" s="55"/>
      <c r="BBW60" s="55"/>
      <c r="BBX60" s="55"/>
      <c r="BBY60" s="55"/>
      <c r="BBZ60" s="55"/>
      <c r="BCA60" s="55"/>
      <c r="BCB60" s="55"/>
      <c r="BCC60" s="55"/>
      <c r="BCD60" s="55"/>
      <c r="BCE60" s="55"/>
      <c r="BCF60" s="55"/>
      <c r="BCG60" s="55"/>
      <c r="BCH60" s="55"/>
      <c r="BCI60" s="55"/>
      <c r="BCJ60" s="55"/>
      <c r="BCK60" s="55"/>
      <c r="BCL60" s="55"/>
      <c r="BCM60" s="55"/>
      <c r="BCN60" s="55"/>
      <c r="BCO60" s="55"/>
      <c r="BCP60" s="55"/>
      <c r="BCQ60" s="55"/>
      <c r="BCR60" s="55"/>
      <c r="BCS60" s="55"/>
      <c r="BCT60" s="55"/>
      <c r="BCU60" s="55"/>
      <c r="BCV60" s="55"/>
      <c r="BCW60" s="55"/>
      <c r="BCX60" s="55"/>
      <c r="BCY60" s="55"/>
      <c r="BCZ60" s="55"/>
      <c r="BDA60" s="55"/>
      <c r="BDB60" s="55"/>
      <c r="BDC60" s="55"/>
      <c r="BDD60" s="55"/>
      <c r="BDE60" s="55"/>
      <c r="BDF60" s="55"/>
      <c r="BDG60" s="55"/>
      <c r="BDH60" s="55"/>
      <c r="BDI60" s="55"/>
      <c r="BDJ60" s="55"/>
      <c r="BDK60" s="55"/>
      <c r="BDL60" s="55"/>
      <c r="BDM60" s="55"/>
      <c r="BDN60" s="55"/>
      <c r="BDO60" s="55"/>
      <c r="BDP60" s="55"/>
      <c r="BDQ60" s="55"/>
      <c r="BDR60" s="55"/>
      <c r="BDS60" s="55"/>
      <c r="BDT60" s="55"/>
      <c r="BDU60" s="55"/>
      <c r="BDV60" s="55"/>
      <c r="BDW60" s="55"/>
      <c r="BDX60" s="55"/>
      <c r="BDY60" s="55"/>
      <c r="BDZ60" s="55"/>
      <c r="BEA60" s="55"/>
      <c r="BEB60" s="55"/>
      <c r="BEC60" s="55"/>
      <c r="BED60" s="55"/>
      <c r="BEE60" s="55"/>
      <c r="BEF60" s="55"/>
      <c r="BEG60" s="55"/>
      <c r="BEH60" s="55"/>
      <c r="BEI60" s="55"/>
      <c r="BEJ60" s="55"/>
      <c r="BEK60" s="55"/>
      <c r="BEL60" s="55"/>
      <c r="BEM60" s="55"/>
      <c r="BEN60" s="55"/>
      <c r="BEO60" s="55"/>
      <c r="BEP60" s="55"/>
      <c r="BEQ60" s="55"/>
      <c r="BER60" s="55"/>
      <c r="BES60" s="55"/>
      <c r="BET60" s="55"/>
      <c r="BEU60" s="55"/>
      <c r="BEV60" s="55"/>
      <c r="BEW60" s="55"/>
      <c r="BEX60" s="55"/>
      <c r="BEY60" s="55"/>
      <c r="BEZ60" s="55"/>
      <c r="BFA60" s="55"/>
      <c r="BFB60" s="55"/>
      <c r="BFC60" s="55"/>
      <c r="BFD60" s="55"/>
      <c r="BFE60" s="55"/>
      <c r="BFF60" s="55"/>
      <c r="BFG60" s="55"/>
      <c r="BFH60" s="55"/>
      <c r="BFI60" s="55"/>
      <c r="BFJ60" s="55"/>
      <c r="BFK60" s="55"/>
      <c r="BFL60" s="55"/>
      <c r="BFM60" s="55"/>
      <c r="BFN60" s="55"/>
      <c r="BFO60" s="55"/>
      <c r="BFP60" s="55"/>
      <c r="BFQ60" s="55"/>
      <c r="BFR60" s="55"/>
      <c r="BFS60" s="55"/>
      <c r="BFT60" s="55"/>
      <c r="BFU60" s="55"/>
      <c r="BFV60" s="55"/>
      <c r="BFW60" s="55"/>
      <c r="BFX60" s="55"/>
      <c r="BFY60" s="55"/>
      <c r="BFZ60" s="55"/>
      <c r="BGA60" s="55"/>
      <c r="BGB60" s="55"/>
      <c r="BGC60" s="55"/>
      <c r="BGD60" s="55"/>
      <c r="BGE60" s="55"/>
      <c r="BGF60" s="55"/>
      <c r="BGG60" s="55"/>
      <c r="BGH60" s="55"/>
      <c r="BGI60" s="55"/>
      <c r="BGJ60" s="55"/>
      <c r="BGK60" s="55"/>
      <c r="BGL60" s="55"/>
      <c r="BGM60" s="55"/>
      <c r="BGN60" s="55"/>
      <c r="BGO60" s="55"/>
      <c r="BGP60" s="55"/>
      <c r="BGQ60" s="55"/>
      <c r="BGR60" s="55"/>
      <c r="BGS60" s="55"/>
      <c r="BGT60" s="55"/>
      <c r="BGU60" s="55"/>
      <c r="BGV60" s="55"/>
      <c r="BGW60" s="55"/>
      <c r="BGX60" s="55"/>
      <c r="BGY60" s="55"/>
      <c r="BGZ60" s="55"/>
      <c r="BHA60" s="55"/>
      <c r="BHB60" s="55"/>
      <c r="BHC60" s="55"/>
      <c r="BHD60" s="55"/>
      <c r="BHE60" s="55"/>
      <c r="BHF60" s="55"/>
      <c r="BHG60" s="55"/>
      <c r="BHH60" s="55"/>
      <c r="BHI60" s="55"/>
      <c r="BHJ60" s="55"/>
      <c r="BHK60" s="55"/>
      <c r="BHL60" s="55"/>
      <c r="BHM60" s="55"/>
      <c r="BHN60" s="55"/>
      <c r="BHO60" s="55"/>
      <c r="BHP60" s="55"/>
      <c r="BHQ60" s="55"/>
      <c r="BHR60" s="55"/>
      <c r="BHS60" s="55"/>
      <c r="BHT60" s="55"/>
      <c r="BHU60" s="55"/>
      <c r="BHV60" s="55"/>
      <c r="BHW60" s="55"/>
      <c r="BHX60" s="55"/>
      <c r="BHY60" s="55"/>
      <c r="BHZ60" s="55"/>
      <c r="BIA60" s="55"/>
      <c r="BIB60" s="55"/>
      <c r="BIC60" s="55"/>
      <c r="BID60" s="55"/>
      <c r="BIE60" s="55"/>
      <c r="BIF60" s="55"/>
      <c r="BIG60" s="55"/>
      <c r="BIH60" s="55"/>
      <c r="BII60" s="55"/>
      <c r="BIJ60" s="55"/>
      <c r="BIK60" s="55"/>
      <c r="BIL60" s="55"/>
      <c r="BIM60" s="55"/>
      <c r="BIN60" s="55"/>
      <c r="BIO60" s="55"/>
      <c r="BIP60" s="55"/>
      <c r="BIQ60" s="55"/>
      <c r="BIR60" s="55"/>
      <c r="BIS60" s="55"/>
      <c r="BIT60" s="55"/>
      <c r="BIU60" s="55"/>
      <c r="BIV60" s="55"/>
      <c r="BIW60" s="55"/>
      <c r="BIX60" s="55"/>
      <c r="BIY60" s="55"/>
      <c r="BIZ60" s="55"/>
      <c r="BJA60" s="55"/>
      <c r="BJB60" s="55"/>
      <c r="BJC60" s="55"/>
      <c r="BJD60" s="55"/>
      <c r="BJE60" s="55"/>
      <c r="BJF60" s="55"/>
      <c r="BJG60" s="55"/>
      <c r="BJH60" s="55"/>
      <c r="BJI60" s="55"/>
      <c r="BJJ60" s="55"/>
      <c r="BJK60" s="55"/>
      <c r="BJL60" s="55"/>
      <c r="BJM60" s="55"/>
      <c r="BJN60" s="55"/>
      <c r="BJO60" s="55"/>
      <c r="BJP60" s="55"/>
      <c r="BJQ60" s="55"/>
      <c r="BJR60" s="55"/>
      <c r="BJS60" s="55"/>
      <c r="BJT60" s="55"/>
      <c r="BJU60" s="55"/>
      <c r="BJV60" s="55"/>
      <c r="BJW60" s="55"/>
      <c r="BJX60" s="55"/>
      <c r="BJY60" s="55"/>
      <c r="BJZ60" s="55"/>
      <c r="BKA60" s="55"/>
      <c r="BKB60" s="55"/>
      <c r="BKC60" s="55"/>
      <c r="BKD60" s="55"/>
      <c r="BKE60" s="55"/>
      <c r="BKF60" s="55"/>
      <c r="BKG60" s="55"/>
      <c r="BKH60" s="55"/>
      <c r="BKI60" s="55"/>
      <c r="BKJ60" s="55"/>
      <c r="BKK60" s="55"/>
      <c r="BKL60" s="55"/>
      <c r="BKM60" s="55"/>
      <c r="BKN60" s="55"/>
      <c r="BKO60" s="55"/>
      <c r="BKP60" s="55"/>
      <c r="BKQ60" s="55"/>
      <c r="BKR60" s="55"/>
      <c r="BKS60" s="55"/>
      <c r="BKT60" s="55"/>
      <c r="BKU60" s="55"/>
      <c r="BKV60" s="55"/>
      <c r="BKW60" s="55"/>
      <c r="BKX60" s="55"/>
      <c r="BKY60" s="55"/>
      <c r="BKZ60" s="55"/>
      <c r="BLA60" s="55"/>
      <c r="BLB60" s="55"/>
      <c r="BLC60" s="55"/>
      <c r="BLD60" s="55"/>
      <c r="BLE60" s="55"/>
      <c r="BLF60" s="55"/>
      <c r="BLG60" s="55"/>
      <c r="BLH60" s="55"/>
      <c r="BLI60" s="55"/>
      <c r="BLJ60" s="55"/>
      <c r="BLK60" s="55"/>
      <c r="BLL60" s="55"/>
      <c r="BLM60" s="55"/>
      <c r="BLN60" s="55"/>
      <c r="BLO60" s="55"/>
      <c r="BLP60" s="55"/>
      <c r="BLQ60" s="55"/>
      <c r="BLR60" s="55"/>
      <c r="BLS60" s="55"/>
      <c r="BLT60" s="55"/>
      <c r="BLU60" s="55"/>
      <c r="BLV60" s="55"/>
      <c r="BLW60" s="55"/>
      <c r="BLX60" s="55"/>
      <c r="BLY60" s="55"/>
      <c r="BLZ60" s="55"/>
      <c r="BMA60" s="55"/>
      <c r="BMB60" s="55"/>
      <c r="BMC60" s="55"/>
      <c r="BMD60" s="55"/>
      <c r="BME60" s="55"/>
      <c r="BMF60" s="55"/>
      <c r="BMG60" s="55"/>
      <c r="BMH60" s="55"/>
      <c r="BMI60" s="55"/>
      <c r="BMJ60" s="55"/>
      <c r="BMK60" s="55"/>
      <c r="BML60" s="55"/>
      <c r="BMM60" s="55"/>
      <c r="BMN60" s="55"/>
      <c r="BMO60" s="55"/>
      <c r="BMP60" s="55"/>
      <c r="BMQ60" s="55"/>
      <c r="BMR60" s="55"/>
      <c r="BMS60" s="55"/>
      <c r="BMT60" s="55"/>
      <c r="BMU60" s="55"/>
      <c r="BMV60" s="55"/>
      <c r="BMW60" s="55"/>
      <c r="BMX60" s="55"/>
      <c r="BMY60" s="55"/>
      <c r="BMZ60" s="55"/>
      <c r="BNA60" s="55"/>
      <c r="BNB60" s="55"/>
      <c r="BNC60" s="55"/>
      <c r="BND60" s="55"/>
      <c r="BNE60" s="55"/>
      <c r="BNF60" s="55"/>
      <c r="BNG60" s="55"/>
      <c r="BNH60" s="55"/>
      <c r="BNI60" s="55"/>
      <c r="BNJ60" s="55"/>
      <c r="BNK60" s="55"/>
      <c r="BNL60" s="55"/>
      <c r="BNM60" s="55"/>
      <c r="BNN60" s="55"/>
      <c r="BNO60" s="55"/>
      <c r="BNP60" s="55"/>
      <c r="BNQ60" s="55"/>
      <c r="BNR60" s="55"/>
      <c r="BNS60" s="55"/>
      <c r="BNT60" s="55"/>
      <c r="BNU60" s="55"/>
      <c r="BNV60" s="55"/>
      <c r="BNW60" s="55"/>
      <c r="BNX60" s="55"/>
      <c r="BNY60" s="55"/>
      <c r="BNZ60" s="55"/>
      <c r="BOA60" s="55"/>
      <c r="BOB60" s="55"/>
      <c r="BOC60" s="55"/>
      <c r="BOD60" s="55"/>
      <c r="BOE60" s="55"/>
      <c r="BOF60" s="55"/>
      <c r="BOG60" s="55"/>
      <c r="BOH60" s="55"/>
      <c r="BOI60" s="55"/>
      <c r="BOJ60" s="55"/>
      <c r="BOK60" s="55"/>
      <c r="BOL60" s="55"/>
      <c r="BOM60" s="55"/>
      <c r="BON60" s="55"/>
      <c r="BOO60" s="55"/>
      <c r="BOP60" s="55"/>
      <c r="BOQ60" s="55"/>
      <c r="BOR60" s="55"/>
      <c r="BOS60" s="55"/>
      <c r="BOT60" s="55"/>
      <c r="BOU60" s="55"/>
      <c r="BOV60" s="55"/>
      <c r="BOW60" s="55"/>
      <c r="BOX60" s="55"/>
      <c r="BOY60" s="55"/>
      <c r="BOZ60" s="55"/>
      <c r="BPA60" s="55"/>
      <c r="BPB60" s="55"/>
      <c r="BPC60" s="55"/>
      <c r="BPD60" s="55"/>
      <c r="BPE60" s="55"/>
      <c r="BPF60" s="55"/>
      <c r="BPG60" s="55"/>
      <c r="BPH60" s="55"/>
      <c r="BPI60" s="55"/>
      <c r="BPJ60" s="55"/>
      <c r="BPK60" s="55"/>
      <c r="BPL60" s="55"/>
      <c r="BPM60" s="55"/>
      <c r="BPN60" s="55"/>
      <c r="BPO60" s="55"/>
      <c r="BPP60" s="55"/>
      <c r="BPQ60" s="55"/>
      <c r="BPR60" s="55"/>
      <c r="BPS60" s="55"/>
      <c r="BPT60" s="55"/>
      <c r="BPU60" s="55"/>
      <c r="BPV60" s="55"/>
      <c r="BPW60" s="55"/>
      <c r="BPX60" s="55"/>
      <c r="BPY60" s="55"/>
      <c r="BPZ60" s="55"/>
      <c r="BQA60" s="55"/>
      <c r="BQB60" s="55"/>
      <c r="BQC60" s="55"/>
      <c r="BQD60" s="55"/>
      <c r="BQE60" s="55"/>
      <c r="BQF60" s="55"/>
      <c r="BQG60" s="55"/>
      <c r="BQH60" s="55"/>
      <c r="BQI60" s="55"/>
      <c r="BQJ60" s="55"/>
      <c r="BQK60" s="55"/>
      <c r="BQL60" s="55"/>
      <c r="BQM60" s="55"/>
      <c r="BQN60" s="55"/>
      <c r="BQO60" s="55"/>
      <c r="BQP60" s="55"/>
      <c r="BQQ60" s="55"/>
      <c r="BQR60" s="55"/>
      <c r="BQS60" s="55"/>
      <c r="BQT60" s="55"/>
      <c r="BQU60" s="55"/>
      <c r="BQV60" s="55"/>
      <c r="BQW60" s="55"/>
      <c r="BQX60" s="55"/>
      <c r="BQY60" s="55"/>
      <c r="BQZ60" s="55"/>
      <c r="BRA60" s="55"/>
      <c r="BRB60" s="55"/>
    </row>
    <row r="61" spans="1:368 1403:1822" s="54" customFormat="1">
      <c r="A61" s="102"/>
      <c r="B61" s="102"/>
      <c r="C61" s="102"/>
      <c r="D61" s="102"/>
      <c r="E61" s="102"/>
      <c r="F61" s="102"/>
      <c r="G61" s="102"/>
      <c r="H61" s="102"/>
      <c r="I61" s="99"/>
      <c r="J61" s="103"/>
      <c r="K61" s="103"/>
      <c r="L61" s="103"/>
      <c r="M61" s="103"/>
      <c r="N61" s="103"/>
      <c r="O61" s="103"/>
      <c r="P61" s="103"/>
      <c r="Q61" s="103"/>
      <c r="R61" s="103"/>
      <c r="S61" s="103"/>
      <c r="T61" s="103"/>
      <c r="U61" s="103"/>
      <c r="V61" s="77"/>
      <c r="W61" s="77"/>
      <c r="X61" s="77"/>
      <c r="Y61" s="77"/>
      <c r="Z61" s="77"/>
      <c r="AA61" s="77"/>
      <c r="AB61" s="77"/>
      <c r="AC61" s="77"/>
      <c r="AD61" s="77"/>
      <c r="AE61" s="77"/>
      <c r="AF61" s="77"/>
      <c r="AG61" s="77"/>
      <c r="AH61" s="77"/>
      <c r="AI61" s="77"/>
      <c r="AJ61" s="77"/>
      <c r="AK61" s="77"/>
      <c r="AL61" s="77"/>
      <c r="AM61" s="77"/>
      <c r="AN61" s="77"/>
      <c r="AO61" s="77"/>
      <c r="AP61" s="77"/>
      <c r="AQ61" s="77"/>
      <c r="AR61" s="77"/>
      <c r="AS61" s="77"/>
      <c r="AT61" s="77"/>
      <c r="AU61" s="77"/>
      <c r="AV61" s="77"/>
      <c r="AW61" s="77"/>
      <c r="AX61" s="77"/>
      <c r="AY61" s="77"/>
      <c r="AZ61" s="77"/>
      <c r="BA61" s="77"/>
      <c r="BB61" s="77"/>
      <c r="BC61" s="77"/>
      <c r="BD61" s="77"/>
      <c r="BE61" s="77"/>
      <c r="BF61" s="77"/>
      <c r="BG61" s="77"/>
      <c r="BH61" s="77"/>
      <c r="BI61" s="77"/>
      <c r="BJ61" s="77"/>
      <c r="BK61" s="77"/>
      <c r="BL61" s="77"/>
      <c r="BM61" s="77"/>
      <c r="BN61" s="77"/>
      <c r="BO61" s="77"/>
      <c r="BP61" s="77"/>
      <c r="BQ61" s="77"/>
      <c r="BR61" s="77"/>
      <c r="BS61" s="77"/>
      <c r="BT61" s="77"/>
      <c r="BU61" s="77"/>
      <c r="BV61" s="77"/>
      <c r="BW61" s="77"/>
      <c r="BX61" s="77"/>
      <c r="BY61" s="77"/>
      <c r="BZ61" s="77"/>
      <c r="CA61" s="77"/>
      <c r="CB61" s="77"/>
      <c r="CC61" s="77"/>
      <c r="CD61" s="77"/>
      <c r="CE61" s="77"/>
      <c r="CF61" s="77"/>
      <c r="CG61" s="77"/>
      <c r="CH61" s="77"/>
      <c r="CI61" s="77"/>
      <c r="CJ61" s="77"/>
      <c r="CK61" s="77"/>
      <c r="CL61" s="77"/>
      <c r="CM61" s="77"/>
      <c r="CN61" s="77"/>
      <c r="CO61" s="77"/>
      <c r="CP61" s="77"/>
      <c r="CQ61" s="77"/>
      <c r="CR61" s="77"/>
      <c r="CS61" s="77"/>
      <c r="CT61" s="77"/>
      <c r="CU61" s="77"/>
      <c r="CV61" s="77"/>
      <c r="CW61" s="77"/>
      <c r="CX61" s="77"/>
      <c r="CY61" s="77"/>
      <c r="CZ61" s="77"/>
      <c r="DA61" s="77"/>
      <c r="DB61" s="77"/>
      <c r="DC61" s="77"/>
      <c r="DD61" s="77"/>
      <c r="DE61" s="77"/>
      <c r="DF61" s="77"/>
      <c r="DG61" s="77"/>
      <c r="DH61" s="77"/>
      <c r="DI61" s="77"/>
      <c r="DJ61" s="77"/>
      <c r="DK61" s="77"/>
      <c r="DL61" s="77"/>
      <c r="DM61" s="77"/>
      <c r="DN61" s="77"/>
      <c r="DO61" s="77"/>
      <c r="DP61" s="77"/>
      <c r="DQ61" s="77"/>
      <c r="DR61" s="77"/>
      <c r="DS61" s="77"/>
      <c r="DT61" s="77"/>
      <c r="DU61" s="77"/>
      <c r="DV61" s="77"/>
      <c r="DW61" s="77"/>
      <c r="DX61" s="77"/>
      <c r="DY61" s="77"/>
      <c r="DZ61" s="77"/>
      <c r="EA61" s="77"/>
      <c r="EB61" s="77"/>
      <c r="EC61" s="77"/>
      <c r="ED61" s="77"/>
      <c r="EE61" s="77"/>
      <c r="EF61" s="77"/>
      <c r="EG61" s="77"/>
      <c r="EH61" s="77"/>
      <c r="EI61" s="77"/>
      <c r="EJ61" s="77"/>
      <c r="EK61" s="77"/>
      <c r="EL61" s="77"/>
      <c r="EM61" s="77"/>
      <c r="EN61" s="77"/>
      <c r="EO61" s="77"/>
      <c r="EP61" s="77"/>
      <c r="EQ61" s="77"/>
      <c r="ER61" s="77"/>
      <c r="ES61" s="77"/>
      <c r="ET61" s="77"/>
      <c r="EU61" s="77"/>
      <c r="EV61" s="77"/>
      <c r="EW61" s="77"/>
      <c r="EX61" s="77"/>
      <c r="EY61" s="77"/>
      <c r="EZ61" s="77"/>
      <c r="FA61" s="77"/>
      <c r="FB61" s="77"/>
      <c r="FC61" s="77"/>
      <c r="FD61" s="77"/>
      <c r="FE61" s="77"/>
      <c r="FF61" s="77"/>
      <c r="FG61" s="77"/>
      <c r="FH61" s="77"/>
      <c r="FI61" s="77"/>
      <c r="FJ61" s="77"/>
      <c r="FK61" s="77"/>
      <c r="FL61" s="77"/>
      <c r="FM61" s="77"/>
      <c r="FN61" s="77"/>
      <c r="FO61" s="77"/>
      <c r="FP61" s="77"/>
      <c r="FQ61" s="77"/>
      <c r="FR61" s="77"/>
      <c r="FS61" s="77"/>
      <c r="FT61" s="77"/>
      <c r="FU61" s="77"/>
      <c r="FV61" s="77"/>
      <c r="FW61" s="77"/>
      <c r="FX61" s="77"/>
      <c r="FY61" s="77"/>
      <c r="FZ61" s="77"/>
      <c r="GA61" s="77"/>
      <c r="GB61" s="77"/>
      <c r="GC61" s="77"/>
      <c r="GD61" s="77"/>
      <c r="GE61" s="77"/>
      <c r="GF61" s="77"/>
      <c r="GG61" s="77"/>
      <c r="GH61" s="77"/>
      <c r="GI61" s="77"/>
      <c r="GJ61" s="77"/>
      <c r="GK61" s="77"/>
      <c r="GL61" s="77"/>
      <c r="GM61" s="77"/>
      <c r="GN61" s="77"/>
      <c r="GO61" s="77"/>
      <c r="GP61" s="77"/>
      <c r="GQ61" s="77"/>
      <c r="GR61" s="77"/>
      <c r="GS61" s="77"/>
      <c r="GT61" s="77"/>
      <c r="GU61" s="77"/>
      <c r="GV61" s="77"/>
      <c r="GW61" s="77"/>
      <c r="GX61" s="77"/>
      <c r="GY61" s="77"/>
      <c r="GZ61" s="77"/>
      <c r="HA61" s="77"/>
      <c r="HB61" s="77"/>
      <c r="HC61" s="77"/>
      <c r="HD61" s="77"/>
      <c r="HE61" s="77"/>
      <c r="HF61" s="77"/>
      <c r="HG61" s="77"/>
      <c r="HH61" s="77"/>
      <c r="HI61" s="77"/>
      <c r="HJ61" s="77"/>
      <c r="HK61" s="77"/>
      <c r="HL61" s="77"/>
      <c r="HM61" s="77"/>
      <c r="HN61" s="77"/>
      <c r="HO61" s="77"/>
      <c r="HP61" s="77"/>
      <c r="HQ61" s="77"/>
      <c r="HR61" s="77"/>
      <c r="HS61" s="77"/>
      <c r="HT61" s="77"/>
      <c r="HU61" s="77"/>
      <c r="HV61" s="77"/>
      <c r="HW61" s="77"/>
      <c r="HX61" s="77"/>
      <c r="HY61" s="77"/>
      <c r="HZ61" s="77"/>
      <c r="IA61" s="77"/>
      <c r="IB61" s="77"/>
      <c r="IC61" s="77"/>
      <c r="ID61" s="77"/>
      <c r="IE61" s="77"/>
      <c r="IF61" s="77"/>
      <c r="IG61" s="77"/>
      <c r="IH61" s="77"/>
      <c r="II61" s="77"/>
      <c r="IJ61" s="77"/>
      <c r="IK61" s="77"/>
      <c r="IL61" s="77"/>
      <c r="IM61" s="77"/>
      <c r="IN61" s="77"/>
      <c r="IO61" s="77"/>
      <c r="IP61" s="77"/>
      <c r="IQ61" s="77"/>
      <c r="IR61" s="77"/>
      <c r="IS61" s="77"/>
      <c r="IT61" s="77"/>
      <c r="IU61" s="77"/>
      <c r="IV61" s="77"/>
      <c r="IW61" s="77"/>
      <c r="IX61" s="77"/>
      <c r="IY61" s="77"/>
      <c r="IZ61" s="77"/>
      <c r="JA61" s="77"/>
      <c r="JB61" s="77"/>
      <c r="JC61" s="77"/>
      <c r="JD61" s="77"/>
      <c r="JE61" s="77"/>
      <c r="JF61" s="77"/>
      <c r="JG61" s="77"/>
      <c r="JH61" s="77"/>
      <c r="JI61" s="77"/>
      <c r="JJ61" s="77"/>
      <c r="JK61" s="77"/>
      <c r="JL61" s="77"/>
      <c r="JM61" s="77"/>
      <c r="JN61" s="77"/>
      <c r="JO61" s="77"/>
      <c r="JP61" s="77"/>
      <c r="JQ61" s="77"/>
      <c r="JR61" s="77"/>
      <c r="JS61" s="77"/>
      <c r="JT61" s="77"/>
      <c r="JU61" s="77"/>
      <c r="JV61" s="77"/>
      <c r="JW61" s="77"/>
      <c r="JX61" s="77"/>
      <c r="JY61" s="77"/>
      <c r="JZ61" s="77"/>
      <c r="KA61" s="77"/>
      <c r="KB61" s="77"/>
      <c r="KC61" s="77"/>
      <c r="KD61" s="77"/>
      <c r="KE61" s="77"/>
      <c r="KF61" s="77"/>
      <c r="KG61" s="77"/>
      <c r="KH61" s="77"/>
      <c r="KI61" s="77"/>
      <c r="KJ61" s="77"/>
      <c r="KK61" s="77"/>
      <c r="KL61" s="77"/>
      <c r="KM61" s="77"/>
      <c r="KN61" s="77"/>
      <c r="KO61" s="77"/>
      <c r="KP61" s="77"/>
      <c r="KQ61" s="77"/>
      <c r="KR61" s="77"/>
      <c r="KS61" s="77"/>
      <c r="KT61" s="77"/>
      <c r="KU61" s="77"/>
      <c r="KV61" s="77"/>
      <c r="KW61" s="77"/>
      <c r="KX61" s="77"/>
      <c r="KY61" s="77"/>
      <c r="KZ61" s="77"/>
      <c r="LA61" s="77"/>
      <c r="LB61" s="77"/>
      <c r="LC61" s="77"/>
      <c r="LD61" s="77"/>
      <c r="LE61" s="77"/>
      <c r="LF61" s="77"/>
      <c r="LG61" s="77"/>
      <c r="LH61" s="77"/>
      <c r="LI61" s="77"/>
      <c r="LJ61" s="77"/>
      <c r="LK61" s="77"/>
      <c r="LL61" s="77"/>
      <c r="LM61" s="77"/>
      <c r="LN61" s="77"/>
      <c r="LO61" s="77"/>
      <c r="LP61" s="77"/>
      <c r="LQ61" s="77"/>
      <c r="LR61" s="77"/>
      <c r="LS61" s="77"/>
      <c r="LT61" s="77"/>
      <c r="LU61" s="77"/>
      <c r="LV61" s="77"/>
      <c r="LW61" s="77"/>
      <c r="LX61" s="77"/>
      <c r="LY61" s="77"/>
      <c r="LZ61" s="77"/>
      <c r="MA61" s="77"/>
      <c r="MB61" s="77"/>
      <c r="MC61" s="77"/>
      <c r="MD61" s="77"/>
      <c r="ME61" s="77"/>
      <c r="MF61" s="77"/>
      <c r="MG61" s="77"/>
      <c r="MH61" s="77"/>
      <c r="MI61" s="77"/>
      <c r="MJ61" s="77"/>
      <c r="MK61" s="77"/>
      <c r="ML61" s="77"/>
      <c r="MM61" s="77"/>
      <c r="MN61" s="77"/>
      <c r="MO61" s="77"/>
      <c r="MP61" s="77"/>
      <c r="MQ61" s="77"/>
      <c r="MR61" s="77"/>
      <c r="MS61" s="77"/>
      <c r="MT61" s="77"/>
      <c r="MU61" s="77"/>
      <c r="MV61" s="77"/>
      <c r="MW61" s="77"/>
      <c r="MX61" s="77"/>
      <c r="MY61" s="77"/>
      <c r="MZ61" s="77"/>
      <c r="NA61" s="77"/>
      <c r="NB61" s="77"/>
      <c r="NC61" s="77"/>
      <c r="ND61" s="77"/>
      <c r="BAY61" s="55"/>
      <c r="BAZ61" s="55"/>
      <c r="BBA61" s="55"/>
      <c r="BBB61" s="55"/>
      <c r="BBC61" s="55"/>
      <c r="BBD61" s="55"/>
      <c r="BBE61" s="55"/>
      <c r="BBF61" s="55"/>
      <c r="BBG61" s="55"/>
      <c r="BBH61" s="55"/>
      <c r="BBI61" s="55"/>
      <c r="BBJ61" s="55"/>
      <c r="BBK61" s="55"/>
      <c r="BBL61" s="55"/>
      <c r="BBM61" s="55"/>
      <c r="BBN61" s="55"/>
      <c r="BBO61" s="55"/>
      <c r="BBP61" s="55"/>
      <c r="BBQ61" s="55"/>
      <c r="BBR61" s="55"/>
      <c r="BBS61" s="55"/>
      <c r="BBT61" s="55"/>
      <c r="BBU61" s="55"/>
      <c r="BBV61" s="55"/>
      <c r="BBW61" s="55"/>
      <c r="BBX61" s="55"/>
      <c r="BBY61" s="55"/>
      <c r="BBZ61" s="55"/>
      <c r="BCA61" s="55"/>
      <c r="BCB61" s="55"/>
      <c r="BCC61" s="55"/>
      <c r="BCD61" s="55"/>
      <c r="BCE61" s="55"/>
      <c r="BCF61" s="55"/>
      <c r="BCG61" s="55"/>
      <c r="BCH61" s="55"/>
      <c r="BCI61" s="55"/>
      <c r="BCJ61" s="55"/>
      <c r="BCK61" s="55"/>
      <c r="BCL61" s="55"/>
      <c r="BCM61" s="55"/>
      <c r="BCN61" s="55"/>
      <c r="BCO61" s="55"/>
      <c r="BCP61" s="55"/>
      <c r="BCQ61" s="55"/>
      <c r="BCR61" s="55"/>
      <c r="BCS61" s="55"/>
      <c r="BCT61" s="55"/>
      <c r="BCU61" s="55"/>
      <c r="BCV61" s="55"/>
      <c r="BCW61" s="55"/>
      <c r="BCX61" s="55"/>
      <c r="BCY61" s="55"/>
      <c r="BCZ61" s="55"/>
      <c r="BDA61" s="55"/>
      <c r="BDB61" s="55"/>
      <c r="BDC61" s="55"/>
      <c r="BDD61" s="55"/>
      <c r="BDE61" s="55"/>
      <c r="BDF61" s="55"/>
      <c r="BDG61" s="55"/>
      <c r="BDH61" s="55"/>
      <c r="BDI61" s="55"/>
      <c r="BDJ61" s="55"/>
      <c r="BDK61" s="55"/>
      <c r="BDL61" s="55"/>
      <c r="BDM61" s="55"/>
      <c r="BDN61" s="55"/>
      <c r="BDO61" s="55"/>
      <c r="BDP61" s="55"/>
      <c r="BDQ61" s="55"/>
      <c r="BDR61" s="55"/>
      <c r="BDS61" s="55"/>
      <c r="BDT61" s="55"/>
      <c r="BDU61" s="55"/>
      <c r="BDV61" s="55"/>
      <c r="BDW61" s="55"/>
      <c r="BDX61" s="55"/>
      <c r="BDY61" s="55"/>
      <c r="BDZ61" s="55"/>
      <c r="BEA61" s="55"/>
      <c r="BEB61" s="55"/>
      <c r="BEC61" s="55"/>
      <c r="BED61" s="55"/>
      <c r="BEE61" s="55"/>
      <c r="BEF61" s="55"/>
      <c r="BEG61" s="55"/>
      <c r="BEH61" s="55"/>
      <c r="BEI61" s="55"/>
      <c r="BEJ61" s="55"/>
      <c r="BEK61" s="55"/>
      <c r="BEL61" s="55"/>
      <c r="BEM61" s="55"/>
      <c r="BEN61" s="55"/>
      <c r="BEO61" s="55"/>
      <c r="BEP61" s="55"/>
      <c r="BEQ61" s="55"/>
      <c r="BER61" s="55"/>
      <c r="BES61" s="55"/>
      <c r="BET61" s="55"/>
      <c r="BEU61" s="55"/>
      <c r="BEV61" s="55"/>
      <c r="BEW61" s="55"/>
      <c r="BEX61" s="55"/>
      <c r="BEY61" s="55"/>
      <c r="BEZ61" s="55"/>
      <c r="BFA61" s="55"/>
      <c r="BFB61" s="55"/>
      <c r="BFC61" s="55"/>
      <c r="BFD61" s="55"/>
      <c r="BFE61" s="55"/>
      <c r="BFF61" s="55"/>
      <c r="BFG61" s="55"/>
      <c r="BFH61" s="55"/>
      <c r="BFI61" s="55"/>
      <c r="BFJ61" s="55"/>
      <c r="BFK61" s="55"/>
      <c r="BFL61" s="55"/>
      <c r="BFM61" s="55"/>
      <c r="BFN61" s="55"/>
      <c r="BFO61" s="55"/>
      <c r="BFP61" s="55"/>
      <c r="BFQ61" s="55"/>
      <c r="BFR61" s="55"/>
      <c r="BFS61" s="55"/>
      <c r="BFT61" s="55"/>
      <c r="BFU61" s="55"/>
      <c r="BFV61" s="55"/>
      <c r="BFW61" s="55"/>
      <c r="BFX61" s="55"/>
      <c r="BFY61" s="55"/>
      <c r="BFZ61" s="55"/>
      <c r="BGA61" s="55"/>
      <c r="BGB61" s="55"/>
      <c r="BGC61" s="55"/>
      <c r="BGD61" s="55"/>
      <c r="BGE61" s="55"/>
      <c r="BGF61" s="55"/>
      <c r="BGG61" s="55"/>
      <c r="BGH61" s="55"/>
      <c r="BGI61" s="55"/>
      <c r="BGJ61" s="55"/>
      <c r="BGK61" s="55"/>
      <c r="BGL61" s="55"/>
      <c r="BGM61" s="55"/>
      <c r="BGN61" s="55"/>
      <c r="BGO61" s="55"/>
      <c r="BGP61" s="55"/>
      <c r="BGQ61" s="55"/>
      <c r="BGR61" s="55"/>
      <c r="BGS61" s="55"/>
      <c r="BGT61" s="55"/>
      <c r="BGU61" s="55"/>
      <c r="BGV61" s="55"/>
      <c r="BGW61" s="55"/>
      <c r="BGX61" s="55"/>
      <c r="BGY61" s="55"/>
      <c r="BGZ61" s="55"/>
      <c r="BHA61" s="55"/>
      <c r="BHB61" s="55"/>
      <c r="BHC61" s="55"/>
      <c r="BHD61" s="55"/>
      <c r="BHE61" s="55"/>
      <c r="BHF61" s="55"/>
      <c r="BHG61" s="55"/>
      <c r="BHH61" s="55"/>
      <c r="BHI61" s="55"/>
      <c r="BHJ61" s="55"/>
      <c r="BHK61" s="55"/>
      <c r="BHL61" s="55"/>
      <c r="BHM61" s="55"/>
      <c r="BHN61" s="55"/>
      <c r="BHO61" s="55"/>
      <c r="BHP61" s="55"/>
      <c r="BHQ61" s="55"/>
      <c r="BHR61" s="55"/>
      <c r="BHS61" s="55"/>
      <c r="BHT61" s="55"/>
      <c r="BHU61" s="55"/>
      <c r="BHV61" s="55"/>
      <c r="BHW61" s="55"/>
      <c r="BHX61" s="55"/>
      <c r="BHY61" s="55"/>
      <c r="BHZ61" s="55"/>
      <c r="BIA61" s="55"/>
      <c r="BIB61" s="55"/>
      <c r="BIC61" s="55"/>
      <c r="BID61" s="55"/>
      <c r="BIE61" s="55"/>
      <c r="BIF61" s="55"/>
      <c r="BIG61" s="55"/>
      <c r="BIH61" s="55"/>
      <c r="BII61" s="55"/>
      <c r="BIJ61" s="55"/>
      <c r="BIK61" s="55"/>
      <c r="BIL61" s="55"/>
      <c r="BIM61" s="55"/>
      <c r="BIN61" s="55"/>
      <c r="BIO61" s="55"/>
      <c r="BIP61" s="55"/>
      <c r="BIQ61" s="55"/>
      <c r="BIR61" s="55"/>
      <c r="BIS61" s="55"/>
      <c r="BIT61" s="55"/>
      <c r="BIU61" s="55"/>
      <c r="BIV61" s="55"/>
      <c r="BIW61" s="55"/>
      <c r="BIX61" s="55"/>
      <c r="BIY61" s="55"/>
      <c r="BIZ61" s="55"/>
      <c r="BJA61" s="55"/>
      <c r="BJB61" s="55"/>
      <c r="BJC61" s="55"/>
      <c r="BJD61" s="55"/>
      <c r="BJE61" s="55"/>
      <c r="BJF61" s="55"/>
      <c r="BJG61" s="55"/>
      <c r="BJH61" s="55"/>
      <c r="BJI61" s="55"/>
      <c r="BJJ61" s="55"/>
      <c r="BJK61" s="55"/>
      <c r="BJL61" s="55"/>
      <c r="BJM61" s="55"/>
      <c r="BJN61" s="55"/>
      <c r="BJO61" s="55"/>
      <c r="BJP61" s="55"/>
      <c r="BJQ61" s="55"/>
      <c r="BJR61" s="55"/>
      <c r="BJS61" s="55"/>
      <c r="BJT61" s="55"/>
      <c r="BJU61" s="55"/>
      <c r="BJV61" s="55"/>
      <c r="BJW61" s="55"/>
      <c r="BJX61" s="55"/>
      <c r="BJY61" s="55"/>
      <c r="BJZ61" s="55"/>
      <c r="BKA61" s="55"/>
      <c r="BKB61" s="55"/>
      <c r="BKC61" s="55"/>
      <c r="BKD61" s="55"/>
      <c r="BKE61" s="55"/>
      <c r="BKF61" s="55"/>
      <c r="BKG61" s="55"/>
      <c r="BKH61" s="55"/>
      <c r="BKI61" s="55"/>
      <c r="BKJ61" s="55"/>
      <c r="BKK61" s="55"/>
      <c r="BKL61" s="55"/>
      <c r="BKM61" s="55"/>
      <c r="BKN61" s="55"/>
      <c r="BKO61" s="55"/>
      <c r="BKP61" s="55"/>
      <c r="BKQ61" s="55"/>
      <c r="BKR61" s="55"/>
      <c r="BKS61" s="55"/>
      <c r="BKT61" s="55"/>
      <c r="BKU61" s="55"/>
      <c r="BKV61" s="55"/>
      <c r="BKW61" s="55"/>
      <c r="BKX61" s="55"/>
      <c r="BKY61" s="55"/>
      <c r="BKZ61" s="55"/>
      <c r="BLA61" s="55"/>
      <c r="BLB61" s="55"/>
      <c r="BLC61" s="55"/>
      <c r="BLD61" s="55"/>
      <c r="BLE61" s="55"/>
      <c r="BLF61" s="55"/>
      <c r="BLG61" s="55"/>
      <c r="BLH61" s="55"/>
      <c r="BLI61" s="55"/>
      <c r="BLJ61" s="55"/>
      <c r="BLK61" s="55"/>
      <c r="BLL61" s="55"/>
      <c r="BLM61" s="55"/>
      <c r="BLN61" s="55"/>
      <c r="BLO61" s="55"/>
      <c r="BLP61" s="55"/>
      <c r="BLQ61" s="55"/>
      <c r="BLR61" s="55"/>
      <c r="BLS61" s="55"/>
      <c r="BLT61" s="55"/>
      <c r="BLU61" s="55"/>
      <c r="BLV61" s="55"/>
      <c r="BLW61" s="55"/>
      <c r="BLX61" s="55"/>
      <c r="BLY61" s="55"/>
      <c r="BLZ61" s="55"/>
      <c r="BMA61" s="55"/>
      <c r="BMB61" s="55"/>
      <c r="BMC61" s="55"/>
      <c r="BMD61" s="55"/>
      <c r="BME61" s="55"/>
      <c r="BMF61" s="55"/>
      <c r="BMG61" s="55"/>
      <c r="BMH61" s="55"/>
      <c r="BMI61" s="55"/>
      <c r="BMJ61" s="55"/>
      <c r="BMK61" s="55"/>
      <c r="BML61" s="55"/>
      <c r="BMM61" s="55"/>
      <c r="BMN61" s="55"/>
      <c r="BMO61" s="55"/>
      <c r="BMP61" s="55"/>
      <c r="BMQ61" s="55"/>
      <c r="BMR61" s="55"/>
      <c r="BMS61" s="55"/>
      <c r="BMT61" s="55"/>
      <c r="BMU61" s="55"/>
      <c r="BMV61" s="55"/>
      <c r="BMW61" s="55"/>
      <c r="BMX61" s="55"/>
      <c r="BMY61" s="55"/>
      <c r="BMZ61" s="55"/>
      <c r="BNA61" s="55"/>
      <c r="BNB61" s="55"/>
      <c r="BNC61" s="55"/>
      <c r="BND61" s="55"/>
      <c r="BNE61" s="55"/>
      <c r="BNF61" s="55"/>
      <c r="BNG61" s="55"/>
      <c r="BNH61" s="55"/>
      <c r="BNI61" s="55"/>
      <c r="BNJ61" s="55"/>
      <c r="BNK61" s="55"/>
      <c r="BNL61" s="55"/>
      <c r="BNM61" s="55"/>
      <c r="BNN61" s="55"/>
      <c r="BNO61" s="55"/>
      <c r="BNP61" s="55"/>
      <c r="BNQ61" s="55"/>
      <c r="BNR61" s="55"/>
      <c r="BNS61" s="55"/>
      <c r="BNT61" s="55"/>
      <c r="BNU61" s="55"/>
      <c r="BNV61" s="55"/>
      <c r="BNW61" s="55"/>
      <c r="BNX61" s="55"/>
      <c r="BNY61" s="55"/>
      <c r="BNZ61" s="55"/>
      <c r="BOA61" s="55"/>
      <c r="BOB61" s="55"/>
      <c r="BOC61" s="55"/>
      <c r="BOD61" s="55"/>
      <c r="BOE61" s="55"/>
      <c r="BOF61" s="55"/>
      <c r="BOG61" s="55"/>
      <c r="BOH61" s="55"/>
      <c r="BOI61" s="55"/>
      <c r="BOJ61" s="55"/>
      <c r="BOK61" s="55"/>
      <c r="BOL61" s="55"/>
      <c r="BOM61" s="55"/>
      <c r="BON61" s="55"/>
      <c r="BOO61" s="55"/>
      <c r="BOP61" s="55"/>
      <c r="BOQ61" s="55"/>
      <c r="BOR61" s="55"/>
      <c r="BOS61" s="55"/>
      <c r="BOT61" s="55"/>
      <c r="BOU61" s="55"/>
      <c r="BOV61" s="55"/>
      <c r="BOW61" s="55"/>
      <c r="BOX61" s="55"/>
      <c r="BOY61" s="55"/>
      <c r="BOZ61" s="55"/>
      <c r="BPA61" s="55"/>
      <c r="BPB61" s="55"/>
      <c r="BPC61" s="55"/>
      <c r="BPD61" s="55"/>
      <c r="BPE61" s="55"/>
      <c r="BPF61" s="55"/>
      <c r="BPG61" s="55"/>
      <c r="BPH61" s="55"/>
      <c r="BPI61" s="55"/>
      <c r="BPJ61" s="55"/>
      <c r="BPK61" s="55"/>
      <c r="BPL61" s="55"/>
      <c r="BPM61" s="55"/>
      <c r="BPN61" s="55"/>
      <c r="BPO61" s="55"/>
      <c r="BPP61" s="55"/>
      <c r="BPQ61" s="55"/>
      <c r="BPR61" s="55"/>
      <c r="BPS61" s="55"/>
      <c r="BPT61" s="55"/>
      <c r="BPU61" s="55"/>
      <c r="BPV61" s="55"/>
      <c r="BPW61" s="55"/>
      <c r="BPX61" s="55"/>
      <c r="BPY61" s="55"/>
      <c r="BPZ61" s="55"/>
      <c r="BQA61" s="55"/>
      <c r="BQB61" s="55"/>
      <c r="BQC61" s="55"/>
      <c r="BQD61" s="55"/>
      <c r="BQE61" s="55"/>
      <c r="BQF61" s="55"/>
      <c r="BQG61" s="55"/>
      <c r="BQH61" s="55"/>
      <c r="BQI61" s="55"/>
      <c r="BQJ61" s="55"/>
      <c r="BQK61" s="55"/>
      <c r="BQL61" s="55"/>
      <c r="BQM61" s="55"/>
      <c r="BQN61" s="55"/>
      <c r="BQO61" s="55"/>
      <c r="BQP61" s="55"/>
      <c r="BQQ61" s="55"/>
      <c r="BQR61" s="55"/>
      <c r="BQS61" s="55"/>
      <c r="BQT61" s="55"/>
      <c r="BQU61" s="55"/>
      <c r="BQV61" s="55"/>
      <c r="BQW61" s="55"/>
      <c r="BQX61" s="55"/>
      <c r="BQY61" s="55"/>
      <c r="BQZ61" s="55"/>
      <c r="BRA61" s="55"/>
      <c r="BRB61" s="55"/>
    </row>
    <row r="62" spans="1:368 1403:1822" s="54" customFormat="1">
      <c r="A62" s="102"/>
      <c r="B62" s="102"/>
      <c r="C62" s="102"/>
      <c r="D62" s="102"/>
      <c r="E62" s="102"/>
      <c r="F62" s="102"/>
      <c r="G62" s="102"/>
      <c r="H62" s="102"/>
      <c r="I62" s="99"/>
      <c r="J62" s="103"/>
      <c r="K62" s="103"/>
      <c r="L62" s="103"/>
      <c r="M62" s="103"/>
      <c r="N62" s="103"/>
      <c r="O62" s="103"/>
      <c r="P62" s="103"/>
      <c r="Q62" s="103"/>
      <c r="R62" s="103"/>
      <c r="S62" s="103"/>
      <c r="T62" s="103"/>
      <c r="U62" s="103"/>
      <c r="V62" s="77"/>
      <c r="W62" s="77"/>
      <c r="X62" s="77"/>
      <c r="Y62" s="77"/>
      <c r="Z62" s="77"/>
      <c r="AA62" s="77"/>
      <c r="AB62" s="77"/>
      <c r="AC62" s="77"/>
      <c r="AD62" s="77"/>
      <c r="AE62" s="77"/>
      <c r="AF62" s="77"/>
      <c r="AG62" s="77"/>
      <c r="AH62" s="77"/>
      <c r="AI62" s="77"/>
      <c r="AJ62" s="77"/>
      <c r="AK62" s="77"/>
      <c r="AL62" s="77"/>
      <c r="AM62" s="77"/>
      <c r="AN62" s="77"/>
      <c r="AO62" s="77"/>
      <c r="AP62" s="77"/>
      <c r="AQ62" s="77"/>
      <c r="AR62" s="77"/>
      <c r="AS62" s="77"/>
      <c r="AT62" s="77"/>
      <c r="AU62" s="77"/>
      <c r="AV62" s="77"/>
      <c r="AW62" s="77"/>
      <c r="AX62" s="77"/>
      <c r="AY62" s="77"/>
      <c r="AZ62" s="77"/>
      <c r="BA62" s="77"/>
      <c r="BB62" s="77"/>
      <c r="BC62" s="77"/>
      <c r="BD62" s="77"/>
      <c r="BE62" s="77"/>
      <c r="BF62" s="77"/>
      <c r="BG62" s="77"/>
      <c r="BH62" s="77"/>
      <c r="BI62" s="77"/>
      <c r="BJ62" s="77"/>
      <c r="BK62" s="77"/>
      <c r="BL62" s="77"/>
      <c r="BM62" s="77"/>
      <c r="BN62" s="77"/>
      <c r="BO62" s="77"/>
      <c r="BP62" s="77"/>
      <c r="BQ62" s="77"/>
      <c r="BR62" s="77"/>
      <c r="BS62" s="77"/>
      <c r="BT62" s="77"/>
      <c r="BU62" s="77"/>
      <c r="BV62" s="77"/>
      <c r="BW62" s="77"/>
      <c r="BX62" s="77"/>
      <c r="BY62" s="77"/>
      <c r="BZ62" s="77"/>
      <c r="CA62" s="77"/>
      <c r="CB62" s="77"/>
      <c r="CC62" s="77"/>
      <c r="CD62" s="77"/>
      <c r="CE62" s="77"/>
      <c r="CF62" s="77"/>
      <c r="CG62" s="77"/>
      <c r="CH62" s="77"/>
      <c r="CI62" s="77"/>
      <c r="CJ62" s="77"/>
      <c r="CK62" s="77"/>
      <c r="CL62" s="77"/>
      <c r="CM62" s="77"/>
      <c r="CN62" s="77"/>
      <c r="CO62" s="77"/>
      <c r="CP62" s="77"/>
      <c r="CQ62" s="77"/>
      <c r="CR62" s="77"/>
      <c r="CS62" s="77"/>
      <c r="CT62" s="77"/>
      <c r="CU62" s="77"/>
      <c r="CV62" s="77"/>
      <c r="CW62" s="77"/>
      <c r="CX62" s="77"/>
      <c r="CY62" s="77"/>
      <c r="CZ62" s="77"/>
      <c r="DA62" s="77"/>
      <c r="DB62" s="77"/>
      <c r="DC62" s="77"/>
      <c r="DD62" s="77"/>
      <c r="DE62" s="77"/>
      <c r="DF62" s="77"/>
      <c r="DG62" s="77"/>
      <c r="DH62" s="77"/>
      <c r="DI62" s="77"/>
      <c r="DJ62" s="77"/>
      <c r="DK62" s="77"/>
      <c r="DL62" s="77"/>
      <c r="DM62" s="77"/>
      <c r="DN62" s="77"/>
      <c r="DO62" s="77"/>
      <c r="DP62" s="77"/>
      <c r="DQ62" s="77"/>
      <c r="DR62" s="77"/>
      <c r="DS62" s="77"/>
      <c r="DT62" s="77"/>
      <c r="DU62" s="77"/>
      <c r="DV62" s="77"/>
      <c r="DW62" s="77"/>
      <c r="DX62" s="77"/>
      <c r="DY62" s="77"/>
      <c r="DZ62" s="77"/>
      <c r="EA62" s="77"/>
      <c r="EB62" s="77"/>
      <c r="EC62" s="77"/>
      <c r="ED62" s="77"/>
      <c r="EE62" s="77"/>
      <c r="EF62" s="77"/>
      <c r="EG62" s="77"/>
      <c r="EH62" s="77"/>
      <c r="EI62" s="77"/>
      <c r="EJ62" s="77"/>
      <c r="EK62" s="77"/>
      <c r="EL62" s="77"/>
      <c r="EM62" s="77"/>
      <c r="EN62" s="77"/>
      <c r="EO62" s="77"/>
      <c r="EP62" s="77"/>
      <c r="EQ62" s="77"/>
      <c r="ER62" s="77"/>
      <c r="ES62" s="77"/>
      <c r="ET62" s="77"/>
      <c r="EU62" s="77"/>
      <c r="EV62" s="77"/>
      <c r="EW62" s="77"/>
      <c r="EX62" s="77"/>
      <c r="EY62" s="77"/>
      <c r="EZ62" s="77"/>
      <c r="FA62" s="77"/>
      <c r="FB62" s="77"/>
      <c r="FC62" s="77"/>
      <c r="FD62" s="77"/>
      <c r="FE62" s="77"/>
      <c r="FF62" s="77"/>
      <c r="FG62" s="77"/>
      <c r="FH62" s="77"/>
      <c r="FI62" s="77"/>
      <c r="FJ62" s="77"/>
      <c r="FK62" s="77"/>
      <c r="FL62" s="77"/>
      <c r="FM62" s="77"/>
      <c r="FN62" s="77"/>
      <c r="FO62" s="77"/>
      <c r="FP62" s="77"/>
      <c r="FQ62" s="77"/>
      <c r="FR62" s="77"/>
      <c r="FS62" s="77"/>
      <c r="FT62" s="77"/>
      <c r="FU62" s="77"/>
      <c r="FV62" s="77"/>
      <c r="FW62" s="77"/>
      <c r="FX62" s="77"/>
      <c r="FY62" s="77"/>
      <c r="FZ62" s="77"/>
      <c r="GA62" s="77"/>
      <c r="GB62" s="77"/>
      <c r="GC62" s="77"/>
      <c r="GD62" s="77"/>
      <c r="GE62" s="77"/>
      <c r="GF62" s="77"/>
      <c r="GG62" s="77"/>
      <c r="GH62" s="77"/>
      <c r="GI62" s="77"/>
      <c r="GJ62" s="77"/>
      <c r="GK62" s="77"/>
      <c r="GL62" s="77"/>
      <c r="GM62" s="77"/>
      <c r="GN62" s="77"/>
      <c r="GO62" s="77"/>
      <c r="GP62" s="77"/>
      <c r="GQ62" s="77"/>
      <c r="GR62" s="77"/>
      <c r="GS62" s="77"/>
      <c r="GT62" s="77"/>
      <c r="GU62" s="77"/>
      <c r="GV62" s="77"/>
      <c r="GW62" s="77"/>
      <c r="GX62" s="77"/>
      <c r="GY62" s="77"/>
      <c r="GZ62" s="77"/>
      <c r="HA62" s="77"/>
      <c r="HB62" s="77"/>
      <c r="HC62" s="77"/>
      <c r="HD62" s="77"/>
      <c r="HE62" s="77"/>
      <c r="HF62" s="77"/>
      <c r="HG62" s="77"/>
      <c r="HH62" s="77"/>
      <c r="HI62" s="77"/>
      <c r="HJ62" s="77"/>
      <c r="HK62" s="77"/>
      <c r="HL62" s="77"/>
      <c r="HM62" s="77"/>
      <c r="HN62" s="77"/>
      <c r="HO62" s="77"/>
      <c r="HP62" s="77"/>
      <c r="HQ62" s="77"/>
      <c r="HR62" s="77"/>
      <c r="HS62" s="77"/>
      <c r="HT62" s="77"/>
      <c r="HU62" s="77"/>
      <c r="HV62" s="77"/>
      <c r="HW62" s="77"/>
      <c r="HX62" s="77"/>
      <c r="HY62" s="77"/>
      <c r="HZ62" s="77"/>
      <c r="IA62" s="77"/>
      <c r="IB62" s="77"/>
      <c r="IC62" s="77"/>
      <c r="ID62" s="77"/>
      <c r="IE62" s="77"/>
      <c r="IF62" s="77"/>
      <c r="IG62" s="77"/>
      <c r="IH62" s="77"/>
      <c r="II62" s="77"/>
      <c r="IJ62" s="77"/>
      <c r="IK62" s="77"/>
      <c r="IL62" s="77"/>
      <c r="IM62" s="77"/>
      <c r="IN62" s="77"/>
      <c r="IO62" s="77"/>
      <c r="IP62" s="77"/>
      <c r="IQ62" s="77"/>
      <c r="IR62" s="77"/>
      <c r="IS62" s="77"/>
      <c r="IT62" s="77"/>
      <c r="IU62" s="77"/>
      <c r="IV62" s="77"/>
      <c r="IW62" s="77"/>
      <c r="IX62" s="77"/>
      <c r="IY62" s="77"/>
      <c r="IZ62" s="77"/>
      <c r="JA62" s="77"/>
      <c r="JB62" s="77"/>
      <c r="JC62" s="77"/>
      <c r="JD62" s="77"/>
      <c r="JE62" s="77"/>
      <c r="JF62" s="77"/>
      <c r="JG62" s="77"/>
      <c r="JH62" s="77"/>
      <c r="JI62" s="77"/>
      <c r="JJ62" s="77"/>
      <c r="JK62" s="77"/>
      <c r="JL62" s="77"/>
      <c r="JM62" s="77"/>
      <c r="JN62" s="77"/>
      <c r="JO62" s="77"/>
      <c r="JP62" s="77"/>
      <c r="JQ62" s="77"/>
      <c r="JR62" s="77"/>
      <c r="JS62" s="77"/>
      <c r="JT62" s="77"/>
      <c r="JU62" s="77"/>
      <c r="JV62" s="77"/>
      <c r="JW62" s="77"/>
      <c r="JX62" s="77"/>
      <c r="JY62" s="77"/>
      <c r="JZ62" s="77"/>
      <c r="KA62" s="77"/>
      <c r="KB62" s="77"/>
      <c r="KC62" s="77"/>
      <c r="KD62" s="77"/>
      <c r="KE62" s="77"/>
      <c r="KF62" s="77"/>
      <c r="KG62" s="77"/>
      <c r="KH62" s="77"/>
      <c r="KI62" s="77"/>
      <c r="KJ62" s="77"/>
      <c r="KK62" s="77"/>
      <c r="KL62" s="77"/>
      <c r="KM62" s="77"/>
      <c r="KN62" s="77"/>
      <c r="KO62" s="77"/>
      <c r="KP62" s="77"/>
      <c r="KQ62" s="77"/>
      <c r="KR62" s="77"/>
      <c r="KS62" s="77"/>
      <c r="KT62" s="77"/>
      <c r="KU62" s="77"/>
      <c r="KV62" s="77"/>
      <c r="KW62" s="77"/>
      <c r="KX62" s="77"/>
      <c r="KY62" s="77"/>
      <c r="KZ62" s="77"/>
      <c r="LA62" s="77"/>
      <c r="LB62" s="77"/>
      <c r="LC62" s="77"/>
      <c r="LD62" s="77"/>
      <c r="LE62" s="77"/>
      <c r="LF62" s="77"/>
      <c r="LG62" s="77"/>
      <c r="LH62" s="77"/>
      <c r="LI62" s="77"/>
      <c r="LJ62" s="77"/>
      <c r="LK62" s="77"/>
      <c r="LL62" s="77"/>
      <c r="LM62" s="77"/>
      <c r="LN62" s="77"/>
      <c r="LO62" s="77"/>
      <c r="LP62" s="77"/>
      <c r="LQ62" s="77"/>
      <c r="LR62" s="77"/>
      <c r="LS62" s="77"/>
      <c r="LT62" s="77"/>
      <c r="LU62" s="77"/>
      <c r="LV62" s="77"/>
      <c r="LW62" s="77"/>
      <c r="LX62" s="77"/>
      <c r="LY62" s="77"/>
      <c r="LZ62" s="77"/>
      <c r="MA62" s="77"/>
      <c r="MB62" s="77"/>
      <c r="MC62" s="77"/>
      <c r="MD62" s="77"/>
      <c r="ME62" s="77"/>
      <c r="MF62" s="77"/>
      <c r="MG62" s="77"/>
      <c r="MH62" s="77"/>
      <c r="MI62" s="77"/>
      <c r="MJ62" s="77"/>
      <c r="MK62" s="77"/>
      <c r="ML62" s="77"/>
      <c r="MM62" s="77"/>
      <c r="MN62" s="77"/>
      <c r="MO62" s="77"/>
      <c r="MP62" s="77"/>
      <c r="MQ62" s="77"/>
      <c r="MR62" s="77"/>
      <c r="MS62" s="77"/>
      <c r="MT62" s="77"/>
      <c r="MU62" s="77"/>
      <c r="MV62" s="77"/>
      <c r="MW62" s="77"/>
      <c r="MX62" s="77"/>
      <c r="MY62" s="77"/>
      <c r="MZ62" s="77"/>
      <c r="NA62" s="77"/>
      <c r="NB62" s="77"/>
      <c r="NC62" s="77"/>
      <c r="ND62" s="77"/>
      <c r="BAY62" s="55"/>
      <c r="BAZ62" s="55"/>
      <c r="BBA62" s="55"/>
      <c r="BBB62" s="55"/>
      <c r="BBC62" s="55"/>
      <c r="BBD62" s="55"/>
      <c r="BBE62" s="55"/>
      <c r="BBF62" s="55"/>
      <c r="BBG62" s="55"/>
      <c r="BBH62" s="55"/>
      <c r="BBI62" s="55"/>
      <c r="BBJ62" s="55"/>
      <c r="BBK62" s="55"/>
      <c r="BBL62" s="55"/>
      <c r="BBM62" s="55"/>
      <c r="BBN62" s="55"/>
      <c r="BBO62" s="55"/>
      <c r="BBP62" s="55"/>
      <c r="BBQ62" s="55"/>
      <c r="BBR62" s="55"/>
      <c r="BBS62" s="55"/>
      <c r="BBT62" s="55"/>
      <c r="BBU62" s="55"/>
      <c r="BBV62" s="55"/>
      <c r="BBW62" s="55"/>
      <c r="BBX62" s="55"/>
      <c r="BBY62" s="55"/>
      <c r="BBZ62" s="55"/>
      <c r="BCA62" s="55"/>
      <c r="BCB62" s="55"/>
      <c r="BCC62" s="55"/>
      <c r="BCD62" s="55"/>
      <c r="BCE62" s="55"/>
      <c r="BCF62" s="55"/>
      <c r="BCG62" s="55"/>
      <c r="BCH62" s="55"/>
      <c r="BCI62" s="55"/>
      <c r="BCJ62" s="55"/>
      <c r="BCK62" s="55"/>
      <c r="BCL62" s="55"/>
      <c r="BCM62" s="55"/>
      <c r="BCN62" s="55"/>
      <c r="BCO62" s="55"/>
      <c r="BCP62" s="55"/>
      <c r="BCQ62" s="55"/>
      <c r="BCR62" s="55"/>
      <c r="BCS62" s="55"/>
      <c r="BCT62" s="55"/>
      <c r="BCU62" s="55"/>
      <c r="BCV62" s="55"/>
      <c r="BCW62" s="55"/>
      <c r="BCX62" s="55"/>
      <c r="BCY62" s="55"/>
      <c r="BCZ62" s="55"/>
      <c r="BDA62" s="55"/>
      <c r="BDB62" s="55"/>
      <c r="BDC62" s="55"/>
      <c r="BDD62" s="55"/>
      <c r="BDE62" s="55"/>
      <c r="BDF62" s="55"/>
      <c r="BDG62" s="55"/>
      <c r="BDH62" s="55"/>
      <c r="BDI62" s="55"/>
      <c r="BDJ62" s="55"/>
      <c r="BDK62" s="55"/>
      <c r="BDL62" s="55"/>
      <c r="BDM62" s="55"/>
      <c r="BDN62" s="55"/>
      <c r="BDO62" s="55"/>
      <c r="BDP62" s="55"/>
      <c r="BDQ62" s="55"/>
      <c r="BDR62" s="55"/>
      <c r="BDS62" s="55"/>
      <c r="BDT62" s="55"/>
      <c r="BDU62" s="55"/>
      <c r="BDV62" s="55"/>
      <c r="BDW62" s="55"/>
      <c r="BDX62" s="55"/>
      <c r="BDY62" s="55"/>
      <c r="BDZ62" s="55"/>
      <c r="BEA62" s="55"/>
      <c r="BEB62" s="55"/>
      <c r="BEC62" s="55"/>
      <c r="BED62" s="55"/>
      <c r="BEE62" s="55"/>
      <c r="BEF62" s="55"/>
      <c r="BEG62" s="55"/>
      <c r="BEH62" s="55"/>
      <c r="BEI62" s="55"/>
      <c r="BEJ62" s="55"/>
      <c r="BEK62" s="55"/>
      <c r="BEL62" s="55"/>
      <c r="BEM62" s="55"/>
      <c r="BEN62" s="55"/>
      <c r="BEO62" s="55"/>
      <c r="BEP62" s="55"/>
      <c r="BEQ62" s="55"/>
      <c r="BER62" s="55"/>
      <c r="BES62" s="55"/>
      <c r="BET62" s="55"/>
      <c r="BEU62" s="55"/>
      <c r="BEV62" s="55"/>
      <c r="BEW62" s="55"/>
      <c r="BEX62" s="55"/>
      <c r="BEY62" s="55"/>
      <c r="BEZ62" s="55"/>
      <c r="BFA62" s="55"/>
      <c r="BFB62" s="55"/>
      <c r="BFC62" s="55"/>
      <c r="BFD62" s="55"/>
      <c r="BFE62" s="55"/>
      <c r="BFF62" s="55"/>
      <c r="BFG62" s="55"/>
      <c r="BFH62" s="55"/>
      <c r="BFI62" s="55"/>
      <c r="BFJ62" s="55"/>
      <c r="BFK62" s="55"/>
      <c r="BFL62" s="55"/>
      <c r="BFM62" s="55"/>
      <c r="BFN62" s="55"/>
      <c r="BFO62" s="55"/>
      <c r="BFP62" s="55"/>
      <c r="BFQ62" s="55"/>
      <c r="BFR62" s="55"/>
      <c r="BFS62" s="55"/>
      <c r="BFT62" s="55"/>
      <c r="BFU62" s="55"/>
      <c r="BFV62" s="55"/>
      <c r="BFW62" s="55"/>
      <c r="BFX62" s="55"/>
      <c r="BFY62" s="55"/>
      <c r="BFZ62" s="55"/>
      <c r="BGA62" s="55"/>
      <c r="BGB62" s="55"/>
      <c r="BGC62" s="55"/>
      <c r="BGD62" s="55"/>
      <c r="BGE62" s="55"/>
      <c r="BGF62" s="55"/>
      <c r="BGG62" s="55"/>
      <c r="BGH62" s="55"/>
      <c r="BGI62" s="55"/>
      <c r="BGJ62" s="55"/>
      <c r="BGK62" s="55"/>
      <c r="BGL62" s="55"/>
      <c r="BGM62" s="55"/>
      <c r="BGN62" s="55"/>
      <c r="BGO62" s="55"/>
      <c r="BGP62" s="55"/>
      <c r="BGQ62" s="55"/>
      <c r="BGR62" s="55"/>
      <c r="BGS62" s="55"/>
      <c r="BGT62" s="55"/>
      <c r="BGU62" s="55"/>
      <c r="BGV62" s="55"/>
      <c r="BGW62" s="55"/>
      <c r="BGX62" s="55"/>
      <c r="BGY62" s="55"/>
      <c r="BGZ62" s="55"/>
      <c r="BHA62" s="55"/>
      <c r="BHB62" s="55"/>
      <c r="BHC62" s="55"/>
      <c r="BHD62" s="55"/>
      <c r="BHE62" s="55"/>
      <c r="BHF62" s="55"/>
      <c r="BHG62" s="55"/>
      <c r="BHH62" s="55"/>
      <c r="BHI62" s="55"/>
      <c r="BHJ62" s="55"/>
      <c r="BHK62" s="55"/>
      <c r="BHL62" s="55"/>
      <c r="BHM62" s="55"/>
      <c r="BHN62" s="55"/>
      <c r="BHO62" s="55"/>
      <c r="BHP62" s="55"/>
      <c r="BHQ62" s="55"/>
      <c r="BHR62" s="55"/>
      <c r="BHS62" s="55"/>
      <c r="BHT62" s="55"/>
      <c r="BHU62" s="55"/>
      <c r="BHV62" s="55"/>
      <c r="BHW62" s="55"/>
      <c r="BHX62" s="55"/>
      <c r="BHY62" s="55"/>
      <c r="BHZ62" s="55"/>
      <c r="BIA62" s="55"/>
      <c r="BIB62" s="55"/>
      <c r="BIC62" s="55"/>
      <c r="BID62" s="55"/>
      <c r="BIE62" s="55"/>
      <c r="BIF62" s="55"/>
      <c r="BIG62" s="55"/>
      <c r="BIH62" s="55"/>
      <c r="BII62" s="55"/>
      <c r="BIJ62" s="55"/>
      <c r="BIK62" s="55"/>
      <c r="BIL62" s="55"/>
      <c r="BIM62" s="55"/>
      <c r="BIN62" s="55"/>
      <c r="BIO62" s="55"/>
      <c r="BIP62" s="55"/>
      <c r="BIQ62" s="55"/>
      <c r="BIR62" s="55"/>
      <c r="BIS62" s="55"/>
      <c r="BIT62" s="55"/>
      <c r="BIU62" s="55"/>
      <c r="BIV62" s="55"/>
      <c r="BIW62" s="55"/>
      <c r="BIX62" s="55"/>
      <c r="BIY62" s="55"/>
      <c r="BIZ62" s="55"/>
      <c r="BJA62" s="55"/>
      <c r="BJB62" s="55"/>
      <c r="BJC62" s="55"/>
      <c r="BJD62" s="55"/>
      <c r="BJE62" s="55"/>
      <c r="BJF62" s="55"/>
      <c r="BJG62" s="55"/>
      <c r="BJH62" s="55"/>
      <c r="BJI62" s="55"/>
      <c r="BJJ62" s="55"/>
      <c r="BJK62" s="55"/>
      <c r="BJL62" s="55"/>
      <c r="BJM62" s="55"/>
      <c r="BJN62" s="55"/>
      <c r="BJO62" s="55"/>
      <c r="BJP62" s="55"/>
      <c r="BJQ62" s="55"/>
      <c r="BJR62" s="55"/>
      <c r="BJS62" s="55"/>
      <c r="BJT62" s="55"/>
      <c r="BJU62" s="55"/>
      <c r="BJV62" s="55"/>
      <c r="BJW62" s="55"/>
      <c r="BJX62" s="55"/>
      <c r="BJY62" s="55"/>
      <c r="BJZ62" s="55"/>
      <c r="BKA62" s="55"/>
      <c r="BKB62" s="55"/>
      <c r="BKC62" s="55"/>
      <c r="BKD62" s="55"/>
      <c r="BKE62" s="55"/>
      <c r="BKF62" s="55"/>
      <c r="BKG62" s="55"/>
      <c r="BKH62" s="55"/>
      <c r="BKI62" s="55"/>
      <c r="BKJ62" s="55"/>
      <c r="BKK62" s="55"/>
      <c r="BKL62" s="55"/>
      <c r="BKM62" s="55"/>
      <c r="BKN62" s="55"/>
      <c r="BKO62" s="55"/>
      <c r="BKP62" s="55"/>
      <c r="BKQ62" s="55"/>
      <c r="BKR62" s="55"/>
      <c r="BKS62" s="55"/>
      <c r="BKT62" s="55"/>
      <c r="BKU62" s="55"/>
      <c r="BKV62" s="55"/>
      <c r="BKW62" s="55"/>
      <c r="BKX62" s="55"/>
      <c r="BKY62" s="55"/>
      <c r="BKZ62" s="55"/>
      <c r="BLA62" s="55"/>
      <c r="BLB62" s="55"/>
      <c r="BLC62" s="55"/>
      <c r="BLD62" s="55"/>
      <c r="BLE62" s="55"/>
      <c r="BLF62" s="55"/>
      <c r="BLG62" s="55"/>
      <c r="BLH62" s="55"/>
      <c r="BLI62" s="55"/>
      <c r="BLJ62" s="55"/>
      <c r="BLK62" s="55"/>
      <c r="BLL62" s="55"/>
      <c r="BLM62" s="55"/>
      <c r="BLN62" s="55"/>
      <c r="BLO62" s="55"/>
      <c r="BLP62" s="55"/>
      <c r="BLQ62" s="55"/>
      <c r="BLR62" s="55"/>
      <c r="BLS62" s="55"/>
      <c r="BLT62" s="55"/>
      <c r="BLU62" s="55"/>
      <c r="BLV62" s="55"/>
      <c r="BLW62" s="55"/>
      <c r="BLX62" s="55"/>
      <c r="BLY62" s="55"/>
      <c r="BLZ62" s="55"/>
      <c r="BMA62" s="55"/>
      <c r="BMB62" s="55"/>
      <c r="BMC62" s="55"/>
      <c r="BMD62" s="55"/>
      <c r="BME62" s="55"/>
      <c r="BMF62" s="55"/>
      <c r="BMG62" s="55"/>
      <c r="BMH62" s="55"/>
      <c r="BMI62" s="55"/>
      <c r="BMJ62" s="55"/>
      <c r="BMK62" s="55"/>
      <c r="BML62" s="55"/>
      <c r="BMM62" s="55"/>
      <c r="BMN62" s="55"/>
      <c r="BMO62" s="55"/>
      <c r="BMP62" s="55"/>
      <c r="BMQ62" s="55"/>
      <c r="BMR62" s="55"/>
      <c r="BMS62" s="55"/>
      <c r="BMT62" s="55"/>
      <c r="BMU62" s="55"/>
      <c r="BMV62" s="55"/>
      <c r="BMW62" s="55"/>
      <c r="BMX62" s="55"/>
      <c r="BMY62" s="55"/>
      <c r="BMZ62" s="55"/>
      <c r="BNA62" s="55"/>
      <c r="BNB62" s="55"/>
      <c r="BNC62" s="55"/>
      <c r="BND62" s="55"/>
      <c r="BNE62" s="55"/>
      <c r="BNF62" s="55"/>
      <c r="BNG62" s="55"/>
      <c r="BNH62" s="55"/>
      <c r="BNI62" s="55"/>
      <c r="BNJ62" s="55"/>
      <c r="BNK62" s="55"/>
      <c r="BNL62" s="55"/>
      <c r="BNM62" s="55"/>
      <c r="BNN62" s="55"/>
      <c r="BNO62" s="55"/>
      <c r="BNP62" s="55"/>
      <c r="BNQ62" s="55"/>
      <c r="BNR62" s="55"/>
      <c r="BNS62" s="55"/>
      <c r="BNT62" s="55"/>
      <c r="BNU62" s="55"/>
      <c r="BNV62" s="55"/>
      <c r="BNW62" s="55"/>
      <c r="BNX62" s="55"/>
      <c r="BNY62" s="55"/>
      <c r="BNZ62" s="55"/>
      <c r="BOA62" s="55"/>
      <c r="BOB62" s="55"/>
      <c r="BOC62" s="55"/>
      <c r="BOD62" s="55"/>
      <c r="BOE62" s="55"/>
      <c r="BOF62" s="55"/>
      <c r="BOG62" s="55"/>
      <c r="BOH62" s="55"/>
      <c r="BOI62" s="55"/>
      <c r="BOJ62" s="55"/>
      <c r="BOK62" s="55"/>
      <c r="BOL62" s="55"/>
      <c r="BOM62" s="55"/>
      <c r="BON62" s="55"/>
      <c r="BOO62" s="55"/>
      <c r="BOP62" s="55"/>
      <c r="BOQ62" s="55"/>
      <c r="BOR62" s="55"/>
      <c r="BOS62" s="55"/>
      <c r="BOT62" s="55"/>
      <c r="BOU62" s="55"/>
      <c r="BOV62" s="55"/>
      <c r="BOW62" s="55"/>
      <c r="BOX62" s="55"/>
      <c r="BOY62" s="55"/>
      <c r="BOZ62" s="55"/>
      <c r="BPA62" s="55"/>
      <c r="BPB62" s="55"/>
      <c r="BPC62" s="55"/>
      <c r="BPD62" s="55"/>
      <c r="BPE62" s="55"/>
      <c r="BPF62" s="55"/>
      <c r="BPG62" s="55"/>
      <c r="BPH62" s="55"/>
      <c r="BPI62" s="55"/>
      <c r="BPJ62" s="55"/>
      <c r="BPK62" s="55"/>
      <c r="BPL62" s="55"/>
      <c r="BPM62" s="55"/>
      <c r="BPN62" s="55"/>
      <c r="BPO62" s="55"/>
      <c r="BPP62" s="55"/>
      <c r="BPQ62" s="55"/>
      <c r="BPR62" s="55"/>
      <c r="BPS62" s="55"/>
      <c r="BPT62" s="55"/>
      <c r="BPU62" s="55"/>
      <c r="BPV62" s="55"/>
      <c r="BPW62" s="55"/>
      <c r="BPX62" s="55"/>
      <c r="BPY62" s="55"/>
      <c r="BPZ62" s="55"/>
      <c r="BQA62" s="55"/>
      <c r="BQB62" s="55"/>
      <c r="BQC62" s="55"/>
      <c r="BQD62" s="55"/>
      <c r="BQE62" s="55"/>
      <c r="BQF62" s="55"/>
      <c r="BQG62" s="55"/>
      <c r="BQH62" s="55"/>
      <c r="BQI62" s="55"/>
      <c r="BQJ62" s="55"/>
      <c r="BQK62" s="55"/>
      <c r="BQL62" s="55"/>
      <c r="BQM62" s="55"/>
      <c r="BQN62" s="55"/>
      <c r="BQO62" s="55"/>
      <c r="BQP62" s="55"/>
      <c r="BQQ62" s="55"/>
      <c r="BQR62" s="55"/>
      <c r="BQS62" s="55"/>
      <c r="BQT62" s="55"/>
      <c r="BQU62" s="55"/>
      <c r="BQV62" s="55"/>
      <c r="BQW62" s="55"/>
      <c r="BQX62" s="55"/>
      <c r="BQY62" s="55"/>
      <c r="BQZ62" s="55"/>
      <c r="BRA62" s="55"/>
      <c r="BRB62" s="55"/>
    </row>
    <row r="63" spans="1:368 1403:1822" s="54" customFormat="1">
      <c r="A63" s="102"/>
      <c r="B63" s="102"/>
      <c r="C63" s="102"/>
      <c r="D63" s="102"/>
      <c r="E63" s="102"/>
      <c r="F63" s="102"/>
      <c r="G63" s="102"/>
      <c r="H63" s="102"/>
      <c r="I63" s="99"/>
      <c r="J63" s="103"/>
      <c r="K63" s="103"/>
      <c r="L63" s="103"/>
      <c r="M63" s="103"/>
      <c r="N63" s="103"/>
      <c r="O63" s="103"/>
      <c r="P63" s="103"/>
      <c r="Q63" s="103"/>
      <c r="R63" s="103"/>
      <c r="S63" s="103"/>
      <c r="T63" s="103"/>
      <c r="U63" s="103"/>
      <c r="V63" s="77"/>
      <c r="W63" s="77"/>
      <c r="X63" s="77"/>
      <c r="Y63" s="77"/>
      <c r="Z63" s="77"/>
      <c r="AA63" s="77"/>
      <c r="AB63" s="77"/>
      <c r="AC63" s="77"/>
      <c r="AD63" s="77"/>
      <c r="AE63" s="77"/>
      <c r="AF63" s="77"/>
      <c r="AG63" s="77"/>
      <c r="AH63" s="77"/>
      <c r="AI63" s="77"/>
      <c r="AJ63" s="77"/>
      <c r="AK63" s="77"/>
      <c r="AL63" s="77"/>
      <c r="AM63" s="77"/>
      <c r="AN63" s="77"/>
      <c r="AO63" s="77"/>
      <c r="AP63" s="77"/>
      <c r="AQ63" s="77"/>
      <c r="AR63" s="77"/>
      <c r="AS63" s="77"/>
      <c r="AT63" s="77"/>
      <c r="AU63" s="77"/>
      <c r="AV63" s="77"/>
      <c r="AW63" s="77"/>
      <c r="AX63" s="77"/>
      <c r="AY63" s="77"/>
      <c r="AZ63" s="77"/>
      <c r="BA63" s="77"/>
      <c r="BB63" s="77"/>
      <c r="BC63" s="77"/>
      <c r="BD63" s="77"/>
      <c r="BE63" s="77"/>
      <c r="BF63" s="77"/>
      <c r="BG63" s="77"/>
      <c r="BH63" s="77"/>
      <c r="BI63" s="77"/>
      <c r="BJ63" s="77"/>
      <c r="BK63" s="77"/>
      <c r="BL63" s="77"/>
      <c r="BM63" s="77"/>
      <c r="BN63" s="77"/>
      <c r="BO63" s="77"/>
      <c r="BP63" s="77"/>
      <c r="BQ63" s="77"/>
      <c r="BR63" s="77"/>
      <c r="BS63" s="77"/>
      <c r="BT63" s="77"/>
      <c r="BU63" s="77"/>
      <c r="BV63" s="77"/>
      <c r="BW63" s="77"/>
      <c r="BX63" s="77"/>
      <c r="BY63" s="77"/>
      <c r="BZ63" s="77"/>
      <c r="CA63" s="77"/>
      <c r="CB63" s="77"/>
      <c r="CC63" s="77"/>
      <c r="CD63" s="77"/>
      <c r="CE63" s="77"/>
      <c r="CF63" s="77"/>
      <c r="CG63" s="77"/>
      <c r="CH63" s="77"/>
      <c r="CI63" s="77"/>
      <c r="CJ63" s="77"/>
      <c r="CK63" s="77"/>
      <c r="CL63" s="77"/>
      <c r="CM63" s="77"/>
      <c r="CN63" s="77"/>
      <c r="CO63" s="77"/>
      <c r="CP63" s="77"/>
      <c r="CQ63" s="77"/>
      <c r="CR63" s="77"/>
      <c r="CS63" s="77"/>
      <c r="CT63" s="77"/>
      <c r="CU63" s="77"/>
      <c r="CV63" s="77"/>
      <c r="CW63" s="77"/>
      <c r="CX63" s="77"/>
      <c r="CY63" s="77"/>
      <c r="CZ63" s="77"/>
      <c r="DA63" s="77"/>
      <c r="DB63" s="77"/>
      <c r="DC63" s="77"/>
      <c r="DD63" s="77"/>
      <c r="DE63" s="77"/>
      <c r="DF63" s="77"/>
      <c r="DG63" s="77"/>
      <c r="DH63" s="77"/>
      <c r="DI63" s="77"/>
      <c r="DJ63" s="77"/>
      <c r="DK63" s="77"/>
      <c r="DL63" s="77"/>
      <c r="DM63" s="77"/>
      <c r="DN63" s="77"/>
      <c r="DO63" s="77"/>
      <c r="DP63" s="77"/>
      <c r="DQ63" s="77"/>
      <c r="DR63" s="77"/>
      <c r="DS63" s="77"/>
      <c r="DT63" s="77"/>
      <c r="DU63" s="77"/>
      <c r="DV63" s="77"/>
      <c r="DW63" s="77"/>
      <c r="DX63" s="77"/>
      <c r="DY63" s="77"/>
      <c r="DZ63" s="77"/>
      <c r="EA63" s="77"/>
      <c r="EB63" s="77"/>
      <c r="EC63" s="77"/>
      <c r="ED63" s="77"/>
      <c r="EE63" s="77"/>
      <c r="EF63" s="77"/>
      <c r="EG63" s="77"/>
      <c r="EH63" s="77"/>
      <c r="EI63" s="77"/>
      <c r="EJ63" s="77"/>
      <c r="EK63" s="77"/>
      <c r="EL63" s="77"/>
      <c r="EM63" s="77"/>
      <c r="EN63" s="77"/>
      <c r="EO63" s="77"/>
      <c r="EP63" s="77"/>
      <c r="EQ63" s="77"/>
      <c r="ER63" s="77"/>
      <c r="ES63" s="77"/>
      <c r="ET63" s="77"/>
      <c r="EU63" s="77"/>
      <c r="EV63" s="77"/>
      <c r="EW63" s="77"/>
      <c r="EX63" s="77"/>
      <c r="EY63" s="77"/>
      <c r="EZ63" s="77"/>
      <c r="FA63" s="77"/>
      <c r="FB63" s="77"/>
      <c r="FC63" s="77"/>
      <c r="FD63" s="77"/>
      <c r="FE63" s="77"/>
      <c r="FF63" s="77"/>
      <c r="FG63" s="77"/>
      <c r="FH63" s="77"/>
      <c r="FI63" s="77"/>
      <c r="FJ63" s="77"/>
      <c r="FK63" s="77"/>
      <c r="FL63" s="77"/>
      <c r="FM63" s="77"/>
      <c r="FN63" s="77"/>
      <c r="FO63" s="77"/>
      <c r="FP63" s="77"/>
      <c r="FQ63" s="77"/>
      <c r="FR63" s="77"/>
      <c r="FS63" s="77"/>
      <c r="FT63" s="77"/>
      <c r="FU63" s="77"/>
      <c r="FV63" s="77"/>
      <c r="FW63" s="77"/>
      <c r="FX63" s="77"/>
      <c r="FY63" s="77"/>
      <c r="FZ63" s="77"/>
      <c r="GA63" s="77"/>
      <c r="GB63" s="77"/>
      <c r="GC63" s="77"/>
      <c r="GD63" s="77"/>
      <c r="GE63" s="77"/>
      <c r="GF63" s="77"/>
      <c r="GG63" s="77"/>
      <c r="GH63" s="77"/>
      <c r="GI63" s="77"/>
      <c r="GJ63" s="77"/>
      <c r="GK63" s="77"/>
      <c r="GL63" s="77"/>
      <c r="GM63" s="77"/>
      <c r="GN63" s="77"/>
      <c r="GO63" s="77"/>
      <c r="GP63" s="77"/>
      <c r="GQ63" s="77"/>
      <c r="GR63" s="77"/>
      <c r="GS63" s="77"/>
      <c r="GT63" s="77"/>
      <c r="GU63" s="77"/>
      <c r="GV63" s="77"/>
      <c r="GW63" s="77"/>
      <c r="GX63" s="77"/>
      <c r="GY63" s="77"/>
      <c r="GZ63" s="77"/>
      <c r="HA63" s="77"/>
      <c r="HB63" s="77"/>
      <c r="HC63" s="77"/>
      <c r="HD63" s="77"/>
      <c r="HE63" s="77"/>
      <c r="HF63" s="77"/>
      <c r="HG63" s="77"/>
      <c r="HH63" s="77"/>
      <c r="HI63" s="77"/>
      <c r="HJ63" s="77"/>
      <c r="HK63" s="77"/>
      <c r="HL63" s="77"/>
      <c r="HM63" s="77"/>
      <c r="HN63" s="77"/>
      <c r="HO63" s="77"/>
      <c r="HP63" s="77"/>
      <c r="HQ63" s="77"/>
      <c r="HR63" s="77"/>
      <c r="HS63" s="77"/>
      <c r="HT63" s="77"/>
      <c r="HU63" s="77"/>
      <c r="HV63" s="77"/>
      <c r="HW63" s="77"/>
      <c r="HX63" s="77"/>
      <c r="HY63" s="77"/>
      <c r="HZ63" s="77"/>
      <c r="IA63" s="77"/>
      <c r="IB63" s="77"/>
      <c r="IC63" s="77"/>
      <c r="ID63" s="77"/>
      <c r="IE63" s="77"/>
      <c r="IF63" s="77"/>
      <c r="IG63" s="77"/>
      <c r="IH63" s="77"/>
      <c r="II63" s="77"/>
      <c r="IJ63" s="77"/>
      <c r="IK63" s="77"/>
      <c r="IL63" s="77"/>
      <c r="IM63" s="77"/>
      <c r="IN63" s="77"/>
      <c r="IO63" s="77"/>
      <c r="IP63" s="77"/>
      <c r="IQ63" s="77"/>
      <c r="IR63" s="77"/>
      <c r="IS63" s="77"/>
      <c r="IT63" s="77"/>
      <c r="IU63" s="77"/>
      <c r="IV63" s="77"/>
      <c r="IW63" s="77"/>
      <c r="IX63" s="77"/>
      <c r="IY63" s="77"/>
      <c r="IZ63" s="77"/>
      <c r="JA63" s="77"/>
      <c r="JB63" s="77"/>
      <c r="JC63" s="77"/>
      <c r="JD63" s="77"/>
      <c r="JE63" s="77"/>
      <c r="JF63" s="77"/>
      <c r="JG63" s="77"/>
      <c r="JH63" s="77"/>
      <c r="JI63" s="77"/>
      <c r="JJ63" s="77"/>
      <c r="JK63" s="77"/>
      <c r="JL63" s="77"/>
      <c r="JM63" s="77"/>
      <c r="JN63" s="77"/>
      <c r="JO63" s="77"/>
      <c r="JP63" s="77"/>
      <c r="JQ63" s="77"/>
      <c r="JR63" s="77"/>
      <c r="JS63" s="77"/>
      <c r="JT63" s="77"/>
      <c r="JU63" s="77"/>
      <c r="JV63" s="77"/>
      <c r="JW63" s="77"/>
      <c r="JX63" s="77"/>
      <c r="JY63" s="77"/>
      <c r="JZ63" s="77"/>
      <c r="KA63" s="77"/>
      <c r="KB63" s="77"/>
      <c r="KC63" s="77"/>
      <c r="KD63" s="77"/>
      <c r="KE63" s="77"/>
      <c r="KF63" s="77"/>
      <c r="KG63" s="77"/>
      <c r="KH63" s="77"/>
      <c r="KI63" s="77"/>
      <c r="KJ63" s="77"/>
      <c r="KK63" s="77"/>
      <c r="KL63" s="77"/>
      <c r="KM63" s="77"/>
      <c r="KN63" s="77"/>
      <c r="KO63" s="77"/>
      <c r="KP63" s="77"/>
      <c r="KQ63" s="77"/>
      <c r="KR63" s="77"/>
      <c r="KS63" s="77"/>
      <c r="KT63" s="77"/>
      <c r="KU63" s="77"/>
      <c r="KV63" s="77"/>
      <c r="KW63" s="77"/>
      <c r="KX63" s="77"/>
      <c r="KY63" s="77"/>
      <c r="KZ63" s="77"/>
      <c r="LA63" s="77"/>
      <c r="LB63" s="77"/>
      <c r="LC63" s="77"/>
      <c r="LD63" s="77"/>
      <c r="LE63" s="77"/>
      <c r="LF63" s="77"/>
      <c r="LG63" s="77"/>
      <c r="LH63" s="77"/>
      <c r="LI63" s="77"/>
      <c r="LJ63" s="77"/>
      <c r="LK63" s="77"/>
      <c r="LL63" s="77"/>
      <c r="LM63" s="77"/>
      <c r="LN63" s="77"/>
      <c r="LO63" s="77"/>
      <c r="LP63" s="77"/>
      <c r="LQ63" s="77"/>
      <c r="LR63" s="77"/>
      <c r="LS63" s="77"/>
      <c r="LT63" s="77"/>
      <c r="LU63" s="77"/>
      <c r="LV63" s="77"/>
      <c r="LW63" s="77"/>
      <c r="LX63" s="77"/>
      <c r="LY63" s="77"/>
      <c r="LZ63" s="77"/>
      <c r="MA63" s="77"/>
      <c r="MB63" s="77"/>
      <c r="MC63" s="77"/>
      <c r="MD63" s="77"/>
      <c r="ME63" s="77"/>
      <c r="MF63" s="77"/>
      <c r="MG63" s="77"/>
      <c r="MH63" s="77"/>
      <c r="MI63" s="77"/>
      <c r="MJ63" s="77"/>
      <c r="MK63" s="77"/>
      <c r="ML63" s="77"/>
      <c r="MM63" s="77"/>
      <c r="MN63" s="77"/>
      <c r="MO63" s="77"/>
      <c r="MP63" s="77"/>
      <c r="MQ63" s="77"/>
      <c r="MR63" s="77"/>
      <c r="MS63" s="77"/>
      <c r="MT63" s="77"/>
      <c r="MU63" s="77"/>
      <c r="MV63" s="77"/>
      <c r="MW63" s="77"/>
      <c r="MX63" s="77"/>
      <c r="MY63" s="77"/>
      <c r="MZ63" s="77"/>
      <c r="NA63" s="77"/>
      <c r="NB63" s="77"/>
      <c r="NC63" s="77"/>
      <c r="ND63" s="77"/>
      <c r="BAY63" s="55"/>
      <c r="BAZ63" s="55"/>
      <c r="BBA63" s="55"/>
      <c r="BBB63" s="55"/>
      <c r="BBC63" s="55"/>
      <c r="BBD63" s="55"/>
      <c r="BBE63" s="55"/>
      <c r="BBF63" s="55"/>
      <c r="BBG63" s="55"/>
      <c r="BBH63" s="55"/>
      <c r="BBI63" s="55"/>
      <c r="BBJ63" s="55"/>
      <c r="BBK63" s="55"/>
      <c r="BBL63" s="55"/>
      <c r="BBM63" s="55"/>
      <c r="BBN63" s="55"/>
      <c r="BBO63" s="55"/>
      <c r="BBP63" s="55"/>
      <c r="BBQ63" s="55"/>
      <c r="BBR63" s="55"/>
      <c r="BBS63" s="55"/>
      <c r="BBT63" s="55"/>
      <c r="BBU63" s="55"/>
      <c r="BBV63" s="55"/>
      <c r="BBW63" s="55"/>
      <c r="BBX63" s="55"/>
      <c r="BBY63" s="55"/>
      <c r="BBZ63" s="55"/>
      <c r="BCA63" s="55"/>
      <c r="BCB63" s="55"/>
      <c r="BCC63" s="55"/>
      <c r="BCD63" s="55"/>
      <c r="BCE63" s="55"/>
      <c r="BCF63" s="55"/>
      <c r="BCG63" s="55"/>
      <c r="BCH63" s="55"/>
      <c r="BCI63" s="55"/>
      <c r="BCJ63" s="55"/>
      <c r="BCK63" s="55"/>
      <c r="BCL63" s="55"/>
      <c r="BCM63" s="55"/>
      <c r="BCN63" s="55"/>
      <c r="BCO63" s="55"/>
      <c r="BCP63" s="55"/>
      <c r="BCQ63" s="55"/>
      <c r="BCR63" s="55"/>
      <c r="BCS63" s="55"/>
      <c r="BCT63" s="55"/>
      <c r="BCU63" s="55"/>
      <c r="BCV63" s="55"/>
      <c r="BCW63" s="55"/>
      <c r="BCX63" s="55"/>
      <c r="BCY63" s="55"/>
      <c r="BCZ63" s="55"/>
      <c r="BDA63" s="55"/>
      <c r="BDB63" s="55"/>
      <c r="BDC63" s="55"/>
      <c r="BDD63" s="55"/>
      <c r="BDE63" s="55"/>
      <c r="BDF63" s="55"/>
      <c r="BDG63" s="55"/>
      <c r="BDH63" s="55"/>
      <c r="BDI63" s="55"/>
      <c r="BDJ63" s="55"/>
      <c r="BDK63" s="55"/>
      <c r="BDL63" s="55"/>
      <c r="BDM63" s="55"/>
      <c r="BDN63" s="55"/>
      <c r="BDO63" s="55"/>
      <c r="BDP63" s="55"/>
      <c r="BDQ63" s="55"/>
      <c r="BDR63" s="55"/>
      <c r="BDS63" s="55"/>
      <c r="BDT63" s="55"/>
      <c r="BDU63" s="55"/>
      <c r="BDV63" s="55"/>
      <c r="BDW63" s="55"/>
      <c r="BDX63" s="55"/>
      <c r="BDY63" s="55"/>
      <c r="BDZ63" s="55"/>
      <c r="BEA63" s="55"/>
      <c r="BEB63" s="55"/>
      <c r="BEC63" s="55"/>
      <c r="BED63" s="55"/>
      <c r="BEE63" s="55"/>
      <c r="BEF63" s="55"/>
      <c r="BEG63" s="55"/>
      <c r="BEH63" s="55"/>
      <c r="BEI63" s="55"/>
      <c r="BEJ63" s="55"/>
      <c r="BEK63" s="55"/>
      <c r="BEL63" s="55"/>
      <c r="BEM63" s="55"/>
      <c r="BEN63" s="55"/>
      <c r="BEO63" s="55"/>
      <c r="BEP63" s="55"/>
      <c r="BEQ63" s="55"/>
      <c r="BER63" s="55"/>
      <c r="BES63" s="55"/>
      <c r="BET63" s="55"/>
      <c r="BEU63" s="55"/>
      <c r="BEV63" s="55"/>
      <c r="BEW63" s="55"/>
      <c r="BEX63" s="55"/>
      <c r="BEY63" s="55"/>
      <c r="BEZ63" s="55"/>
      <c r="BFA63" s="55"/>
      <c r="BFB63" s="55"/>
      <c r="BFC63" s="55"/>
      <c r="BFD63" s="55"/>
      <c r="BFE63" s="55"/>
      <c r="BFF63" s="55"/>
      <c r="BFG63" s="55"/>
      <c r="BFH63" s="55"/>
      <c r="BFI63" s="55"/>
      <c r="BFJ63" s="55"/>
      <c r="BFK63" s="55"/>
      <c r="BFL63" s="55"/>
      <c r="BFM63" s="55"/>
      <c r="BFN63" s="55"/>
      <c r="BFO63" s="55"/>
      <c r="BFP63" s="55"/>
      <c r="BFQ63" s="55"/>
      <c r="BFR63" s="55"/>
      <c r="BFS63" s="55"/>
      <c r="BFT63" s="55"/>
      <c r="BFU63" s="55"/>
      <c r="BFV63" s="55"/>
      <c r="BFW63" s="55"/>
      <c r="BFX63" s="55"/>
      <c r="BFY63" s="55"/>
      <c r="BFZ63" s="55"/>
      <c r="BGA63" s="55"/>
      <c r="BGB63" s="55"/>
      <c r="BGC63" s="55"/>
      <c r="BGD63" s="55"/>
      <c r="BGE63" s="55"/>
      <c r="BGF63" s="55"/>
      <c r="BGG63" s="55"/>
      <c r="BGH63" s="55"/>
      <c r="BGI63" s="55"/>
      <c r="BGJ63" s="55"/>
      <c r="BGK63" s="55"/>
      <c r="BGL63" s="55"/>
      <c r="BGM63" s="55"/>
      <c r="BGN63" s="55"/>
      <c r="BGO63" s="55"/>
      <c r="BGP63" s="55"/>
      <c r="BGQ63" s="55"/>
      <c r="BGR63" s="55"/>
      <c r="BGS63" s="55"/>
      <c r="BGT63" s="55"/>
      <c r="BGU63" s="55"/>
      <c r="BGV63" s="55"/>
      <c r="BGW63" s="55"/>
      <c r="BGX63" s="55"/>
      <c r="BGY63" s="55"/>
      <c r="BGZ63" s="55"/>
      <c r="BHA63" s="55"/>
      <c r="BHB63" s="55"/>
      <c r="BHC63" s="55"/>
      <c r="BHD63" s="55"/>
      <c r="BHE63" s="55"/>
      <c r="BHF63" s="55"/>
      <c r="BHG63" s="55"/>
      <c r="BHH63" s="55"/>
      <c r="BHI63" s="55"/>
      <c r="BHJ63" s="55"/>
      <c r="BHK63" s="55"/>
      <c r="BHL63" s="55"/>
      <c r="BHM63" s="55"/>
      <c r="BHN63" s="55"/>
      <c r="BHO63" s="55"/>
      <c r="BHP63" s="55"/>
      <c r="BHQ63" s="55"/>
      <c r="BHR63" s="55"/>
      <c r="BHS63" s="55"/>
      <c r="BHT63" s="55"/>
      <c r="BHU63" s="55"/>
      <c r="BHV63" s="55"/>
      <c r="BHW63" s="55"/>
      <c r="BHX63" s="55"/>
      <c r="BHY63" s="55"/>
      <c r="BHZ63" s="55"/>
      <c r="BIA63" s="55"/>
      <c r="BIB63" s="55"/>
      <c r="BIC63" s="55"/>
      <c r="BID63" s="55"/>
      <c r="BIE63" s="55"/>
      <c r="BIF63" s="55"/>
      <c r="BIG63" s="55"/>
      <c r="BIH63" s="55"/>
      <c r="BII63" s="55"/>
      <c r="BIJ63" s="55"/>
      <c r="BIK63" s="55"/>
      <c r="BIL63" s="55"/>
      <c r="BIM63" s="55"/>
      <c r="BIN63" s="55"/>
      <c r="BIO63" s="55"/>
      <c r="BIP63" s="55"/>
      <c r="BIQ63" s="55"/>
      <c r="BIR63" s="55"/>
      <c r="BIS63" s="55"/>
      <c r="BIT63" s="55"/>
      <c r="BIU63" s="55"/>
      <c r="BIV63" s="55"/>
      <c r="BIW63" s="55"/>
      <c r="BIX63" s="55"/>
      <c r="BIY63" s="55"/>
      <c r="BIZ63" s="55"/>
      <c r="BJA63" s="55"/>
      <c r="BJB63" s="55"/>
      <c r="BJC63" s="55"/>
      <c r="BJD63" s="55"/>
      <c r="BJE63" s="55"/>
      <c r="BJF63" s="55"/>
      <c r="BJG63" s="55"/>
      <c r="BJH63" s="55"/>
      <c r="BJI63" s="55"/>
      <c r="BJJ63" s="55"/>
      <c r="BJK63" s="55"/>
      <c r="BJL63" s="55"/>
      <c r="BJM63" s="55"/>
      <c r="BJN63" s="55"/>
      <c r="BJO63" s="55"/>
      <c r="BJP63" s="55"/>
      <c r="BJQ63" s="55"/>
      <c r="BJR63" s="55"/>
      <c r="BJS63" s="55"/>
      <c r="BJT63" s="55"/>
      <c r="BJU63" s="55"/>
      <c r="BJV63" s="55"/>
      <c r="BJW63" s="55"/>
      <c r="BJX63" s="55"/>
      <c r="BJY63" s="55"/>
      <c r="BJZ63" s="55"/>
      <c r="BKA63" s="55"/>
      <c r="BKB63" s="55"/>
      <c r="BKC63" s="55"/>
      <c r="BKD63" s="55"/>
      <c r="BKE63" s="55"/>
      <c r="BKF63" s="55"/>
      <c r="BKG63" s="55"/>
      <c r="BKH63" s="55"/>
      <c r="BKI63" s="55"/>
      <c r="BKJ63" s="55"/>
      <c r="BKK63" s="55"/>
      <c r="BKL63" s="55"/>
      <c r="BKM63" s="55"/>
      <c r="BKN63" s="55"/>
      <c r="BKO63" s="55"/>
      <c r="BKP63" s="55"/>
      <c r="BKQ63" s="55"/>
      <c r="BKR63" s="55"/>
      <c r="BKS63" s="55"/>
      <c r="BKT63" s="55"/>
      <c r="BKU63" s="55"/>
      <c r="BKV63" s="55"/>
      <c r="BKW63" s="55"/>
      <c r="BKX63" s="55"/>
      <c r="BKY63" s="55"/>
      <c r="BKZ63" s="55"/>
      <c r="BLA63" s="55"/>
      <c r="BLB63" s="55"/>
      <c r="BLC63" s="55"/>
      <c r="BLD63" s="55"/>
      <c r="BLE63" s="55"/>
      <c r="BLF63" s="55"/>
      <c r="BLG63" s="55"/>
      <c r="BLH63" s="55"/>
      <c r="BLI63" s="55"/>
      <c r="BLJ63" s="55"/>
      <c r="BLK63" s="55"/>
      <c r="BLL63" s="55"/>
      <c r="BLM63" s="55"/>
      <c r="BLN63" s="55"/>
      <c r="BLO63" s="55"/>
      <c r="BLP63" s="55"/>
      <c r="BLQ63" s="55"/>
      <c r="BLR63" s="55"/>
      <c r="BLS63" s="55"/>
      <c r="BLT63" s="55"/>
      <c r="BLU63" s="55"/>
      <c r="BLV63" s="55"/>
      <c r="BLW63" s="55"/>
      <c r="BLX63" s="55"/>
      <c r="BLY63" s="55"/>
      <c r="BLZ63" s="55"/>
      <c r="BMA63" s="55"/>
      <c r="BMB63" s="55"/>
      <c r="BMC63" s="55"/>
      <c r="BMD63" s="55"/>
      <c r="BME63" s="55"/>
      <c r="BMF63" s="55"/>
      <c r="BMG63" s="55"/>
      <c r="BMH63" s="55"/>
      <c r="BMI63" s="55"/>
      <c r="BMJ63" s="55"/>
      <c r="BMK63" s="55"/>
      <c r="BML63" s="55"/>
      <c r="BMM63" s="55"/>
      <c r="BMN63" s="55"/>
      <c r="BMO63" s="55"/>
      <c r="BMP63" s="55"/>
      <c r="BMQ63" s="55"/>
      <c r="BMR63" s="55"/>
      <c r="BMS63" s="55"/>
      <c r="BMT63" s="55"/>
      <c r="BMU63" s="55"/>
      <c r="BMV63" s="55"/>
      <c r="BMW63" s="55"/>
      <c r="BMX63" s="55"/>
      <c r="BMY63" s="55"/>
      <c r="BMZ63" s="55"/>
      <c r="BNA63" s="55"/>
      <c r="BNB63" s="55"/>
      <c r="BNC63" s="55"/>
      <c r="BND63" s="55"/>
      <c r="BNE63" s="55"/>
      <c r="BNF63" s="55"/>
      <c r="BNG63" s="55"/>
      <c r="BNH63" s="55"/>
      <c r="BNI63" s="55"/>
      <c r="BNJ63" s="55"/>
      <c r="BNK63" s="55"/>
      <c r="BNL63" s="55"/>
      <c r="BNM63" s="55"/>
      <c r="BNN63" s="55"/>
      <c r="BNO63" s="55"/>
      <c r="BNP63" s="55"/>
      <c r="BNQ63" s="55"/>
      <c r="BNR63" s="55"/>
      <c r="BNS63" s="55"/>
      <c r="BNT63" s="55"/>
      <c r="BNU63" s="55"/>
      <c r="BNV63" s="55"/>
      <c r="BNW63" s="55"/>
      <c r="BNX63" s="55"/>
      <c r="BNY63" s="55"/>
      <c r="BNZ63" s="55"/>
      <c r="BOA63" s="55"/>
      <c r="BOB63" s="55"/>
      <c r="BOC63" s="55"/>
      <c r="BOD63" s="55"/>
      <c r="BOE63" s="55"/>
      <c r="BOF63" s="55"/>
      <c r="BOG63" s="55"/>
      <c r="BOH63" s="55"/>
      <c r="BOI63" s="55"/>
      <c r="BOJ63" s="55"/>
      <c r="BOK63" s="55"/>
      <c r="BOL63" s="55"/>
      <c r="BOM63" s="55"/>
      <c r="BON63" s="55"/>
      <c r="BOO63" s="55"/>
      <c r="BOP63" s="55"/>
      <c r="BOQ63" s="55"/>
      <c r="BOR63" s="55"/>
      <c r="BOS63" s="55"/>
      <c r="BOT63" s="55"/>
      <c r="BOU63" s="55"/>
      <c r="BOV63" s="55"/>
      <c r="BOW63" s="55"/>
      <c r="BOX63" s="55"/>
      <c r="BOY63" s="55"/>
      <c r="BOZ63" s="55"/>
      <c r="BPA63" s="55"/>
      <c r="BPB63" s="55"/>
      <c r="BPC63" s="55"/>
      <c r="BPD63" s="55"/>
      <c r="BPE63" s="55"/>
      <c r="BPF63" s="55"/>
      <c r="BPG63" s="55"/>
      <c r="BPH63" s="55"/>
      <c r="BPI63" s="55"/>
      <c r="BPJ63" s="55"/>
      <c r="BPK63" s="55"/>
      <c r="BPL63" s="55"/>
      <c r="BPM63" s="55"/>
      <c r="BPN63" s="55"/>
      <c r="BPO63" s="55"/>
      <c r="BPP63" s="55"/>
      <c r="BPQ63" s="55"/>
      <c r="BPR63" s="55"/>
      <c r="BPS63" s="55"/>
      <c r="BPT63" s="55"/>
      <c r="BPU63" s="55"/>
      <c r="BPV63" s="55"/>
      <c r="BPW63" s="55"/>
      <c r="BPX63" s="55"/>
      <c r="BPY63" s="55"/>
      <c r="BPZ63" s="55"/>
      <c r="BQA63" s="55"/>
      <c r="BQB63" s="55"/>
      <c r="BQC63" s="55"/>
      <c r="BQD63" s="55"/>
      <c r="BQE63" s="55"/>
      <c r="BQF63" s="55"/>
      <c r="BQG63" s="55"/>
      <c r="BQH63" s="55"/>
      <c r="BQI63" s="55"/>
      <c r="BQJ63" s="55"/>
      <c r="BQK63" s="55"/>
      <c r="BQL63" s="55"/>
      <c r="BQM63" s="55"/>
      <c r="BQN63" s="55"/>
      <c r="BQO63" s="55"/>
      <c r="BQP63" s="55"/>
      <c r="BQQ63" s="55"/>
      <c r="BQR63" s="55"/>
      <c r="BQS63" s="55"/>
      <c r="BQT63" s="55"/>
      <c r="BQU63" s="55"/>
      <c r="BQV63" s="55"/>
      <c r="BQW63" s="55"/>
      <c r="BQX63" s="55"/>
      <c r="BQY63" s="55"/>
      <c r="BQZ63" s="55"/>
      <c r="BRA63" s="55"/>
      <c r="BRB63" s="55"/>
    </row>
    <row r="64" spans="1:368 1403:1822" s="54" customFormat="1">
      <c r="A64" s="102"/>
      <c r="B64" s="102"/>
      <c r="C64" s="102"/>
      <c r="D64" s="102"/>
      <c r="E64" s="102"/>
      <c r="F64" s="102"/>
      <c r="G64" s="102"/>
      <c r="H64" s="102"/>
      <c r="I64" s="99"/>
      <c r="J64" s="103"/>
      <c r="K64" s="103"/>
      <c r="L64" s="103"/>
      <c r="M64" s="103"/>
      <c r="N64" s="103"/>
      <c r="O64" s="103"/>
      <c r="P64" s="103"/>
      <c r="Q64" s="103"/>
      <c r="R64" s="103"/>
      <c r="S64" s="103"/>
      <c r="T64" s="103"/>
      <c r="U64" s="103"/>
      <c r="V64" s="77"/>
      <c r="W64" s="77"/>
      <c r="X64" s="77"/>
      <c r="Y64" s="77"/>
      <c r="Z64" s="77"/>
      <c r="AA64" s="77"/>
      <c r="AB64" s="77"/>
      <c r="AC64" s="77"/>
      <c r="AD64" s="77"/>
      <c r="AE64" s="77"/>
      <c r="AF64" s="77"/>
      <c r="AG64" s="77"/>
      <c r="AH64" s="77"/>
      <c r="AI64" s="77"/>
      <c r="AJ64" s="77"/>
      <c r="AK64" s="77"/>
      <c r="AL64" s="77"/>
      <c r="AM64" s="77"/>
      <c r="AN64" s="77"/>
      <c r="AO64" s="77"/>
      <c r="AP64" s="77"/>
      <c r="AQ64" s="77"/>
      <c r="AR64" s="77"/>
      <c r="AS64" s="77"/>
      <c r="AT64" s="77"/>
      <c r="AU64" s="77"/>
      <c r="AV64" s="77"/>
      <c r="AW64" s="77"/>
      <c r="AX64" s="77"/>
      <c r="AY64" s="77"/>
      <c r="AZ64" s="77"/>
      <c r="BA64" s="77"/>
      <c r="BB64" s="77"/>
      <c r="BC64" s="77"/>
      <c r="BD64" s="77"/>
      <c r="BE64" s="77"/>
      <c r="BF64" s="77"/>
      <c r="BG64" s="77"/>
      <c r="BH64" s="77"/>
      <c r="BI64" s="77"/>
      <c r="BJ64" s="77"/>
      <c r="BK64" s="77"/>
      <c r="BL64" s="77"/>
      <c r="BM64" s="77"/>
      <c r="BN64" s="77"/>
      <c r="BO64" s="77"/>
      <c r="BP64" s="77"/>
      <c r="BQ64" s="77"/>
      <c r="BR64" s="77"/>
      <c r="BS64" s="77"/>
      <c r="BT64" s="77"/>
      <c r="BU64" s="77"/>
      <c r="BV64" s="77"/>
      <c r="BW64" s="77"/>
      <c r="BX64" s="77"/>
      <c r="BY64" s="77"/>
      <c r="BZ64" s="77"/>
      <c r="CA64" s="77"/>
      <c r="CB64" s="77"/>
      <c r="CC64" s="77"/>
      <c r="CD64" s="77"/>
      <c r="CE64" s="77"/>
      <c r="CF64" s="77"/>
      <c r="CG64" s="77"/>
      <c r="CH64" s="77"/>
      <c r="CI64" s="77"/>
      <c r="CJ64" s="77"/>
      <c r="CK64" s="77"/>
      <c r="CL64" s="77"/>
      <c r="CM64" s="77"/>
      <c r="CN64" s="77"/>
      <c r="CO64" s="77"/>
      <c r="CP64" s="77"/>
      <c r="CQ64" s="77"/>
      <c r="CR64" s="77"/>
      <c r="CS64" s="77"/>
      <c r="CT64" s="77"/>
      <c r="CU64" s="77"/>
      <c r="CV64" s="77"/>
      <c r="CW64" s="77"/>
      <c r="CX64" s="77"/>
      <c r="CY64" s="77"/>
      <c r="CZ64" s="77"/>
      <c r="DA64" s="77"/>
      <c r="DB64" s="77"/>
      <c r="DC64" s="77"/>
      <c r="DD64" s="77"/>
      <c r="DE64" s="77"/>
      <c r="DF64" s="77"/>
      <c r="DG64" s="77"/>
      <c r="DH64" s="77"/>
      <c r="DI64" s="77"/>
      <c r="DJ64" s="77"/>
      <c r="DK64" s="77"/>
      <c r="DL64" s="77"/>
      <c r="DM64" s="77"/>
      <c r="DN64" s="77"/>
      <c r="DO64" s="77"/>
      <c r="DP64" s="77"/>
      <c r="DQ64" s="77"/>
      <c r="DR64" s="77"/>
      <c r="DS64" s="77"/>
      <c r="DT64" s="77"/>
      <c r="DU64" s="77"/>
      <c r="DV64" s="77"/>
      <c r="DW64" s="77"/>
      <c r="DX64" s="77"/>
      <c r="DY64" s="77"/>
      <c r="DZ64" s="77"/>
      <c r="EA64" s="77"/>
      <c r="EB64" s="77"/>
      <c r="EC64" s="77"/>
      <c r="ED64" s="77"/>
      <c r="EE64" s="77"/>
      <c r="EF64" s="77"/>
      <c r="EG64" s="77"/>
      <c r="EH64" s="77"/>
      <c r="EI64" s="77"/>
      <c r="EJ64" s="77"/>
      <c r="EK64" s="77"/>
      <c r="EL64" s="77"/>
      <c r="EM64" s="77"/>
      <c r="EN64" s="77"/>
      <c r="EO64" s="77"/>
      <c r="EP64" s="77"/>
      <c r="EQ64" s="77"/>
      <c r="ER64" s="77"/>
      <c r="ES64" s="77"/>
      <c r="ET64" s="77"/>
      <c r="EU64" s="77"/>
      <c r="EV64" s="77"/>
      <c r="EW64" s="77"/>
      <c r="EX64" s="77"/>
      <c r="EY64" s="77"/>
      <c r="EZ64" s="77"/>
      <c r="FA64" s="77"/>
      <c r="FB64" s="77"/>
      <c r="FC64" s="77"/>
      <c r="FD64" s="77"/>
      <c r="FE64" s="77"/>
      <c r="FF64" s="77"/>
      <c r="FG64" s="77"/>
      <c r="FH64" s="77"/>
      <c r="FI64" s="77"/>
      <c r="FJ64" s="77"/>
      <c r="FK64" s="77"/>
      <c r="FL64" s="77"/>
      <c r="FM64" s="77"/>
      <c r="FN64" s="77"/>
      <c r="FO64" s="77"/>
      <c r="FP64" s="77"/>
      <c r="FQ64" s="77"/>
      <c r="FR64" s="77"/>
      <c r="FS64" s="77"/>
      <c r="FT64" s="77"/>
      <c r="FU64" s="77"/>
      <c r="FV64" s="77"/>
      <c r="FW64" s="77"/>
      <c r="FX64" s="77"/>
      <c r="FY64" s="77"/>
      <c r="FZ64" s="77"/>
      <c r="GA64" s="77"/>
      <c r="GB64" s="77"/>
      <c r="GC64" s="77"/>
      <c r="GD64" s="77"/>
      <c r="GE64" s="77"/>
      <c r="GF64" s="77"/>
      <c r="GG64" s="77"/>
      <c r="GH64" s="77"/>
      <c r="GI64" s="77"/>
      <c r="GJ64" s="77"/>
      <c r="GK64" s="77"/>
      <c r="GL64" s="77"/>
      <c r="GM64" s="77"/>
      <c r="GN64" s="77"/>
      <c r="GO64" s="77"/>
      <c r="GP64" s="77"/>
      <c r="GQ64" s="77"/>
      <c r="GR64" s="77"/>
      <c r="GS64" s="77"/>
      <c r="GT64" s="77"/>
      <c r="GU64" s="77"/>
      <c r="GV64" s="77"/>
      <c r="GW64" s="77"/>
      <c r="GX64" s="77"/>
      <c r="GY64" s="77"/>
      <c r="GZ64" s="77"/>
      <c r="HA64" s="77"/>
      <c r="HB64" s="77"/>
      <c r="HC64" s="77"/>
      <c r="HD64" s="77"/>
      <c r="HE64" s="77"/>
      <c r="HF64" s="77"/>
      <c r="HG64" s="77"/>
      <c r="HH64" s="77"/>
      <c r="HI64" s="77"/>
      <c r="HJ64" s="77"/>
      <c r="HK64" s="77"/>
      <c r="HL64" s="77"/>
      <c r="HM64" s="77"/>
      <c r="HN64" s="77"/>
      <c r="HO64" s="77"/>
      <c r="HP64" s="77"/>
      <c r="HQ64" s="77"/>
      <c r="HR64" s="77"/>
      <c r="HS64" s="77"/>
      <c r="HT64" s="77"/>
      <c r="HU64" s="77"/>
      <c r="HV64" s="77"/>
      <c r="HW64" s="77"/>
      <c r="HX64" s="77"/>
      <c r="HY64" s="77"/>
      <c r="HZ64" s="77"/>
      <c r="IA64" s="77"/>
      <c r="IB64" s="77"/>
      <c r="IC64" s="77"/>
      <c r="ID64" s="77"/>
      <c r="IE64" s="77"/>
      <c r="IF64" s="77"/>
      <c r="IG64" s="77"/>
      <c r="IH64" s="77"/>
      <c r="II64" s="77"/>
      <c r="IJ64" s="77"/>
      <c r="IK64" s="77"/>
      <c r="IL64" s="77"/>
      <c r="IM64" s="77"/>
      <c r="IN64" s="77"/>
      <c r="IO64" s="77"/>
      <c r="IP64" s="77"/>
      <c r="IQ64" s="77"/>
      <c r="IR64" s="77"/>
      <c r="IS64" s="77"/>
      <c r="IT64" s="77"/>
      <c r="IU64" s="77"/>
      <c r="IV64" s="77"/>
      <c r="IW64" s="77"/>
      <c r="IX64" s="77"/>
      <c r="IY64" s="77"/>
      <c r="IZ64" s="77"/>
      <c r="JA64" s="77"/>
      <c r="JB64" s="77"/>
      <c r="JC64" s="77"/>
      <c r="JD64" s="77"/>
      <c r="JE64" s="77"/>
      <c r="JF64" s="77"/>
      <c r="JG64" s="77"/>
      <c r="JH64" s="77"/>
      <c r="JI64" s="77"/>
      <c r="JJ64" s="77"/>
      <c r="JK64" s="77"/>
      <c r="JL64" s="77"/>
      <c r="JM64" s="77"/>
      <c r="JN64" s="77"/>
      <c r="JO64" s="77"/>
      <c r="JP64" s="77"/>
      <c r="JQ64" s="77"/>
      <c r="JR64" s="77"/>
      <c r="JS64" s="77"/>
      <c r="JT64" s="77"/>
      <c r="JU64" s="77"/>
      <c r="JV64" s="77"/>
      <c r="JW64" s="77"/>
      <c r="JX64" s="77"/>
      <c r="JY64" s="77"/>
      <c r="JZ64" s="77"/>
      <c r="KA64" s="77"/>
      <c r="KB64" s="77"/>
      <c r="KC64" s="77"/>
      <c r="KD64" s="77"/>
      <c r="KE64" s="77"/>
      <c r="KF64" s="77"/>
      <c r="KG64" s="77"/>
      <c r="KH64" s="77"/>
      <c r="KI64" s="77"/>
      <c r="KJ64" s="77"/>
      <c r="KK64" s="77"/>
      <c r="KL64" s="77"/>
      <c r="KM64" s="77"/>
      <c r="KN64" s="77"/>
      <c r="KO64" s="77"/>
      <c r="KP64" s="77"/>
      <c r="KQ64" s="77"/>
      <c r="KR64" s="77"/>
      <c r="KS64" s="77"/>
      <c r="KT64" s="77"/>
      <c r="KU64" s="77"/>
      <c r="KV64" s="77"/>
      <c r="KW64" s="77"/>
      <c r="KX64" s="77"/>
      <c r="KY64" s="77"/>
      <c r="KZ64" s="77"/>
      <c r="LA64" s="77"/>
      <c r="LB64" s="77"/>
      <c r="LC64" s="77"/>
      <c r="LD64" s="77"/>
      <c r="LE64" s="77"/>
      <c r="LF64" s="77"/>
      <c r="LG64" s="77"/>
      <c r="LH64" s="77"/>
      <c r="LI64" s="77"/>
      <c r="LJ64" s="77"/>
      <c r="LK64" s="77"/>
      <c r="LL64" s="77"/>
      <c r="LM64" s="77"/>
      <c r="LN64" s="77"/>
      <c r="LO64" s="77"/>
      <c r="LP64" s="77"/>
      <c r="LQ64" s="77"/>
      <c r="LR64" s="77"/>
      <c r="LS64" s="77"/>
      <c r="LT64" s="77"/>
      <c r="LU64" s="77"/>
      <c r="LV64" s="77"/>
      <c r="LW64" s="77"/>
      <c r="LX64" s="77"/>
      <c r="LY64" s="77"/>
      <c r="LZ64" s="77"/>
      <c r="MA64" s="77"/>
      <c r="MB64" s="77"/>
      <c r="MC64" s="77"/>
      <c r="MD64" s="77"/>
      <c r="ME64" s="77"/>
      <c r="MF64" s="77"/>
      <c r="MG64" s="77"/>
      <c r="MH64" s="77"/>
      <c r="MI64" s="77"/>
      <c r="MJ64" s="77"/>
      <c r="MK64" s="77"/>
      <c r="ML64" s="77"/>
      <c r="MM64" s="77"/>
      <c r="MN64" s="77"/>
      <c r="MO64" s="77"/>
      <c r="MP64" s="77"/>
      <c r="MQ64" s="77"/>
      <c r="MR64" s="77"/>
      <c r="MS64" s="77"/>
      <c r="MT64" s="77"/>
      <c r="MU64" s="77"/>
      <c r="MV64" s="77"/>
      <c r="MW64" s="77"/>
      <c r="MX64" s="77"/>
      <c r="MY64" s="77"/>
      <c r="MZ64" s="77"/>
      <c r="NA64" s="77"/>
      <c r="NB64" s="77"/>
      <c r="NC64" s="77"/>
      <c r="ND64" s="77"/>
      <c r="BAY64" s="55"/>
      <c r="BAZ64" s="55"/>
      <c r="BBA64" s="55"/>
      <c r="BBB64" s="55"/>
      <c r="BBC64" s="55"/>
      <c r="BBD64" s="55"/>
      <c r="BBE64" s="55"/>
      <c r="BBF64" s="55"/>
      <c r="BBG64" s="55"/>
      <c r="BBH64" s="55"/>
      <c r="BBI64" s="55"/>
      <c r="BBJ64" s="55"/>
      <c r="BBK64" s="55"/>
      <c r="BBL64" s="55"/>
      <c r="BBM64" s="55"/>
      <c r="BBN64" s="55"/>
      <c r="BBO64" s="55"/>
      <c r="BBP64" s="55"/>
      <c r="BBQ64" s="55"/>
      <c r="BBR64" s="55"/>
      <c r="BBS64" s="55"/>
      <c r="BBT64" s="55"/>
      <c r="BBU64" s="55"/>
      <c r="BBV64" s="55"/>
      <c r="BBW64" s="55"/>
      <c r="BBX64" s="55"/>
      <c r="BBY64" s="55"/>
      <c r="BBZ64" s="55"/>
      <c r="BCA64" s="55"/>
      <c r="BCB64" s="55"/>
      <c r="BCC64" s="55"/>
      <c r="BCD64" s="55"/>
      <c r="BCE64" s="55"/>
      <c r="BCF64" s="55"/>
      <c r="BCG64" s="55"/>
      <c r="BCH64" s="55"/>
      <c r="BCI64" s="55"/>
      <c r="BCJ64" s="55"/>
      <c r="BCK64" s="55"/>
      <c r="BCL64" s="55"/>
      <c r="BCM64" s="55"/>
      <c r="BCN64" s="55"/>
      <c r="BCO64" s="55"/>
      <c r="BCP64" s="55"/>
      <c r="BCQ64" s="55"/>
      <c r="BCR64" s="55"/>
      <c r="BCS64" s="55"/>
      <c r="BCT64" s="55"/>
      <c r="BCU64" s="55"/>
      <c r="BCV64" s="55"/>
      <c r="BCW64" s="55"/>
      <c r="BCX64" s="55"/>
      <c r="BCY64" s="55"/>
      <c r="BCZ64" s="55"/>
      <c r="BDA64" s="55"/>
      <c r="BDB64" s="55"/>
      <c r="BDC64" s="55"/>
      <c r="BDD64" s="55"/>
      <c r="BDE64" s="55"/>
      <c r="BDF64" s="55"/>
      <c r="BDG64" s="55"/>
      <c r="BDH64" s="55"/>
      <c r="BDI64" s="55"/>
      <c r="BDJ64" s="55"/>
      <c r="BDK64" s="55"/>
      <c r="BDL64" s="55"/>
      <c r="BDM64" s="55"/>
      <c r="BDN64" s="55"/>
      <c r="BDO64" s="55"/>
      <c r="BDP64" s="55"/>
      <c r="BDQ64" s="55"/>
      <c r="BDR64" s="55"/>
      <c r="BDS64" s="55"/>
      <c r="BDT64" s="55"/>
      <c r="BDU64" s="55"/>
      <c r="BDV64" s="55"/>
      <c r="BDW64" s="55"/>
      <c r="BDX64" s="55"/>
      <c r="BDY64" s="55"/>
      <c r="BDZ64" s="55"/>
      <c r="BEA64" s="55"/>
      <c r="BEB64" s="55"/>
      <c r="BEC64" s="55"/>
      <c r="BED64" s="55"/>
      <c r="BEE64" s="55"/>
      <c r="BEF64" s="55"/>
      <c r="BEG64" s="55"/>
      <c r="BEH64" s="55"/>
      <c r="BEI64" s="55"/>
      <c r="BEJ64" s="55"/>
      <c r="BEK64" s="55"/>
      <c r="BEL64" s="55"/>
      <c r="BEM64" s="55"/>
      <c r="BEN64" s="55"/>
      <c r="BEO64" s="55"/>
      <c r="BEP64" s="55"/>
      <c r="BEQ64" s="55"/>
      <c r="BER64" s="55"/>
      <c r="BES64" s="55"/>
      <c r="BET64" s="55"/>
      <c r="BEU64" s="55"/>
      <c r="BEV64" s="55"/>
      <c r="BEW64" s="55"/>
      <c r="BEX64" s="55"/>
      <c r="BEY64" s="55"/>
      <c r="BEZ64" s="55"/>
      <c r="BFA64" s="55"/>
      <c r="BFB64" s="55"/>
      <c r="BFC64" s="55"/>
      <c r="BFD64" s="55"/>
      <c r="BFE64" s="55"/>
      <c r="BFF64" s="55"/>
      <c r="BFG64" s="55"/>
      <c r="BFH64" s="55"/>
      <c r="BFI64" s="55"/>
      <c r="BFJ64" s="55"/>
      <c r="BFK64" s="55"/>
      <c r="BFL64" s="55"/>
      <c r="BFM64" s="55"/>
      <c r="BFN64" s="55"/>
      <c r="BFO64" s="55"/>
      <c r="BFP64" s="55"/>
      <c r="BFQ64" s="55"/>
      <c r="BFR64" s="55"/>
      <c r="BFS64" s="55"/>
      <c r="BFT64" s="55"/>
      <c r="BFU64" s="55"/>
      <c r="BFV64" s="55"/>
      <c r="BFW64" s="55"/>
      <c r="BFX64" s="55"/>
      <c r="BFY64" s="55"/>
      <c r="BFZ64" s="55"/>
      <c r="BGA64" s="55"/>
      <c r="BGB64" s="55"/>
      <c r="BGC64" s="55"/>
      <c r="BGD64" s="55"/>
      <c r="BGE64" s="55"/>
      <c r="BGF64" s="55"/>
      <c r="BGG64" s="55"/>
      <c r="BGH64" s="55"/>
      <c r="BGI64" s="55"/>
      <c r="BGJ64" s="55"/>
      <c r="BGK64" s="55"/>
      <c r="BGL64" s="55"/>
      <c r="BGM64" s="55"/>
      <c r="BGN64" s="55"/>
      <c r="BGO64" s="55"/>
      <c r="BGP64" s="55"/>
      <c r="BGQ64" s="55"/>
      <c r="BGR64" s="55"/>
      <c r="BGS64" s="55"/>
      <c r="BGT64" s="55"/>
      <c r="BGU64" s="55"/>
      <c r="BGV64" s="55"/>
      <c r="BGW64" s="55"/>
      <c r="BGX64" s="55"/>
      <c r="BGY64" s="55"/>
      <c r="BGZ64" s="55"/>
      <c r="BHA64" s="55"/>
      <c r="BHB64" s="55"/>
      <c r="BHC64" s="55"/>
      <c r="BHD64" s="55"/>
      <c r="BHE64" s="55"/>
      <c r="BHF64" s="55"/>
      <c r="BHG64" s="55"/>
      <c r="BHH64" s="55"/>
      <c r="BHI64" s="55"/>
      <c r="BHJ64" s="55"/>
      <c r="BHK64" s="55"/>
      <c r="BHL64" s="55"/>
      <c r="BHM64" s="55"/>
      <c r="BHN64" s="55"/>
      <c r="BHO64" s="55"/>
      <c r="BHP64" s="55"/>
      <c r="BHQ64" s="55"/>
      <c r="BHR64" s="55"/>
      <c r="BHS64" s="55"/>
      <c r="BHT64" s="55"/>
      <c r="BHU64" s="55"/>
      <c r="BHV64" s="55"/>
      <c r="BHW64" s="55"/>
      <c r="BHX64" s="55"/>
      <c r="BHY64" s="55"/>
      <c r="BHZ64" s="55"/>
      <c r="BIA64" s="55"/>
      <c r="BIB64" s="55"/>
      <c r="BIC64" s="55"/>
      <c r="BID64" s="55"/>
      <c r="BIE64" s="55"/>
      <c r="BIF64" s="55"/>
      <c r="BIG64" s="55"/>
      <c r="BIH64" s="55"/>
      <c r="BII64" s="55"/>
      <c r="BIJ64" s="55"/>
      <c r="BIK64" s="55"/>
      <c r="BIL64" s="55"/>
      <c r="BIM64" s="55"/>
      <c r="BIN64" s="55"/>
      <c r="BIO64" s="55"/>
      <c r="BIP64" s="55"/>
      <c r="BIQ64" s="55"/>
      <c r="BIR64" s="55"/>
      <c r="BIS64" s="55"/>
      <c r="BIT64" s="55"/>
      <c r="BIU64" s="55"/>
      <c r="BIV64" s="55"/>
      <c r="BIW64" s="55"/>
      <c r="BIX64" s="55"/>
      <c r="BIY64" s="55"/>
      <c r="BIZ64" s="55"/>
      <c r="BJA64" s="55"/>
      <c r="BJB64" s="55"/>
      <c r="BJC64" s="55"/>
      <c r="BJD64" s="55"/>
      <c r="BJE64" s="55"/>
      <c r="BJF64" s="55"/>
      <c r="BJG64" s="55"/>
      <c r="BJH64" s="55"/>
      <c r="BJI64" s="55"/>
      <c r="BJJ64" s="55"/>
      <c r="BJK64" s="55"/>
      <c r="BJL64" s="55"/>
      <c r="BJM64" s="55"/>
      <c r="BJN64" s="55"/>
      <c r="BJO64" s="55"/>
      <c r="BJP64" s="55"/>
      <c r="BJQ64" s="55"/>
      <c r="BJR64" s="55"/>
      <c r="BJS64" s="55"/>
      <c r="BJT64" s="55"/>
      <c r="BJU64" s="55"/>
      <c r="BJV64" s="55"/>
      <c r="BJW64" s="55"/>
      <c r="BJX64" s="55"/>
      <c r="BJY64" s="55"/>
      <c r="BJZ64" s="55"/>
      <c r="BKA64" s="55"/>
      <c r="BKB64" s="55"/>
      <c r="BKC64" s="55"/>
      <c r="BKD64" s="55"/>
      <c r="BKE64" s="55"/>
      <c r="BKF64" s="55"/>
      <c r="BKG64" s="55"/>
      <c r="BKH64" s="55"/>
      <c r="BKI64" s="55"/>
      <c r="BKJ64" s="55"/>
      <c r="BKK64" s="55"/>
      <c r="BKL64" s="55"/>
      <c r="BKM64" s="55"/>
      <c r="BKN64" s="55"/>
      <c r="BKO64" s="55"/>
      <c r="BKP64" s="55"/>
      <c r="BKQ64" s="55"/>
      <c r="BKR64" s="55"/>
      <c r="BKS64" s="55"/>
      <c r="BKT64" s="55"/>
      <c r="BKU64" s="55"/>
      <c r="BKV64" s="55"/>
      <c r="BKW64" s="55"/>
      <c r="BKX64" s="55"/>
      <c r="BKY64" s="55"/>
      <c r="BKZ64" s="55"/>
      <c r="BLA64" s="55"/>
      <c r="BLB64" s="55"/>
      <c r="BLC64" s="55"/>
      <c r="BLD64" s="55"/>
      <c r="BLE64" s="55"/>
      <c r="BLF64" s="55"/>
      <c r="BLG64" s="55"/>
      <c r="BLH64" s="55"/>
      <c r="BLI64" s="55"/>
      <c r="BLJ64" s="55"/>
      <c r="BLK64" s="55"/>
      <c r="BLL64" s="55"/>
      <c r="BLM64" s="55"/>
      <c r="BLN64" s="55"/>
      <c r="BLO64" s="55"/>
      <c r="BLP64" s="55"/>
      <c r="BLQ64" s="55"/>
      <c r="BLR64" s="55"/>
      <c r="BLS64" s="55"/>
      <c r="BLT64" s="55"/>
      <c r="BLU64" s="55"/>
      <c r="BLV64" s="55"/>
      <c r="BLW64" s="55"/>
      <c r="BLX64" s="55"/>
      <c r="BLY64" s="55"/>
      <c r="BLZ64" s="55"/>
      <c r="BMA64" s="55"/>
      <c r="BMB64" s="55"/>
      <c r="BMC64" s="55"/>
      <c r="BMD64" s="55"/>
      <c r="BME64" s="55"/>
      <c r="BMF64" s="55"/>
      <c r="BMG64" s="55"/>
      <c r="BMH64" s="55"/>
      <c r="BMI64" s="55"/>
      <c r="BMJ64" s="55"/>
      <c r="BMK64" s="55"/>
      <c r="BML64" s="55"/>
      <c r="BMM64" s="55"/>
      <c r="BMN64" s="55"/>
      <c r="BMO64" s="55"/>
      <c r="BMP64" s="55"/>
      <c r="BMQ64" s="55"/>
      <c r="BMR64" s="55"/>
      <c r="BMS64" s="55"/>
      <c r="BMT64" s="55"/>
      <c r="BMU64" s="55"/>
      <c r="BMV64" s="55"/>
      <c r="BMW64" s="55"/>
      <c r="BMX64" s="55"/>
      <c r="BMY64" s="55"/>
      <c r="BMZ64" s="55"/>
      <c r="BNA64" s="55"/>
      <c r="BNB64" s="55"/>
      <c r="BNC64" s="55"/>
      <c r="BND64" s="55"/>
      <c r="BNE64" s="55"/>
      <c r="BNF64" s="55"/>
      <c r="BNG64" s="55"/>
      <c r="BNH64" s="55"/>
      <c r="BNI64" s="55"/>
      <c r="BNJ64" s="55"/>
      <c r="BNK64" s="55"/>
      <c r="BNL64" s="55"/>
      <c r="BNM64" s="55"/>
      <c r="BNN64" s="55"/>
      <c r="BNO64" s="55"/>
      <c r="BNP64" s="55"/>
      <c r="BNQ64" s="55"/>
      <c r="BNR64" s="55"/>
      <c r="BNS64" s="55"/>
      <c r="BNT64" s="55"/>
      <c r="BNU64" s="55"/>
      <c r="BNV64" s="55"/>
      <c r="BNW64" s="55"/>
      <c r="BNX64" s="55"/>
      <c r="BNY64" s="55"/>
      <c r="BNZ64" s="55"/>
      <c r="BOA64" s="55"/>
      <c r="BOB64" s="55"/>
      <c r="BOC64" s="55"/>
      <c r="BOD64" s="55"/>
      <c r="BOE64" s="55"/>
      <c r="BOF64" s="55"/>
      <c r="BOG64" s="55"/>
      <c r="BOH64" s="55"/>
      <c r="BOI64" s="55"/>
      <c r="BOJ64" s="55"/>
      <c r="BOK64" s="55"/>
      <c r="BOL64" s="55"/>
      <c r="BOM64" s="55"/>
      <c r="BON64" s="55"/>
      <c r="BOO64" s="55"/>
      <c r="BOP64" s="55"/>
      <c r="BOQ64" s="55"/>
      <c r="BOR64" s="55"/>
      <c r="BOS64" s="55"/>
      <c r="BOT64" s="55"/>
      <c r="BOU64" s="55"/>
      <c r="BOV64" s="55"/>
      <c r="BOW64" s="55"/>
      <c r="BOX64" s="55"/>
      <c r="BOY64" s="55"/>
      <c r="BOZ64" s="55"/>
      <c r="BPA64" s="55"/>
      <c r="BPB64" s="55"/>
      <c r="BPC64" s="55"/>
      <c r="BPD64" s="55"/>
      <c r="BPE64" s="55"/>
      <c r="BPF64" s="55"/>
      <c r="BPG64" s="55"/>
      <c r="BPH64" s="55"/>
      <c r="BPI64" s="55"/>
      <c r="BPJ64" s="55"/>
      <c r="BPK64" s="55"/>
      <c r="BPL64" s="55"/>
      <c r="BPM64" s="55"/>
      <c r="BPN64" s="55"/>
      <c r="BPO64" s="55"/>
      <c r="BPP64" s="55"/>
      <c r="BPQ64" s="55"/>
      <c r="BPR64" s="55"/>
      <c r="BPS64" s="55"/>
      <c r="BPT64" s="55"/>
      <c r="BPU64" s="55"/>
      <c r="BPV64" s="55"/>
      <c r="BPW64" s="55"/>
      <c r="BPX64" s="55"/>
      <c r="BPY64" s="55"/>
      <c r="BPZ64" s="55"/>
      <c r="BQA64" s="55"/>
      <c r="BQB64" s="55"/>
      <c r="BQC64" s="55"/>
      <c r="BQD64" s="55"/>
      <c r="BQE64" s="55"/>
      <c r="BQF64" s="55"/>
      <c r="BQG64" s="55"/>
      <c r="BQH64" s="55"/>
      <c r="BQI64" s="55"/>
      <c r="BQJ64" s="55"/>
      <c r="BQK64" s="55"/>
      <c r="BQL64" s="55"/>
      <c r="BQM64" s="55"/>
      <c r="BQN64" s="55"/>
      <c r="BQO64" s="55"/>
      <c r="BQP64" s="55"/>
      <c r="BQQ64" s="55"/>
      <c r="BQR64" s="55"/>
      <c r="BQS64" s="55"/>
      <c r="BQT64" s="55"/>
      <c r="BQU64" s="55"/>
      <c r="BQV64" s="55"/>
      <c r="BQW64" s="55"/>
      <c r="BQX64" s="55"/>
      <c r="BQY64" s="55"/>
      <c r="BQZ64" s="55"/>
      <c r="BRA64" s="55"/>
      <c r="BRB64" s="55"/>
    </row>
    <row r="65" spans="1:368 1403:1822" s="54" customFormat="1">
      <c r="A65" s="102"/>
      <c r="B65" s="102"/>
      <c r="C65" s="102"/>
      <c r="D65" s="102"/>
      <c r="E65" s="102"/>
      <c r="F65" s="102"/>
      <c r="G65" s="102"/>
      <c r="H65" s="102"/>
      <c r="I65" s="99"/>
      <c r="J65" s="103"/>
      <c r="K65" s="103"/>
      <c r="L65" s="103"/>
      <c r="M65" s="103"/>
      <c r="N65" s="103"/>
      <c r="O65" s="103"/>
      <c r="P65" s="103"/>
      <c r="Q65" s="103"/>
      <c r="R65" s="103"/>
      <c r="S65" s="103"/>
      <c r="T65" s="103"/>
      <c r="U65" s="103"/>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c r="AX65" s="77"/>
      <c r="AY65" s="77"/>
      <c r="AZ65" s="77"/>
      <c r="BA65" s="77"/>
      <c r="BB65" s="77"/>
      <c r="BC65" s="77"/>
      <c r="BD65" s="77"/>
      <c r="BE65" s="77"/>
      <c r="BF65" s="77"/>
      <c r="BG65" s="77"/>
      <c r="BH65" s="77"/>
      <c r="BI65" s="77"/>
      <c r="BJ65" s="77"/>
      <c r="BK65" s="77"/>
      <c r="BL65" s="77"/>
      <c r="BM65" s="77"/>
      <c r="BN65" s="77"/>
      <c r="BO65" s="77"/>
      <c r="BP65" s="77"/>
      <c r="BQ65" s="77"/>
      <c r="BR65" s="77"/>
      <c r="BS65" s="77"/>
      <c r="BT65" s="77"/>
      <c r="BU65" s="77"/>
      <c r="BV65" s="77"/>
      <c r="BW65" s="77"/>
      <c r="BX65" s="77"/>
      <c r="BY65" s="77"/>
      <c r="BZ65" s="77"/>
      <c r="CA65" s="77"/>
      <c r="CB65" s="77"/>
      <c r="CC65" s="77"/>
      <c r="CD65" s="77"/>
      <c r="CE65" s="77"/>
      <c r="CF65" s="77"/>
      <c r="CG65" s="77"/>
      <c r="CH65" s="77"/>
      <c r="CI65" s="77"/>
      <c r="CJ65" s="77"/>
      <c r="CK65" s="77"/>
      <c r="CL65" s="77"/>
      <c r="CM65" s="77"/>
      <c r="CN65" s="77"/>
      <c r="CO65" s="77"/>
      <c r="CP65" s="77"/>
      <c r="CQ65" s="77"/>
      <c r="CR65" s="77"/>
      <c r="CS65" s="77"/>
      <c r="CT65" s="77"/>
      <c r="CU65" s="77"/>
      <c r="CV65" s="77"/>
      <c r="CW65" s="77"/>
      <c r="CX65" s="77"/>
      <c r="CY65" s="77"/>
      <c r="CZ65" s="77"/>
      <c r="DA65" s="77"/>
      <c r="DB65" s="77"/>
      <c r="DC65" s="77"/>
      <c r="DD65" s="77"/>
      <c r="DE65" s="77"/>
      <c r="DF65" s="77"/>
      <c r="DG65" s="77"/>
      <c r="DH65" s="77"/>
      <c r="DI65" s="77"/>
      <c r="DJ65" s="77"/>
      <c r="DK65" s="77"/>
      <c r="DL65" s="77"/>
      <c r="DM65" s="77"/>
      <c r="DN65" s="77"/>
      <c r="DO65" s="77"/>
      <c r="DP65" s="77"/>
      <c r="DQ65" s="77"/>
      <c r="DR65" s="77"/>
      <c r="DS65" s="77"/>
      <c r="DT65" s="77"/>
      <c r="DU65" s="77"/>
      <c r="DV65" s="77"/>
      <c r="DW65" s="77"/>
      <c r="DX65" s="77"/>
      <c r="DY65" s="77"/>
      <c r="DZ65" s="77"/>
      <c r="EA65" s="77"/>
      <c r="EB65" s="77"/>
      <c r="EC65" s="77"/>
      <c r="ED65" s="77"/>
      <c r="EE65" s="77"/>
      <c r="EF65" s="77"/>
      <c r="EG65" s="77"/>
      <c r="EH65" s="77"/>
      <c r="EI65" s="77"/>
      <c r="EJ65" s="77"/>
      <c r="EK65" s="77"/>
      <c r="EL65" s="77"/>
      <c r="EM65" s="77"/>
      <c r="EN65" s="77"/>
      <c r="EO65" s="77"/>
      <c r="EP65" s="77"/>
      <c r="EQ65" s="77"/>
      <c r="ER65" s="77"/>
      <c r="ES65" s="77"/>
      <c r="ET65" s="77"/>
      <c r="EU65" s="77"/>
      <c r="EV65" s="77"/>
      <c r="EW65" s="77"/>
      <c r="EX65" s="77"/>
      <c r="EY65" s="77"/>
      <c r="EZ65" s="77"/>
      <c r="FA65" s="77"/>
      <c r="FB65" s="77"/>
      <c r="FC65" s="77"/>
      <c r="FD65" s="77"/>
      <c r="FE65" s="77"/>
      <c r="FF65" s="77"/>
      <c r="FG65" s="77"/>
      <c r="FH65" s="77"/>
      <c r="FI65" s="77"/>
      <c r="FJ65" s="77"/>
      <c r="FK65" s="77"/>
      <c r="FL65" s="77"/>
      <c r="FM65" s="77"/>
      <c r="FN65" s="77"/>
      <c r="FO65" s="77"/>
      <c r="FP65" s="77"/>
      <c r="FQ65" s="77"/>
      <c r="FR65" s="77"/>
      <c r="FS65" s="77"/>
      <c r="FT65" s="77"/>
      <c r="FU65" s="77"/>
      <c r="FV65" s="77"/>
      <c r="FW65" s="77"/>
      <c r="FX65" s="77"/>
      <c r="FY65" s="77"/>
      <c r="FZ65" s="77"/>
      <c r="GA65" s="77"/>
      <c r="GB65" s="77"/>
      <c r="GC65" s="77"/>
      <c r="GD65" s="77"/>
      <c r="GE65" s="77"/>
      <c r="GF65" s="77"/>
      <c r="GG65" s="77"/>
      <c r="GH65" s="77"/>
      <c r="GI65" s="77"/>
      <c r="GJ65" s="77"/>
      <c r="GK65" s="77"/>
      <c r="GL65" s="77"/>
      <c r="GM65" s="77"/>
      <c r="GN65" s="77"/>
      <c r="GO65" s="77"/>
      <c r="GP65" s="77"/>
      <c r="GQ65" s="77"/>
      <c r="GR65" s="77"/>
      <c r="GS65" s="77"/>
      <c r="GT65" s="77"/>
      <c r="GU65" s="77"/>
      <c r="GV65" s="77"/>
      <c r="GW65" s="77"/>
      <c r="GX65" s="77"/>
      <c r="GY65" s="77"/>
      <c r="GZ65" s="77"/>
      <c r="HA65" s="77"/>
      <c r="HB65" s="77"/>
      <c r="HC65" s="77"/>
      <c r="HD65" s="77"/>
      <c r="HE65" s="77"/>
      <c r="HF65" s="77"/>
      <c r="HG65" s="77"/>
      <c r="HH65" s="77"/>
      <c r="HI65" s="77"/>
      <c r="HJ65" s="77"/>
      <c r="HK65" s="77"/>
      <c r="HL65" s="77"/>
      <c r="HM65" s="77"/>
      <c r="HN65" s="77"/>
      <c r="HO65" s="77"/>
      <c r="HP65" s="77"/>
      <c r="HQ65" s="77"/>
      <c r="HR65" s="77"/>
      <c r="HS65" s="77"/>
      <c r="HT65" s="77"/>
      <c r="HU65" s="77"/>
      <c r="HV65" s="77"/>
      <c r="HW65" s="77"/>
      <c r="HX65" s="77"/>
      <c r="HY65" s="77"/>
      <c r="HZ65" s="77"/>
      <c r="IA65" s="77"/>
      <c r="IB65" s="77"/>
      <c r="IC65" s="77"/>
      <c r="ID65" s="77"/>
      <c r="IE65" s="77"/>
      <c r="IF65" s="77"/>
      <c r="IG65" s="77"/>
      <c r="IH65" s="77"/>
      <c r="II65" s="77"/>
      <c r="IJ65" s="77"/>
      <c r="IK65" s="77"/>
      <c r="IL65" s="77"/>
      <c r="IM65" s="77"/>
      <c r="IN65" s="77"/>
      <c r="IO65" s="77"/>
      <c r="IP65" s="77"/>
      <c r="IQ65" s="77"/>
      <c r="IR65" s="77"/>
      <c r="IS65" s="77"/>
      <c r="IT65" s="77"/>
      <c r="IU65" s="77"/>
      <c r="IV65" s="77"/>
      <c r="IW65" s="77"/>
      <c r="IX65" s="77"/>
      <c r="IY65" s="77"/>
      <c r="IZ65" s="77"/>
      <c r="JA65" s="77"/>
      <c r="JB65" s="77"/>
      <c r="JC65" s="77"/>
      <c r="JD65" s="77"/>
      <c r="JE65" s="77"/>
      <c r="JF65" s="77"/>
      <c r="JG65" s="77"/>
      <c r="JH65" s="77"/>
      <c r="JI65" s="77"/>
      <c r="JJ65" s="77"/>
      <c r="JK65" s="77"/>
      <c r="JL65" s="77"/>
      <c r="JM65" s="77"/>
      <c r="JN65" s="77"/>
      <c r="JO65" s="77"/>
      <c r="JP65" s="77"/>
      <c r="JQ65" s="77"/>
      <c r="JR65" s="77"/>
      <c r="JS65" s="77"/>
      <c r="JT65" s="77"/>
      <c r="JU65" s="77"/>
      <c r="JV65" s="77"/>
      <c r="JW65" s="77"/>
      <c r="JX65" s="77"/>
      <c r="JY65" s="77"/>
      <c r="JZ65" s="77"/>
      <c r="KA65" s="77"/>
      <c r="KB65" s="77"/>
      <c r="KC65" s="77"/>
      <c r="KD65" s="77"/>
      <c r="KE65" s="77"/>
      <c r="KF65" s="77"/>
      <c r="KG65" s="77"/>
      <c r="KH65" s="77"/>
      <c r="KI65" s="77"/>
      <c r="KJ65" s="77"/>
      <c r="KK65" s="77"/>
      <c r="KL65" s="77"/>
      <c r="KM65" s="77"/>
      <c r="KN65" s="77"/>
      <c r="KO65" s="77"/>
      <c r="KP65" s="77"/>
      <c r="KQ65" s="77"/>
      <c r="KR65" s="77"/>
      <c r="KS65" s="77"/>
      <c r="KT65" s="77"/>
      <c r="KU65" s="77"/>
      <c r="KV65" s="77"/>
      <c r="KW65" s="77"/>
      <c r="KX65" s="77"/>
      <c r="KY65" s="77"/>
      <c r="KZ65" s="77"/>
      <c r="LA65" s="77"/>
      <c r="LB65" s="77"/>
      <c r="LC65" s="77"/>
      <c r="LD65" s="77"/>
      <c r="LE65" s="77"/>
      <c r="LF65" s="77"/>
      <c r="LG65" s="77"/>
      <c r="LH65" s="77"/>
      <c r="LI65" s="77"/>
      <c r="LJ65" s="77"/>
      <c r="LK65" s="77"/>
      <c r="LL65" s="77"/>
      <c r="LM65" s="77"/>
      <c r="LN65" s="77"/>
      <c r="LO65" s="77"/>
      <c r="LP65" s="77"/>
      <c r="LQ65" s="77"/>
      <c r="LR65" s="77"/>
      <c r="LS65" s="77"/>
      <c r="LT65" s="77"/>
      <c r="LU65" s="77"/>
      <c r="LV65" s="77"/>
      <c r="LW65" s="77"/>
      <c r="LX65" s="77"/>
      <c r="LY65" s="77"/>
      <c r="LZ65" s="77"/>
      <c r="MA65" s="77"/>
      <c r="MB65" s="77"/>
      <c r="MC65" s="77"/>
      <c r="MD65" s="77"/>
      <c r="ME65" s="77"/>
      <c r="MF65" s="77"/>
      <c r="MG65" s="77"/>
      <c r="MH65" s="77"/>
      <c r="MI65" s="77"/>
      <c r="MJ65" s="77"/>
      <c r="MK65" s="77"/>
      <c r="ML65" s="77"/>
      <c r="MM65" s="77"/>
      <c r="MN65" s="77"/>
      <c r="MO65" s="77"/>
      <c r="MP65" s="77"/>
      <c r="MQ65" s="77"/>
      <c r="MR65" s="77"/>
      <c r="MS65" s="77"/>
      <c r="MT65" s="77"/>
      <c r="MU65" s="77"/>
      <c r="MV65" s="77"/>
      <c r="MW65" s="77"/>
      <c r="MX65" s="77"/>
      <c r="MY65" s="77"/>
      <c r="MZ65" s="77"/>
      <c r="NA65" s="77"/>
      <c r="NB65" s="77"/>
      <c r="NC65" s="77"/>
      <c r="ND65" s="77"/>
      <c r="BAY65" s="55"/>
      <c r="BAZ65" s="55"/>
      <c r="BBA65" s="55"/>
      <c r="BBB65" s="55"/>
      <c r="BBC65" s="55"/>
      <c r="BBD65" s="55"/>
      <c r="BBE65" s="55"/>
      <c r="BBF65" s="55"/>
      <c r="BBG65" s="55"/>
      <c r="BBH65" s="55"/>
      <c r="BBI65" s="55"/>
      <c r="BBJ65" s="55"/>
      <c r="BBK65" s="55"/>
      <c r="BBL65" s="55"/>
      <c r="BBM65" s="55"/>
      <c r="BBN65" s="55"/>
      <c r="BBO65" s="55"/>
      <c r="BBP65" s="55"/>
      <c r="BBQ65" s="55"/>
      <c r="BBR65" s="55"/>
      <c r="BBS65" s="55"/>
      <c r="BBT65" s="55"/>
      <c r="BBU65" s="55"/>
      <c r="BBV65" s="55"/>
      <c r="BBW65" s="55"/>
      <c r="BBX65" s="55"/>
      <c r="BBY65" s="55"/>
      <c r="BBZ65" s="55"/>
      <c r="BCA65" s="55"/>
      <c r="BCB65" s="55"/>
      <c r="BCC65" s="55"/>
      <c r="BCD65" s="55"/>
      <c r="BCE65" s="55"/>
      <c r="BCF65" s="55"/>
      <c r="BCG65" s="55"/>
      <c r="BCH65" s="55"/>
      <c r="BCI65" s="55"/>
      <c r="BCJ65" s="55"/>
      <c r="BCK65" s="55"/>
      <c r="BCL65" s="55"/>
      <c r="BCM65" s="55"/>
      <c r="BCN65" s="55"/>
      <c r="BCO65" s="55"/>
      <c r="BCP65" s="55"/>
      <c r="BCQ65" s="55"/>
      <c r="BCR65" s="55"/>
      <c r="BCS65" s="55"/>
      <c r="BCT65" s="55"/>
      <c r="BCU65" s="55"/>
      <c r="BCV65" s="55"/>
      <c r="BCW65" s="55"/>
      <c r="BCX65" s="55"/>
      <c r="BCY65" s="55"/>
      <c r="BCZ65" s="55"/>
      <c r="BDA65" s="55"/>
      <c r="BDB65" s="55"/>
      <c r="BDC65" s="55"/>
      <c r="BDD65" s="55"/>
      <c r="BDE65" s="55"/>
      <c r="BDF65" s="55"/>
      <c r="BDG65" s="55"/>
      <c r="BDH65" s="55"/>
      <c r="BDI65" s="55"/>
      <c r="BDJ65" s="55"/>
      <c r="BDK65" s="55"/>
      <c r="BDL65" s="55"/>
      <c r="BDM65" s="55"/>
      <c r="BDN65" s="55"/>
      <c r="BDO65" s="55"/>
      <c r="BDP65" s="55"/>
      <c r="BDQ65" s="55"/>
      <c r="BDR65" s="55"/>
      <c r="BDS65" s="55"/>
      <c r="BDT65" s="55"/>
      <c r="BDU65" s="55"/>
      <c r="BDV65" s="55"/>
      <c r="BDW65" s="55"/>
      <c r="BDX65" s="55"/>
      <c r="BDY65" s="55"/>
      <c r="BDZ65" s="55"/>
      <c r="BEA65" s="55"/>
      <c r="BEB65" s="55"/>
      <c r="BEC65" s="55"/>
      <c r="BED65" s="55"/>
      <c r="BEE65" s="55"/>
      <c r="BEF65" s="55"/>
      <c r="BEG65" s="55"/>
      <c r="BEH65" s="55"/>
      <c r="BEI65" s="55"/>
      <c r="BEJ65" s="55"/>
      <c r="BEK65" s="55"/>
      <c r="BEL65" s="55"/>
      <c r="BEM65" s="55"/>
      <c r="BEN65" s="55"/>
      <c r="BEO65" s="55"/>
      <c r="BEP65" s="55"/>
      <c r="BEQ65" s="55"/>
      <c r="BER65" s="55"/>
      <c r="BES65" s="55"/>
      <c r="BET65" s="55"/>
      <c r="BEU65" s="55"/>
      <c r="BEV65" s="55"/>
      <c r="BEW65" s="55"/>
      <c r="BEX65" s="55"/>
      <c r="BEY65" s="55"/>
      <c r="BEZ65" s="55"/>
      <c r="BFA65" s="55"/>
      <c r="BFB65" s="55"/>
      <c r="BFC65" s="55"/>
      <c r="BFD65" s="55"/>
      <c r="BFE65" s="55"/>
      <c r="BFF65" s="55"/>
      <c r="BFG65" s="55"/>
      <c r="BFH65" s="55"/>
      <c r="BFI65" s="55"/>
      <c r="BFJ65" s="55"/>
      <c r="BFK65" s="55"/>
      <c r="BFL65" s="55"/>
      <c r="BFM65" s="55"/>
      <c r="BFN65" s="55"/>
      <c r="BFO65" s="55"/>
      <c r="BFP65" s="55"/>
      <c r="BFQ65" s="55"/>
      <c r="BFR65" s="55"/>
      <c r="BFS65" s="55"/>
      <c r="BFT65" s="55"/>
      <c r="BFU65" s="55"/>
      <c r="BFV65" s="55"/>
      <c r="BFW65" s="55"/>
      <c r="BFX65" s="55"/>
      <c r="BFY65" s="55"/>
      <c r="BFZ65" s="55"/>
      <c r="BGA65" s="55"/>
      <c r="BGB65" s="55"/>
      <c r="BGC65" s="55"/>
      <c r="BGD65" s="55"/>
      <c r="BGE65" s="55"/>
      <c r="BGF65" s="55"/>
      <c r="BGG65" s="55"/>
      <c r="BGH65" s="55"/>
      <c r="BGI65" s="55"/>
      <c r="BGJ65" s="55"/>
      <c r="BGK65" s="55"/>
      <c r="BGL65" s="55"/>
      <c r="BGM65" s="55"/>
      <c r="BGN65" s="55"/>
      <c r="BGO65" s="55"/>
      <c r="BGP65" s="55"/>
      <c r="BGQ65" s="55"/>
      <c r="BGR65" s="55"/>
      <c r="BGS65" s="55"/>
      <c r="BGT65" s="55"/>
      <c r="BGU65" s="55"/>
      <c r="BGV65" s="55"/>
      <c r="BGW65" s="55"/>
      <c r="BGX65" s="55"/>
      <c r="BGY65" s="55"/>
      <c r="BGZ65" s="55"/>
      <c r="BHA65" s="55"/>
      <c r="BHB65" s="55"/>
      <c r="BHC65" s="55"/>
      <c r="BHD65" s="55"/>
      <c r="BHE65" s="55"/>
      <c r="BHF65" s="55"/>
      <c r="BHG65" s="55"/>
      <c r="BHH65" s="55"/>
      <c r="BHI65" s="55"/>
      <c r="BHJ65" s="55"/>
      <c r="BHK65" s="55"/>
      <c r="BHL65" s="55"/>
      <c r="BHM65" s="55"/>
      <c r="BHN65" s="55"/>
      <c r="BHO65" s="55"/>
      <c r="BHP65" s="55"/>
      <c r="BHQ65" s="55"/>
      <c r="BHR65" s="55"/>
      <c r="BHS65" s="55"/>
      <c r="BHT65" s="55"/>
      <c r="BHU65" s="55"/>
      <c r="BHV65" s="55"/>
      <c r="BHW65" s="55"/>
      <c r="BHX65" s="55"/>
      <c r="BHY65" s="55"/>
      <c r="BHZ65" s="55"/>
      <c r="BIA65" s="55"/>
      <c r="BIB65" s="55"/>
      <c r="BIC65" s="55"/>
      <c r="BID65" s="55"/>
      <c r="BIE65" s="55"/>
      <c r="BIF65" s="55"/>
      <c r="BIG65" s="55"/>
      <c r="BIH65" s="55"/>
      <c r="BII65" s="55"/>
      <c r="BIJ65" s="55"/>
      <c r="BIK65" s="55"/>
      <c r="BIL65" s="55"/>
      <c r="BIM65" s="55"/>
      <c r="BIN65" s="55"/>
      <c r="BIO65" s="55"/>
      <c r="BIP65" s="55"/>
      <c r="BIQ65" s="55"/>
      <c r="BIR65" s="55"/>
      <c r="BIS65" s="55"/>
      <c r="BIT65" s="55"/>
      <c r="BIU65" s="55"/>
      <c r="BIV65" s="55"/>
      <c r="BIW65" s="55"/>
      <c r="BIX65" s="55"/>
      <c r="BIY65" s="55"/>
      <c r="BIZ65" s="55"/>
      <c r="BJA65" s="55"/>
      <c r="BJB65" s="55"/>
      <c r="BJC65" s="55"/>
      <c r="BJD65" s="55"/>
      <c r="BJE65" s="55"/>
      <c r="BJF65" s="55"/>
      <c r="BJG65" s="55"/>
      <c r="BJH65" s="55"/>
      <c r="BJI65" s="55"/>
      <c r="BJJ65" s="55"/>
      <c r="BJK65" s="55"/>
      <c r="BJL65" s="55"/>
      <c r="BJM65" s="55"/>
      <c r="BJN65" s="55"/>
      <c r="BJO65" s="55"/>
      <c r="BJP65" s="55"/>
      <c r="BJQ65" s="55"/>
      <c r="BJR65" s="55"/>
      <c r="BJS65" s="55"/>
      <c r="BJT65" s="55"/>
      <c r="BJU65" s="55"/>
      <c r="BJV65" s="55"/>
      <c r="BJW65" s="55"/>
      <c r="BJX65" s="55"/>
      <c r="BJY65" s="55"/>
      <c r="BJZ65" s="55"/>
      <c r="BKA65" s="55"/>
      <c r="BKB65" s="55"/>
      <c r="BKC65" s="55"/>
      <c r="BKD65" s="55"/>
      <c r="BKE65" s="55"/>
      <c r="BKF65" s="55"/>
      <c r="BKG65" s="55"/>
      <c r="BKH65" s="55"/>
      <c r="BKI65" s="55"/>
      <c r="BKJ65" s="55"/>
      <c r="BKK65" s="55"/>
      <c r="BKL65" s="55"/>
      <c r="BKM65" s="55"/>
      <c r="BKN65" s="55"/>
      <c r="BKO65" s="55"/>
      <c r="BKP65" s="55"/>
      <c r="BKQ65" s="55"/>
      <c r="BKR65" s="55"/>
      <c r="BKS65" s="55"/>
      <c r="BKT65" s="55"/>
      <c r="BKU65" s="55"/>
      <c r="BKV65" s="55"/>
      <c r="BKW65" s="55"/>
      <c r="BKX65" s="55"/>
      <c r="BKY65" s="55"/>
      <c r="BKZ65" s="55"/>
      <c r="BLA65" s="55"/>
      <c r="BLB65" s="55"/>
      <c r="BLC65" s="55"/>
      <c r="BLD65" s="55"/>
      <c r="BLE65" s="55"/>
      <c r="BLF65" s="55"/>
      <c r="BLG65" s="55"/>
      <c r="BLH65" s="55"/>
      <c r="BLI65" s="55"/>
      <c r="BLJ65" s="55"/>
      <c r="BLK65" s="55"/>
      <c r="BLL65" s="55"/>
      <c r="BLM65" s="55"/>
      <c r="BLN65" s="55"/>
      <c r="BLO65" s="55"/>
      <c r="BLP65" s="55"/>
      <c r="BLQ65" s="55"/>
      <c r="BLR65" s="55"/>
      <c r="BLS65" s="55"/>
      <c r="BLT65" s="55"/>
      <c r="BLU65" s="55"/>
      <c r="BLV65" s="55"/>
      <c r="BLW65" s="55"/>
      <c r="BLX65" s="55"/>
      <c r="BLY65" s="55"/>
      <c r="BLZ65" s="55"/>
      <c r="BMA65" s="55"/>
      <c r="BMB65" s="55"/>
      <c r="BMC65" s="55"/>
      <c r="BMD65" s="55"/>
      <c r="BME65" s="55"/>
      <c r="BMF65" s="55"/>
      <c r="BMG65" s="55"/>
      <c r="BMH65" s="55"/>
      <c r="BMI65" s="55"/>
      <c r="BMJ65" s="55"/>
      <c r="BMK65" s="55"/>
      <c r="BML65" s="55"/>
      <c r="BMM65" s="55"/>
      <c r="BMN65" s="55"/>
      <c r="BMO65" s="55"/>
      <c r="BMP65" s="55"/>
      <c r="BMQ65" s="55"/>
      <c r="BMR65" s="55"/>
      <c r="BMS65" s="55"/>
      <c r="BMT65" s="55"/>
      <c r="BMU65" s="55"/>
      <c r="BMV65" s="55"/>
      <c r="BMW65" s="55"/>
      <c r="BMX65" s="55"/>
      <c r="BMY65" s="55"/>
      <c r="BMZ65" s="55"/>
      <c r="BNA65" s="55"/>
      <c r="BNB65" s="55"/>
      <c r="BNC65" s="55"/>
      <c r="BND65" s="55"/>
      <c r="BNE65" s="55"/>
      <c r="BNF65" s="55"/>
      <c r="BNG65" s="55"/>
      <c r="BNH65" s="55"/>
      <c r="BNI65" s="55"/>
      <c r="BNJ65" s="55"/>
      <c r="BNK65" s="55"/>
      <c r="BNL65" s="55"/>
      <c r="BNM65" s="55"/>
      <c r="BNN65" s="55"/>
      <c r="BNO65" s="55"/>
      <c r="BNP65" s="55"/>
      <c r="BNQ65" s="55"/>
      <c r="BNR65" s="55"/>
      <c r="BNS65" s="55"/>
      <c r="BNT65" s="55"/>
      <c r="BNU65" s="55"/>
      <c r="BNV65" s="55"/>
      <c r="BNW65" s="55"/>
      <c r="BNX65" s="55"/>
      <c r="BNY65" s="55"/>
      <c r="BNZ65" s="55"/>
      <c r="BOA65" s="55"/>
      <c r="BOB65" s="55"/>
      <c r="BOC65" s="55"/>
      <c r="BOD65" s="55"/>
      <c r="BOE65" s="55"/>
      <c r="BOF65" s="55"/>
      <c r="BOG65" s="55"/>
      <c r="BOH65" s="55"/>
      <c r="BOI65" s="55"/>
      <c r="BOJ65" s="55"/>
      <c r="BOK65" s="55"/>
      <c r="BOL65" s="55"/>
      <c r="BOM65" s="55"/>
      <c r="BON65" s="55"/>
      <c r="BOO65" s="55"/>
      <c r="BOP65" s="55"/>
      <c r="BOQ65" s="55"/>
      <c r="BOR65" s="55"/>
      <c r="BOS65" s="55"/>
      <c r="BOT65" s="55"/>
      <c r="BOU65" s="55"/>
      <c r="BOV65" s="55"/>
      <c r="BOW65" s="55"/>
      <c r="BOX65" s="55"/>
      <c r="BOY65" s="55"/>
      <c r="BOZ65" s="55"/>
      <c r="BPA65" s="55"/>
      <c r="BPB65" s="55"/>
      <c r="BPC65" s="55"/>
      <c r="BPD65" s="55"/>
      <c r="BPE65" s="55"/>
      <c r="BPF65" s="55"/>
      <c r="BPG65" s="55"/>
      <c r="BPH65" s="55"/>
      <c r="BPI65" s="55"/>
      <c r="BPJ65" s="55"/>
      <c r="BPK65" s="55"/>
      <c r="BPL65" s="55"/>
      <c r="BPM65" s="55"/>
      <c r="BPN65" s="55"/>
      <c r="BPO65" s="55"/>
      <c r="BPP65" s="55"/>
      <c r="BPQ65" s="55"/>
      <c r="BPR65" s="55"/>
      <c r="BPS65" s="55"/>
      <c r="BPT65" s="55"/>
      <c r="BPU65" s="55"/>
      <c r="BPV65" s="55"/>
      <c r="BPW65" s="55"/>
      <c r="BPX65" s="55"/>
      <c r="BPY65" s="55"/>
      <c r="BPZ65" s="55"/>
      <c r="BQA65" s="55"/>
      <c r="BQB65" s="55"/>
      <c r="BQC65" s="55"/>
      <c r="BQD65" s="55"/>
      <c r="BQE65" s="55"/>
      <c r="BQF65" s="55"/>
      <c r="BQG65" s="55"/>
      <c r="BQH65" s="55"/>
      <c r="BQI65" s="55"/>
      <c r="BQJ65" s="55"/>
      <c r="BQK65" s="55"/>
      <c r="BQL65" s="55"/>
      <c r="BQM65" s="55"/>
      <c r="BQN65" s="55"/>
      <c r="BQO65" s="55"/>
      <c r="BQP65" s="55"/>
      <c r="BQQ65" s="55"/>
      <c r="BQR65" s="55"/>
      <c r="BQS65" s="55"/>
      <c r="BQT65" s="55"/>
      <c r="BQU65" s="55"/>
      <c r="BQV65" s="55"/>
      <c r="BQW65" s="55"/>
      <c r="BQX65" s="55"/>
      <c r="BQY65" s="55"/>
      <c r="BQZ65" s="55"/>
      <c r="BRA65" s="55"/>
      <c r="BRB65" s="55"/>
    </row>
    <row r="66" spans="1:368 1403:1822" s="54" customFormat="1">
      <c r="A66" s="102"/>
      <c r="B66" s="102"/>
      <c r="C66" s="102"/>
      <c r="D66" s="102"/>
      <c r="E66" s="102"/>
      <c r="F66" s="102"/>
      <c r="G66" s="102"/>
      <c r="H66" s="102"/>
      <c r="I66" s="99"/>
      <c r="J66" s="103"/>
      <c r="K66" s="103"/>
      <c r="L66" s="103"/>
      <c r="M66" s="103"/>
      <c r="N66" s="103"/>
      <c r="O66" s="103"/>
      <c r="P66" s="103"/>
      <c r="Q66" s="103"/>
      <c r="R66" s="103"/>
      <c r="S66" s="103"/>
      <c r="T66" s="103"/>
      <c r="U66" s="103"/>
      <c r="V66" s="77"/>
      <c r="W66" s="77"/>
      <c r="X66" s="77"/>
      <c r="Y66" s="77"/>
      <c r="Z66" s="77"/>
      <c r="AA66" s="77"/>
      <c r="AB66" s="77"/>
      <c r="AC66" s="77"/>
      <c r="AD66" s="77"/>
      <c r="AE66" s="77"/>
      <c r="AF66" s="77"/>
      <c r="AG66" s="77"/>
      <c r="AH66" s="77"/>
      <c r="AI66" s="77"/>
      <c r="AJ66" s="77"/>
      <c r="AK66" s="77"/>
      <c r="AL66" s="77"/>
      <c r="AM66" s="77"/>
      <c r="AN66" s="77"/>
      <c r="AO66" s="77"/>
      <c r="AP66" s="77"/>
      <c r="AQ66" s="77"/>
      <c r="AR66" s="77"/>
      <c r="AS66" s="77"/>
      <c r="AT66" s="77"/>
      <c r="AU66" s="77"/>
      <c r="AV66" s="77"/>
      <c r="AW66" s="77"/>
      <c r="AX66" s="77"/>
      <c r="AY66" s="77"/>
      <c r="AZ66" s="77"/>
      <c r="BA66" s="77"/>
      <c r="BB66" s="77"/>
      <c r="BC66" s="77"/>
      <c r="BD66" s="77"/>
      <c r="BE66" s="77"/>
      <c r="BF66" s="77"/>
      <c r="BG66" s="77"/>
      <c r="BH66" s="77"/>
      <c r="BI66" s="77"/>
      <c r="BJ66" s="77"/>
      <c r="BK66" s="77"/>
      <c r="BL66" s="77"/>
      <c r="BM66" s="77"/>
      <c r="BN66" s="77"/>
      <c r="BO66" s="77"/>
      <c r="BP66" s="77"/>
      <c r="BQ66" s="77"/>
      <c r="BR66" s="77"/>
      <c r="BS66" s="77"/>
      <c r="BT66" s="77"/>
      <c r="BU66" s="77"/>
      <c r="BV66" s="77"/>
      <c r="BW66" s="77"/>
      <c r="BX66" s="77"/>
      <c r="BY66" s="77"/>
      <c r="BZ66" s="77"/>
      <c r="CA66" s="77"/>
      <c r="CB66" s="77"/>
      <c r="CC66" s="77"/>
      <c r="CD66" s="77"/>
      <c r="CE66" s="77"/>
      <c r="CF66" s="77"/>
      <c r="CG66" s="77"/>
      <c r="CH66" s="77"/>
      <c r="CI66" s="77"/>
      <c r="CJ66" s="77"/>
      <c r="CK66" s="77"/>
      <c r="CL66" s="77"/>
      <c r="CM66" s="77"/>
      <c r="CN66" s="77"/>
      <c r="CO66" s="77"/>
      <c r="CP66" s="77"/>
      <c r="CQ66" s="77"/>
      <c r="CR66" s="77"/>
      <c r="CS66" s="77"/>
      <c r="CT66" s="77"/>
      <c r="CU66" s="77"/>
      <c r="CV66" s="77"/>
      <c r="CW66" s="77"/>
      <c r="CX66" s="77"/>
      <c r="CY66" s="77"/>
      <c r="CZ66" s="77"/>
      <c r="DA66" s="77"/>
      <c r="DB66" s="77"/>
      <c r="DC66" s="77"/>
      <c r="DD66" s="77"/>
      <c r="DE66" s="77"/>
      <c r="DF66" s="77"/>
      <c r="DG66" s="77"/>
      <c r="DH66" s="77"/>
      <c r="DI66" s="77"/>
      <c r="DJ66" s="77"/>
      <c r="DK66" s="77"/>
      <c r="DL66" s="77"/>
      <c r="DM66" s="77"/>
      <c r="DN66" s="77"/>
      <c r="DO66" s="77"/>
      <c r="DP66" s="77"/>
      <c r="DQ66" s="77"/>
      <c r="DR66" s="77"/>
      <c r="DS66" s="77"/>
      <c r="DT66" s="77"/>
      <c r="DU66" s="77"/>
      <c r="DV66" s="77"/>
      <c r="DW66" s="77"/>
      <c r="DX66" s="77"/>
      <c r="DY66" s="77"/>
      <c r="DZ66" s="77"/>
      <c r="EA66" s="77"/>
      <c r="EB66" s="77"/>
      <c r="EC66" s="77"/>
      <c r="ED66" s="77"/>
      <c r="EE66" s="77"/>
      <c r="EF66" s="77"/>
      <c r="EG66" s="77"/>
      <c r="EH66" s="77"/>
      <c r="EI66" s="77"/>
      <c r="EJ66" s="77"/>
      <c r="EK66" s="77"/>
      <c r="EL66" s="77"/>
      <c r="EM66" s="77"/>
      <c r="EN66" s="77"/>
      <c r="EO66" s="77"/>
      <c r="EP66" s="77"/>
      <c r="EQ66" s="77"/>
      <c r="ER66" s="77"/>
      <c r="ES66" s="77"/>
      <c r="ET66" s="77"/>
      <c r="EU66" s="77"/>
      <c r="EV66" s="77"/>
      <c r="EW66" s="77"/>
      <c r="EX66" s="77"/>
      <c r="EY66" s="77"/>
      <c r="EZ66" s="77"/>
      <c r="FA66" s="77"/>
      <c r="FB66" s="77"/>
      <c r="FC66" s="77"/>
      <c r="FD66" s="77"/>
      <c r="FE66" s="77"/>
      <c r="FF66" s="77"/>
      <c r="FG66" s="77"/>
      <c r="FH66" s="77"/>
      <c r="FI66" s="77"/>
      <c r="FJ66" s="77"/>
      <c r="FK66" s="77"/>
      <c r="FL66" s="77"/>
      <c r="FM66" s="77"/>
      <c r="FN66" s="77"/>
      <c r="FO66" s="77"/>
      <c r="FP66" s="77"/>
      <c r="FQ66" s="77"/>
      <c r="FR66" s="77"/>
      <c r="FS66" s="77"/>
      <c r="FT66" s="77"/>
      <c r="FU66" s="77"/>
      <c r="FV66" s="77"/>
      <c r="FW66" s="77"/>
      <c r="FX66" s="77"/>
      <c r="FY66" s="77"/>
      <c r="FZ66" s="77"/>
      <c r="GA66" s="77"/>
      <c r="GB66" s="77"/>
      <c r="GC66" s="77"/>
      <c r="GD66" s="77"/>
      <c r="GE66" s="77"/>
      <c r="GF66" s="77"/>
      <c r="GG66" s="77"/>
      <c r="GH66" s="77"/>
      <c r="GI66" s="77"/>
      <c r="GJ66" s="77"/>
      <c r="GK66" s="77"/>
      <c r="GL66" s="77"/>
      <c r="GM66" s="77"/>
      <c r="GN66" s="77"/>
      <c r="GO66" s="77"/>
      <c r="GP66" s="77"/>
      <c r="GQ66" s="77"/>
      <c r="GR66" s="77"/>
      <c r="GS66" s="77"/>
      <c r="GT66" s="77"/>
      <c r="GU66" s="77"/>
      <c r="GV66" s="77"/>
      <c r="GW66" s="77"/>
      <c r="GX66" s="77"/>
      <c r="GY66" s="77"/>
      <c r="GZ66" s="77"/>
      <c r="HA66" s="77"/>
      <c r="HB66" s="77"/>
      <c r="HC66" s="77"/>
      <c r="HD66" s="77"/>
      <c r="HE66" s="77"/>
      <c r="HF66" s="77"/>
      <c r="HG66" s="77"/>
      <c r="HH66" s="77"/>
      <c r="HI66" s="77"/>
      <c r="HJ66" s="77"/>
      <c r="HK66" s="77"/>
      <c r="HL66" s="77"/>
      <c r="HM66" s="77"/>
      <c r="HN66" s="77"/>
      <c r="HO66" s="77"/>
      <c r="HP66" s="77"/>
      <c r="HQ66" s="77"/>
      <c r="HR66" s="77"/>
      <c r="HS66" s="77"/>
      <c r="HT66" s="77"/>
      <c r="HU66" s="77"/>
      <c r="HV66" s="77"/>
      <c r="HW66" s="77"/>
      <c r="HX66" s="77"/>
      <c r="HY66" s="77"/>
      <c r="HZ66" s="77"/>
      <c r="IA66" s="77"/>
      <c r="IB66" s="77"/>
      <c r="IC66" s="77"/>
      <c r="ID66" s="77"/>
      <c r="IE66" s="77"/>
      <c r="IF66" s="77"/>
      <c r="IG66" s="77"/>
      <c r="IH66" s="77"/>
      <c r="II66" s="77"/>
      <c r="IJ66" s="77"/>
      <c r="IK66" s="77"/>
      <c r="IL66" s="77"/>
      <c r="IM66" s="77"/>
      <c r="IN66" s="77"/>
      <c r="IO66" s="77"/>
      <c r="IP66" s="77"/>
      <c r="IQ66" s="77"/>
      <c r="IR66" s="77"/>
      <c r="IS66" s="77"/>
      <c r="IT66" s="77"/>
      <c r="IU66" s="77"/>
      <c r="IV66" s="77"/>
      <c r="IW66" s="77"/>
      <c r="IX66" s="77"/>
      <c r="IY66" s="77"/>
      <c r="IZ66" s="77"/>
      <c r="JA66" s="77"/>
      <c r="JB66" s="77"/>
      <c r="JC66" s="77"/>
      <c r="JD66" s="77"/>
      <c r="JE66" s="77"/>
      <c r="JF66" s="77"/>
      <c r="JG66" s="77"/>
      <c r="JH66" s="77"/>
      <c r="JI66" s="77"/>
      <c r="JJ66" s="77"/>
      <c r="JK66" s="77"/>
      <c r="JL66" s="77"/>
      <c r="JM66" s="77"/>
      <c r="JN66" s="77"/>
      <c r="JO66" s="77"/>
      <c r="JP66" s="77"/>
      <c r="JQ66" s="77"/>
      <c r="JR66" s="77"/>
      <c r="JS66" s="77"/>
      <c r="JT66" s="77"/>
      <c r="JU66" s="77"/>
      <c r="JV66" s="77"/>
      <c r="JW66" s="77"/>
      <c r="JX66" s="77"/>
      <c r="JY66" s="77"/>
      <c r="JZ66" s="77"/>
      <c r="KA66" s="77"/>
      <c r="KB66" s="77"/>
      <c r="KC66" s="77"/>
      <c r="KD66" s="77"/>
      <c r="KE66" s="77"/>
      <c r="KF66" s="77"/>
      <c r="KG66" s="77"/>
      <c r="KH66" s="77"/>
      <c r="KI66" s="77"/>
      <c r="KJ66" s="77"/>
      <c r="KK66" s="77"/>
      <c r="KL66" s="77"/>
      <c r="KM66" s="77"/>
      <c r="KN66" s="77"/>
      <c r="KO66" s="77"/>
      <c r="KP66" s="77"/>
      <c r="KQ66" s="77"/>
      <c r="KR66" s="77"/>
      <c r="KS66" s="77"/>
      <c r="KT66" s="77"/>
      <c r="KU66" s="77"/>
      <c r="KV66" s="77"/>
      <c r="KW66" s="77"/>
      <c r="KX66" s="77"/>
      <c r="KY66" s="77"/>
      <c r="KZ66" s="77"/>
      <c r="LA66" s="77"/>
      <c r="LB66" s="77"/>
      <c r="LC66" s="77"/>
      <c r="LD66" s="77"/>
      <c r="LE66" s="77"/>
      <c r="LF66" s="77"/>
      <c r="LG66" s="77"/>
      <c r="LH66" s="77"/>
      <c r="LI66" s="77"/>
      <c r="LJ66" s="77"/>
      <c r="LK66" s="77"/>
      <c r="LL66" s="77"/>
      <c r="LM66" s="77"/>
      <c r="LN66" s="77"/>
      <c r="LO66" s="77"/>
      <c r="LP66" s="77"/>
      <c r="LQ66" s="77"/>
      <c r="LR66" s="77"/>
      <c r="LS66" s="77"/>
      <c r="LT66" s="77"/>
      <c r="LU66" s="77"/>
      <c r="LV66" s="77"/>
      <c r="LW66" s="77"/>
      <c r="LX66" s="77"/>
      <c r="LY66" s="77"/>
      <c r="LZ66" s="77"/>
      <c r="MA66" s="77"/>
      <c r="MB66" s="77"/>
      <c r="MC66" s="77"/>
      <c r="MD66" s="77"/>
      <c r="ME66" s="77"/>
      <c r="MF66" s="77"/>
      <c r="MG66" s="77"/>
      <c r="MH66" s="77"/>
      <c r="MI66" s="77"/>
      <c r="MJ66" s="77"/>
      <c r="MK66" s="77"/>
      <c r="ML66" s="77"/>
      <c r="MM66" s="77"/>
      <c r="MN66" s="77"/>
      <c r="MO66" s="77"/>
      <c r="MP66" s="77"/>
      <c r="MQ66" s="77"/>
      <c r="MR66" s="77"/>
      <c r="MS66" s="77"/>
      <c r="MT66" s="77"/>
      <c r="MU66" s="77"/>
      <c r="MV66" s="77"/>
      <c r="MW66" s="77"/>
      <c r="MX66" s="77"/>
      <c r="MY66" s="77"/>
      <c r="MZ66" s="77"/>
      <c r="NA66" s="77"/>
      <c r="NB66" s="77"/>
      <c r="NC66" s="77"/>
      <c r="ND66" s="77"/>
      <c r="BAY66" s="55"/>
      <c r="BAZ66" s="55"/>
      <c r="BBA66" s="55"/>
      <c r="BBB66" s="55"/>
      <c r="BBC66" s="55"/>
      <c r="BBD66" s="55"/>
      <c r="BBE66" s="55"/>
      <c r="BBF66" s="55"/>
      <c r="BBG66" s="55"/>
      <c r="BBH66" s="55"/>
      <c r="BBI66" s="55"/>
      <c r="BBJ66" s="55"/>
      <c r="BBK66" s="55"/>
      <c r="BBL66" s="55"/>
      <c r="BBM66" s="55"/>
      <c r="BBN66" s="55"/>
      <c r="BBO66" s="55"/>
      <c r="BBP66" s="55"/>
      <c r="BBQ66" s="55"/>
      <c r="BBR66" s="55"/>
      <c r="BBS66" s="55"/>
      <c r="BBT66" s="55"/>
      <c r="BBU66" s="55"/>
      <c r="BBV66" s="55"/>
      <c r="BBW66" s="55"/>
      <c r="BBX66" s="55"/>
      <c r="BBY66" s="55"/>
      <c r="BBZ66" s="55"/>
      <c r="BCA66" s="55"/>
      <c r="BCB66" s="55"/>
      <c r="BCC66" s="55"/>
      <c r="BCD66" s="55"/>
      <c r="BCE66" s="55"/>
      <c r="BCF66" s="55"/>
      <c r="BCG66" s="55"/>
      <c r="BCH66" s="55"/>
      <c r="BCI66" s="55"/>
      <c r="BCJ66" s="55"/>
      <c r="BCK66" s="55"/>
      <c r="BCL66" s="55"/>
      <c r="BCM66" s="55"/>
      <c r="BCN66" s="55"/>
      <c r="BCO66" s="55"/>
      <c r="BCP66" s="55"/>
      <c r="BCQ66" s="55"/>
      <c r="BCR66" s="55"/>
      <c r="BCS66" s="55"/>
      <c r="BCT66" s="55"/>
      <c r="BCU66" s="55"/>
      <c r="BCV66" s="55"/>
      <c r="BCW66" s="55"/>
      <c r="BCX66" s="55"/>
      <c r="BCY66" s="55"/>
      <c r="BCZ66" s="55"/>
      <c r="BDA66" s="55"/>
      <c r="BDB66" s="55"/>
      <c r="BDC66" s="55"/>
      <c r="BDD66" s="55"/>
      <c r="BDE66" s="55"/>
      <c r="BDF66" s="55"/>
      <c r="BDG66" s="55"/>
      <c r="BDH66" s="55"/>
      <c r="BDI66" s="55"/>
      <c r="BDJ66" s="55"/>
      <c r="BDK66" s="55"/>
      <c r="BDL66" s="55"/>
      <c r="BDM66" s="55"/>
      <c r="BDN66" s="55"/>
      <c r="BDO66" s="55"/>
      <c r="BDP66" s="55"/>
      <c r="BDQ66" s="55"/>
      <c r="BDR66" s="55"/>
      <c r="BDS66" s="55"/>
      <c r="BDT66" s="55"/>
      <c r="BDU66" s="55"/>
      <c r="BDV66" s="55"/>
      <c r="BDW66" s="55"/>
      <c r="BDX66" s="55"/>
      <c r="BDY66" s="55"/>
      <c r="BDZ66" s="55"/>
      <c r="BEA66" s="55"/>
      <c r="BEB66" s="55"/>
      <c r="BEC66" s="55"/>
      <c r="BED66" s="55"/>
      <c r="BEE66" s="55"/>
      <c r="BEF66" s="55"/>
      <c r="BEG66" s="55"/>
      <c r="BEH66" s="55"/>
      <c r="BEI66" s="55"/>
      <c r="BEJ66" s="55"/>
      <c r="BEK66" s="55"/>
      <c r="BEL66" s="55"/>
      <c r="BEM66" s="55"/>
      <c r="BEN66" s="55"/>
      <c r="BEO66" s="55"/>
      <c r="BEP66" s="55"/>
      <c r="BEQ66" s="55"/>
      <c r="BER66" s="55"/>
      <c r="BES66" s="55"/>
      <c r="BET66" s="55"/>
      <c r="BEU66" s="55"/>
      <c r="BEV66" s="55"/>
      <c r="BEW66" s="55"/>
      <c r="BEX66" s="55"/>
      <c r="BEY66" s="55"/>
      <c r="BEZ66" s="55"/>
      <c r="BFA66" s="55"/>
      <c r="BFB66" s="55"/>
      <c r="BFC66" s="55"/>
      <c r="BFD66" s="55"/>
      <c r="BFE66" s="55"/>
      <c r="BFF66" s="55"/>
      <c r="BFG66" s="55"/>
      <c r="BFH66" s="55"/>
      <c r="BFI66" s="55"/>
      <c r="BFJ66" s="55"/>
      <c r="BFK66" s="55"/>
      <c r="BFL66" s="55"/>
      <c r="BFM66" s="55"/>
      <c r="BFN66" s="55"/>
      <c r="BFO66" s="55"/>
      <c r="BFP66" s="55"/>
      <c r="BFQ66" s="55"/>
      <c r="BFR66" s="55"/>
      <c r="BFS66" s="55"/>
      <c r="BFT66" s="55"/>
      <c r="BFU66" s="55"/>
      <c r="BFV66" s="55"/>
      <c r="BFW66" s="55"/>
      <c r="BFX66" s="55"/>
      <c r="BFY66" s="55"/>
      <c r="BFZ66" s="55"/>
      <c r="BGA66" s="55"/>
      <c r="BGB66" s="55"/>
      <c r="BGC66" s="55"/>
      <c r="BGD66" s="55"/>
      <c r="BGE66" s="55"/>
      <c r="BGF66" s="55"/>
      <c r="BGG66" s="55"/>
      <c r="BGH66" s="55"/>
      <c r="BGI66" s="55"/>
      <c r="BGJ66" s="55"/>
      <c r="BGK66" s="55"/>
      <c r="BGL66" s="55"/>
      <c r="BGM66" s="55"/>
      <c r="BGN66" s="55"/>
      <c r="BGO66" s="55"/>
      <c r="BGP66" s="55"/>
      <c r="BGQ66" s="55"/>
      <c r="BGR66" s="55"/>
      <c r="BGS66" s="55"/>
      <c r="BGT66" s="55"/>
      <c r="BGU66" s="55"/>
      <c r="BGV66" s="55"/>
      <c r="BGW66" s="55"/>
      <c r="BGX66" s="55"/>
      <c r="BGY66" s="55"/>
      <c r="BGZ66" s="55"/>
      <c r="BHA66" s="55"/>
      <c r="BHB66" s="55"/>
      <c r="BHC66" s="55"/>
      <c r="BHD66" s="55"/>
      <c r="BHE66" s="55"/>
      <c r="BHF66" s="55"/>
      <c r="BHG66" s="55"/>
      <c r="BHH66" s="55"/>
      <c r="BHI66" s="55"/>
      <c r="BHJ66" s="55"/>
      <c r="BHK66" s="55"/>
      <c r="BHL66" s="55"/>
      <c r="BHM66" s="55"/>
      <c r="BHN66" s="55"/>
      <c r="BHO66" s="55"/>
      <c r="BHP66" s="55"/>
      <c r="BHQ66" s="55"/>
      <c r="BHR66" s="55"/>
      <c r="BHS66" s="55"/>
      <c r="BHT66" s="55"/>
      <c r="BHU66" s="55"/>
      <c r="BHV66" s="55"/>
      <c r="BHW66" s="55"/>
      <c r="BHX66" s="55"/>
      <c r="BHY66" s="55"/>
      <c r="BHZ66" s="55"/>
      <c r="BIA66" s="55"/>
      <c r="BIB66" s="55"/>
      <c r="BIC66" s="55"/>
      <c r="BID66" s="55"/>
      <c r="BIE66" s="55"/>
      <c r="BIF66" s="55"/>
      <c r="BIG66" s="55"/>
      <c r="BIH66" s="55"/>
      <c r="BII66" s="55"/>
      <c r="BIJ66" s="55"/>
      <c r="BIK66" s="55"/>
      <c r="BIL66" s="55"/>
      <c r="BIM66" s="55"/>
      <c r="BIN66" s="55"/>
      <c r="BIO66" s="55"/>
      <c r="BIP66" s="55"/>
      <c r="BIQ66" s="55"/>
      <c r="BIR66" s="55"/>
      <c r="BIS66" s="55"/>
      <c r="BIT66" s="55"/>
      <c r="BIU66" s="55"/>
      <c r="BIV66" s="55"/>
      <c r="BIW66" s="55"/>
      <c r="BIX66" s="55"/>
      <c r="BIY66" s="55"/>
      <c r="BIZ66" s="55"/>
      <c r="BJA66" s="55"/>
      <c r="BJB66" s="55"/>
      <c r="BJC66" s="55"/>
      <c r="BJD66" s="55"/>
      <c r="BJE66" s="55"/>
      <c r="BJF66" s="55"/>
      <c r="BJG66" s="55"/>
      <c r="BJH66" s="55"/>
      <c r="BJI66" s="55"/>
      <c r="BJJ66" s="55"/>
      <c r="BJK66" s="55"/>
      <c r="BJL66" s="55"/>
      <c r="BJM66" s="55"/>
      <c r="BJN66" s="55"/>
      <c r="BJO66" s="55"/>
      <c r="BJP66" s="55"/>
      <c r="BJQ66" s="55"/>
      <c r="BJR66" s="55"/>
      <c r="BJS66" s="55"/>
      <c r="BJT66" s="55"/>
      <c r="BJU66" s="55"/>
      <c r="BJV66" s="55"/>
      <c r="BJW66" s="55"/>
      <c r="BJX66" s="55"/>
      <c r="BJY66" s="55"/>
      <c r="BJZ66" s="55"/>
      <c r="BKA66" s="55"/>
      <c r="BKB66" s="55"/>
      <c r="BKC66" s="55"/>
      <c r="BKD66" s="55"/>
      <c r="BKE66" s="55"/>
      <c r="BKF66" s="55"/>
      <c r="BKG66" s="55"/>
      <c r="BKH66" s="55"/>
      <c r="BKI66" s="55"/>
      <c r="BKJ66" s="55"/>
      <c r="BKK66" s="55"/>
      <c r="BKL66" s="55"/>
      <c r="BKM66" s="55"/>
      <c r="BKN66" s="55"/>
      <c r="BKO66" s="55"/>
      <c r="BKP66" s="55"/>
      <c r="BKQ66" s="55"/>
      <c r="BKR66" s="55"/>
      <c r="BKS66" s="55"/>
      <c r="BKT66" s="55"/>
      <c r="BKU66" s="55"/>
      <c r="BKV66" s="55"/>
      <c r="BKW66" s="55"/>
      <c r="BKX66" s="55"/>
      <c r="BKY66" s="55"/>
      <c r="BKZ66" s="55"/>
      <c r="BLA66" s="55"/>
      <c r="BLB66" s="55"/>
      <c r="BLC66" s="55"/>
      <c r="BLD66" s="55"/>
      <c r="BLE66" s="55"/>
      <c r="BLF66" s="55"/>
      <c r="BLG66" s="55"/>
      <c r="BLH66" s="55"/>
      <c r="BLI66" s="55"/>
      <c r="BLJ66" s="55"/>
      <c r="BLK66" s="55"/>
      <c r="BLL66" s="55"/>
      <c r="BLM66" s="55"/>
      <c r="BLN66" s="55"/>
      <c r="BLO66" s="55"/>
      <c r="BLP66" s="55"/>
      <c r="BLQ66" s="55"/>
      <c r="BLR66" s="55"/>
      <c r="BLS66" s="55"/>
      <c r="BLT66" s="55"/>
      <c r="BLU66" s="55"/>
      <c r="BLV66" s="55"/>
      <c r="BLW66" s="55"/>
      <c r="BLX66" s="55"/>
      <c r="BLY66" s="55"/>
      <c r="BLZ66" s="55"/>
      <c r="BMA66" s="55"/>
      <c r="BMB66" s="55"/>
      <c r="BMC66" s="55"/>
      <c r="BMD66" s="55"/>
      <c r="BME66" s="55"/>
      <c r="BMF66" s="55"/>
      <c r="BMG66" s="55"/>
      <c r="BMH66" s="55"/>
      <c r="BMI66" s="55"/>
      <c r="BMJ66" s="55"/>
      <c r="BMK66" s="55"/>
      <c r="BML66" s="55"/>
      <c r="BMM66" s="55"/>
      <c r="BMN66" s="55"/>
      <c r="BMO66" s="55"/>
      <c r="BMP66" s="55"/>
      <c r="BMQ66" s="55"/>
      <c r="BMR66" s="55"/>
      <c r="BMS66" s="55"/>
      <c r="BMT66" s="55"/>
      <c r="BMU66" s="55"/>
      <c r="BMV66" s="55"/>
      <c r="BMW66" s="55"/>
      <c r="BMX66" s="55"/>
      <c r="BMY66" s="55"/>
      <c r="BMZ66" s="55"/>
      <c r="BNA66" s="55"/>
      <c r="BNB66" s="55"/>
      <c r="BNC66" s="55"/>
      <c r="BND66" s="55"/>
      <c r="BNE66" s="55"/>
      <c r="BNF66" s="55"/>
      <c r="BNG66" s="55"/>
      <c r="BNH66" s="55"/>
      <c r="BNI66" s="55"/>
      <c r="BNJ66" s="55"/>
      <c r="BNK66" s="55"/>
      <c r="BNL66" s="55"/>
      <c r="BNM66" s="55"/>
      <c r="BNN66" s="55"/>
      <c r="BNO66" s="55"/>
      <c r="BNP66" s="55"/>
      <c r="BNQ66" s="55"/>
      <c r="BNR66" s="55"/>
      <c r="BNS66" s="55"/>
      <c r="BNT66" s="55"/>
      <c r="BNU66" s="55"/>
      <c r="BNV66" s="55"/>
      <c r="BNW66" s="55"/>
      <c r="BNX66" s="55"/>
      <c r="BNY66" s="55"/>
      <c r="BNZ66" s="55"/>
      <c r="BOA66" s="55"/>
      <c r="BOB66" s="55"/>
      <c r="BOC66" s="55"/>
      <c r="BOD66" s="55"/>
      <c r="BOE66" s="55"/>
      <c r="BOF66" s="55"/>
      <c r="BOG66" s="55"/>
      <c r="BOH66" s="55"/>
      <c r="BOI66" s="55"/>
      <c r="BOJ66" s="55"/>
      <c r="BOK66" s="55"/>
      <c r="BOL66" s="55"/>
      <c r="BOM66" s="55"/>
      <c r="BON66" s="55"/>
      <c r="BOO66" s="55"/>
      <c r="BOP66" s="55"/>
      <c r="BOQ66" s="55"/>
      <c r="BOR66" s="55"/>
      <c r="BOS66" s="55"/>
      <c r="BOT66" s="55"/>
      <c r="BOU66" s="55"/>
      <c r="BOV66" s="55"/>
      <c r="BOW66" s="55"/>
      <c r="BOX66" s="55"/>
      <c r="BOY66" s="55"/>
      <c r="BOZ66" s="55"/>
      <c r="BPA66" s="55"/>
      <c r="BPB66" s="55"/>
      <c r="BPC66" s="55"/>
      <c r="BPD66" s="55"/>
      <c r="BPE66" s="55"/>
      <c r="BPF66" s="55"/>
      <c r="BPG66" s="55"/>
      <c r="BPH66" s="55"/>
      <c r="BPI66" s="55"/>
      <c r="BPJ66" s="55"/>
      <c r="BPK66" s="55"/>
      <c r="BPL66" s="55"/>
      <c r="BPM66" s="55"/>
      <c r="BPN66" s="55"/>
      <c r="BPO66" s="55"/>
      <c r="BPP66" s="55"/>
      <c r="BPQ66" s="55"/>
      <c r="BPR66" s="55"/>
      <c r="BPS66" s="55"/>
      <c r="BPT66" s="55"/>
      <c r="BPU66" s="55"/>
      <c r="BPV66" s="55"/>
      <c r="BPW66" s="55"/>
      <c r="BPX66" s="55"/>
      <c r="BPY66" s="55"/>
      <c r="BPZ66" s="55"/>
      <c r="BQA66" s="55"/>
      <c r="BQB66" s="55"/>
      <c r="BQC66" s="55"/>
      <c r="BQD66" s="55"/>
      <c r="BQE66" s="55"/>
      <c r="BQF66" s="55"/>
      <c r="BQG66" s="55"/>
      <c r="BQH66" s="55"/>
      <c r="BQI66" s="55"/>
      <c r="BQJ66" s="55"/>
      <c r="BQK66" s="55"/>
      <c r="BQL66" s="55"/>
      <c r="BQM66" s="55"/>
      <c r="BQN66" s="55"/>
      <c r="BQO66" s="55"/>
      <c r="BQP66" s="55"/>
      <c r="BQQ66" s="55"/>
      <c r="BQR66" s="55"/>
      <c r="BQS66" s="55"/>
      <c r="BQT66" s="55"/>
      <c r="BQU66" s="55"/>
      <c r="BQV66" s="55"/>
      <c r="BQW66" s="55"/>
      <c r="BQX66" s="55"/>
      <c r="BQY66" s="55"/>
      <c r="BQZ66" s="55"/>
      <c r="BRA66" s="55"/>
      <c r="BRB66" s="55"/>
    </row>
    <row r="67" spans="1:368 1403:1822" s="54" customFormat="1">
      <c r="A67" s="102"/>
      <c r="B67" s="102"/>
      <c r="C67" s="102"/>
      <c r="D67" s="102"/>
      <c r="E67" s="102"/>
      <c r="F67" s="102"/>
      <c r="G67" s="102"/>
      <c r="H67" s="102"/>
      <c r="I67" s="99"/>
      <c r="J67" s="103"/>
      <c r="K67" s="103"/>
      <c r="L67" s="103"/>
      <c r="M67" s="103"/>
      <c r="N67" s="103"/>
      <c r="O67" s="103"/>
      <c r="P67" s="103"/>
      <c r="Q67" s="103"/>
      <c r="R67" s="103"/>
      <c r="S67" s="103"/>
      <c r="T67" s="103"/>
      <c r="U67" s="103"/>
      <c r="V67" s="77"/>
      <c r="W67" s="77"/>
      <c r="X67" s="77"/>
      <c r="Y67" s="77"/>
      <c r="Z67" s="77"/>
      <c r="AA67" s="77"/>
      <c r="AB67" s="77"/>
      <c r="AC67" s="77"/>
      <c r="AD67" s="77"/>
      <c r="AE67" s="77"/>
      <c r="AF67" s="77"/>
      <c r="AG67" s="77"/>
      <c r="AH67" s="77"/>
      <c r="AI67" s="77"/>
      <c r="AJ67" s="77"/>
      <c r="AK67" s="77"/>
      <c r="AL67" s="77"/>
      <c r="AM67" s="77"/>
      <c r="AN67" s="77"/>
      <c r="AO67" s="77"/>
      <c r="AP67" s="77"/>
      <c r="AQ67" s="77"/>
      <c r="AR67" s="77"/>
      <c r="AS67" s="77"/>
      <c r="AT67" s="77"/>
      <c r="AU67" s="77"/>
      <c r="AV67" s="77"/>
      <c r="AW67" s="77"/>
      <c r="AX67" s="77"/>
      <c r="AY67" s="77"/>
      <c r="AZ67" s="77"/>
      <c r="BA67" s="77"/>
      <c r="BB67" s="77"/>
      <c r="BC67" s="77"/>
      <c r="BD67" s="77"/>
      <c r="BE67" s="77"/>
      <c r="BF67" s="77"/>
      <c r="BG67" s="77"/>
      <c r="BH67" s="77"/>
      <c r="BI67" s="77"/>
      <c r="BJ67" s="77"/>
      <c r="BK67" s="77"/>
      <c r="BL67" s="77"/>
      <c r="BM67" s="77"/>
      <c r="BN67" s="77"/>
      <c r="BO67" s="77"/>
      <c r="BP67" s="77"/>
      <c r="BQ67" s="77"/>
      <c r="BR67" s="77"/>
      <c r="BS67" s="77"/>
      <c r="BT67" s="77"/>
      <c r="BU67" s="77"/>
      <c r="BV67" s="77"/>
      <c r="BW67" s="77"/>
      <c r="BX67" s="77"/>
      <c r="BY67" s="77"/>
      <c r="BZ67" s="77"/>
      <c r="CA67" s="77"/>
      <c r="CB67" s="77"/>
      <c r="CC67" s="77"/>
      <c r="CD67" s="77"/>
      <c r="CE67" s="77"/>
      <c r="CF67" s="77"/>
      <c r="CG67" s="77"/>
      <c r="CH67" s="77"/>
      <c r="CI67" s="77"/>
      <c r="CJ67" s="77"/>
      <c r="CK67" s="77"/>
      <c r="CL67" s="77"/>
      <c r="CM67" s="77"/>
      <c r="CN67" s="77"/>
      <c r="CO67" s="77"/>
      <c r="CP67" s="77"/>
      <c r="CQ67" s="77"/>
      <c r="CR67" s="77"/>
      <c r="CS67" s="77"/>
      <c r="CT67" s="77"/>
      <c r="CU67" s="77"/>
      <c r="CV67" s="77"/>
      <c r="CW67" s="77"/>
      <c r="CX67" s="77"/>
      <c r="CY67" s="77"/>
      <c r="CZ67" s="77"/>
      <c r="DA67" s="77"/>
      <c r="DB67" s="77"/>
      <c r="DC67" s="77"/>
      <c r="DD67" s="77"/>
      <c r="DE67" s="77"/>
      <c r="DF67" s="77"/>
      <c r="DG67" s="77"/>
      <c r="DH67" s="77"/>
      <c r="DI67" s="77"/>
      <c r="DJ67" s="77"/>
      <c r="DK67" s="77"/>
      <c r="DL67" s="77"/>
      <c r="DM67" s="77"/>
      <c r="DN67" s="77"/>
      <c r="DO67" s="77"/>
      <c r="DP67" s="77"/>
      <c r="DQ67" s="77"/>
      <c r="DR67" s="77"/>
      <c r="DS67" s="77"/>
      <c r="DT67" s="77"/>
      <c r="DU67" s="77"/>
      <c r="DV67" s="77"/>
      <c r="DW67" s="77"/>
      <c r="DX67" s="77"/>
      <c r="DY67" s="77"/>
      <c r="DZ67" s="77"/>
      <c r="EA67" s="77"/>
      <c r="EB67" s="77"/>
      <c r="EC67" s="77"/>
      <c r="ED67" s="77"/>
      <c r="EE67" s="77"/>
      <c r="EF67" s="77"/>
      <c r="EG67" s="77"/>
      <c r="EH67" s="77"/>
      <c r="EI67" s="77"/>
      <c r="EJ67" s="77"/>
      <c r="EK67" s="77"/>
      <c r="EL67" s="77"/>
      <c r="EM67" s="77"/>
      <c r="EN67" s="77"/>
      <c r="EO67" s="77"/>
      <c r="EP67" s="77"/>
      <c r="EQ67" s="77"/>
      <c r="ER67" s="77"/>
      <c r="ES67" s="77"/>
      <c r="ET67" s="77"/>
      <c r="EU67" s="77"/>
      <c r="EV67" s="77"/>
      <c r="EW67" s="77"/>
      <c r="EX67" s="77"/>
      <c r="EY67" s="77"/>
      <c r="EZ67" s="77"/>
      <c r="FA67" s="77"/>
      <c r="FB67" s="77"/>
      <c r="FC67" s="77"/>
      <c r="FD67" s="77"/>
      <c r="FE67" s="77"/>
      <c r="FF67" s="77"/>
      <c r="FG67" s="77"/>
      <c r="FH67" s="77"/>
      <c r="FI67" s="77"/>
      <c r="FJ67" s="77"/>
      <c r="FK67" s="77"/>
      <c r="FL67" s="77"/>
      <c r="FM67" s="77"/>
      <c r="FN67" s="77"/>
      <c r="FO67" s="77"/>
      <c r="FP67" s="77"/>
      <c r="FQ67" s="77"/>
      <c r="FR67" s="77"/>
      <c r="FS67" s="77"/>
      <c r="FT67" s="77"/>
      <c r="FU67" s="77"/>
      <c r="FV67" s="77"/>
      <c r="FW67" s="77"/>
      <c r="FX67" s="77"/>
      <c r="FY67" s="77"/>
      <c r="FZ67" s="77"/>
      <c r="GA67" s="77"/>
      <c r="GB67" s="77"/>
      <c r="GC67" s="77"/>
      <c r="GD67" s="77"/>
      <c r="GE67" s="77"/>
      <c r="GF67" s="77"/>
      <c r="GG67" s="77"/>
      <c r="GH67" s="77"/>
      <c r="GI67" s="77"/>
      <c r="GJ67" s="77"/>
      <c r="GK67" s="77"/>
      <c r="GL67" s="77"/>
      <c r="GM67" s="77"/>
      <c r="GN67" s="77"/>
      <c r="GO67" s="77"/>
      <c r="GP67" s="77"/>
      <c r="GQ67" s="77"/>
      <c r="GR67" s="77"/>
      <c r="GS67" s="77"/>
      <c r="GT67" s="77"/>
      <c r="GU67" s="77"/>
      <c r="GV67" s="77"/>
      <c r="GW67" s="77"/>
      <c r="GX67" s="77"/>
      <c r="GY67" s="77"/>
      <c r="GZ67" s="77"/>
      <c r="HA67" s="77"/>
      <c r="HB67" s="77"/>
      <c r="HC67" s="77"/>
      <c r="HD67" s="77"/>
      <c r="HE67" s="77"/>
      <c r="HF67" s="77"/>
      <c r="HG67" s="77"/>
      <c r="HH67" s="77"/>
      <c r="HI67" s="77"/>
      <c r="HJ67" s="77"/>
      <c r="HK67" s="77"/>
      <c r="HL67" s="77"/>
      <c r="HM67" s="77"/>
      <c r="HN67" s="77"/>
      <c r="HO67" s="77"/>
      <c r="HP67" s="77"/>
      <c r="HQ67" s="77"/>
      <c r="HR67" s="77"/>
      <c r="HS67" s="77"/>
      <c r="HT67" s="77"/>
      <c r="HU67" s="77"/>
      <c r="HV67" s="77"/>
      <c r="HW67" s="77"/>
      <c r="HX67" s="77"/>
      <c r="HY67" s="77"/>
      <c r="HZ67" s="77"/>
      <c r="IA67" s="77"/>
      <c r="IB67" s="77"/>
      <c r="IC67" s="77"/>
      <c r="ID67" s="77"/>
      <c r="IE67" s="77"/>
      <c r="IF67" s="77"/>
      <c r="IG67" s="77"/>
      <c r="IH67" s="77"/>
      <c r="II67" s="77"/>
      <c r="IJ67" s="77"/>
      <c r="IK67" s="77"/>
      <c r="IL67" s="77"/>
      <c r="IM67" s="77"/>
      <c r="IN67" s="77"/>
      <c r="IO67" s="77"/>
      <c r="IP67" s="77"/>
      <c r="IQ67" s="77"/>
      <c r="IR67" s="77"/>
      <c r="IS67" s="77"/>
      <c r="IT67" s="77"/>
      <c r="IU67" s="77"/>
      <c r="IV67" s="77"/>
      <c r="IW67" s="77"/>
      <c r="IX67" s="77"/>
      <c r="IY67" s="77"/>
      <c r="IZ67" s="77"/>
      <c r="JA67" s="77"/>
      <c r="JB67" s="77"/>
      <c r="JC67" s="77"/>
      <c r="JD67" s="77"/>
      <c r="JE67" s="77"/>
      <c r="JF67" s="77"/>
      <c r="JG67" s="77"/>
      <c r="JH67" s="77"/>
      <c r="JI67" s="77"/>
      <c r="JJ67" s="77"/>
      <c r="JK67" s="77"/>
      <c r="JL67" s="77"/>
      <c r="JM67" s="77"/>
      <c r="JN67" s="77"/>
      <c r="JO67" s="77"/>
      <c r="JP67" s="77"/>
      <c r="JQ67" s="77"/>
      <c r="JR67" s="77"/>
      <c r="JS67" s="77"/>
      <c r="JT67" s="77"/>
      <c r="JU67" s="77"/>
      <c r="JV67" s="77"/>
      <c r="JW67" s="77"/>
      <c r="JX67" s="77"/>
      <c r="JY67" s="77"/>
      <c r="JZ67" s="77"/>
      <c r="KA67" s="77"/>
      <c r="KB67" s="77"/>
      <c r="KC67" s="77"/>
      <c r="KD67" s="77"/>
      <c r="KE67" s="77"/>
      <c r="KF67" s="77"/>
      <c r="KG67" s="77"/>
      <c r="KH67" s="77"/>
      <c r="KI67" s="77"/>
      <c r="KJ67" s="77"/>
      <c r="KK67" s="77"/>
      <c r="KL67" s="77"/>
      <c r="KM67" s="77"/>
      <c r="KN67" s="77"/>
      <c r="KO67" s="77"/>
      <c r="KP67" s="77"/>
      <c r="KQ67" s="77"/>
      <c r="KR67" s="77"/>
      <c r="KS67" s="77"/>
      <c r="KT67" s="77"/>
      <c r="KU67" s="77"/>
      <c r="KV67" s="77"/>
      <c r="KW67" s="77"/>
      <c r="KX67" s="77"/>
      <c r="KY67" s="77"/>
      <c r="KZ67" s="77"/>
      <c r="LA67" s="77"/>
      <c r="LB67" s="77"/>
      <c r="LC67" s="77"/>
      <c r="LD67" s="77"/>
      <c r="LE67" s="77"/>
      <c r="LF67" s="77"/>
      <c r="LG67" s="77"/>
      <c r="LH67" s="77"/>
      <c r="LI67" s="77"/>
      <c r="LJ67" s="77"/>
      <c r="LK67" s="77"/>
      <c r="LL67" s="77"/>
      <c r="LM67" s="77"/>
      <c r="LN67" s="77"/>
      <c r="LO67" s="77"/>
      <c r="LP67" s="77"/>
      <c r="LQ67" s="77"/>
      <c r="LR67" s="77"/>
      <c r="LS67" s="77"/>
      <c r="LT67" s="77"/>
      <c r="LU67" s="77"/>
      <c r="LV67" s="77"/>
      <c r="LW67" s="77"/>
      <c r="LX67" s="77"/>
      <c r="LY67" s="77"/>
      <c r="LZ67" s="77"/>
      <c r="MA67" s="77"/>
      <c r="MB67" s="77"/>
      <c r="MC67" s="77"/>
      <c r="MD67" s="77"/>
      <c r="ME67" s="77"/>
      <c r="MF67" s="77"/>
      <c r="MG67" s="77"/>
      <c r="MH67" s="77"/>
      <c r="MI67" s="77"/>
      <c r="MJ67" s="77"/>
      <c r="MK67" s="77"/>
      <c r="ML67" s="77"/>
      <c r="MM67" s="77"/>
      <c r="MN67" s="77"/>
      <c r="MO67" s="77"/>
      <c r="MP67" s="77"/>
      <c r="MQ67" s="77"/>
      <c r="MR67" s="77"/>
      <c r="MS67" s="77"/>
      <c r="MT67" s="77"/>
      <c r="MU67" s="77"/>
      <c r="MV67" s="77"/>
      <c r="MW67" s="77"/>
      <c r="MX67" s="77"/>
      <c r="MY67" s="77"/>
      <c r="MZ67" s="77"/>
      <c r="NA67" s="77"/>
      <c r="NB67" s="77"/>
      <c r="NC67" s="77"/>
      <c r="ND67" s="77"/>
      <c r="BAY67" s="55"/>
      <c r="BAZ67" s="55"/>
      <c r="BBA67" s="55"/>
      <c r="BBB67" s="55"/>
      <c r="BBC67" s="55"/>
      <c r="BBD67" s="55"/>
      <c r="BBE67" s="55"/>
      <c r="BBF67" s="55"/>
      <c r="BBG67" s="55"/>
      <c r="BBH67" s="55"/>
      <c r="BBI67" s="55"/>
      <c r="BBJ67" s="55"/>
      <c r="BBK67" s="55"/>
      <c r="BBL67" s="55"/>
      <c r="BBM67" s="55"/>
      <c r="BBN67" s="55"/>
      <c r="BBO67" s="55"/>
      <c r="BBP67" s="55"/>
      <c r="BBQ67" s="55"/>
      <c r="BBR67" s="55"/>
      <c r="BBS67" s="55"/>
      <c r="BBT67" s="55"/>
      <c r="BBU67" s="55"/>
      <c r="BBV67" s="55"/>
      <c r="BBW67" s="55"/>
      <c r="BBX67" s="55"/>
      <c r="BBY67" s="55"/>
      <c r="BBZ67" s="55"/>
      <c r="BCA67" s="55"/>
      <c r="BCB67" s="55"/>
      <c r="BCC67" s="55"/>
      <c r="BCD67" s="55"/>
      <c r="BCE67" s="55"/>
      <c r="BCF67" s="55"/>
      <c r="BCG67" s="55"/>
      <c r="BCH67" s="55"/>
      <c r="BCI67" s="55"/>
      <c r="BCJ67" s="55"/>
      <c r="BCK67" s="55"/>
      <c r="BCL67" s="55"/>
      <c r="BCM67" s="55"/>
      <c r="BCN67" s="55"/>
      <c r="BCO67" s="55"/>
      <c r="BCP67" s="55"/>
      <c r="BCQ67" s="55"/>
      <c r="BCR67" s="55"/>
      <c r="BCS67" s="55"/>
      <c r="BCT67" s="55"/>
      <c r="BCU67" s="55"/>
      <c r="BCV67" s="55"/>
      <c r="BCW67" s="55"/>
      <c r="BCX67" s="55"/>
      <c r="BCY67" s="55"/>
      <c r="BCZ67" s="55"/>
      <c r="BDA67" s="55"/>
      <c r="BDB67" s="55"/>
      <c r="BDC67" s="55"/>
      <c r="BDD67" s="55"/>
      <c r="BDE67" s="55"/>
      <c r="BDF67" s="55"/>
      <c r="BDG67" s="55"/>
      <c r="BDH67" s="55"/>
      <c r="BDI67" s="55"/>
      <c r="BDJ67" s="55"/>
      <c r="BDK67" s="55"/>
      <c r="BDL67" s="55"/>
      <c r="BDM67" s="55"/>
      <c r="BDN67" s="55"/>
      <c r="BDO67" s="55"/>
      <c r="BDP67" s="55"/>
      <c r="BDQ67" s="55"/>
      <c r="BDR67" s="55"/>
      <c r="BDS67" s="55"/>
      <c r="BDT67" s="55"/>
      <c r="BDU67" s="55"/>
      <c r="BDV67" s="55"/>
      <c r="BDW67" s="55"/>
      <c r="BDX67" s="55"/>
      <c r="BDY67" s="55"/>
      <c r="BDZ67" s="55"/>
      <c r="BEA67" s="55"/>
      <c r="BEB67" s="55"/>
      <c r="BEC67" s="55"/>
      <c r="BED67" s="55"/>
      <c r="BEE67" s="55"/>
      <c r="BEF67" s="55"/>
      <c r="BEG67" s="55"/>
      <c r="BEH67" s="55"/>
      <c r="BEI67" s="55"/>
      <c r="BEJ67" s="55"/>
      <c r="BEK67" s="55"/>
      <c r="BEL67" s="55"/>
      <c r="BEM67" s="55"/>
      <c r="BEN67" s="55"/>
      <c r="BEO67" s="55"/>
      <c r="BEP67" s="55"/>
      <c r="BEQ67" s="55"/>
      <c r="BER67" s="55"/>
      <c r="BES67" s="55"/>
      <c r="BET67" s="55"/>
      <c r="BEU67" s="55"/>
      <c r="BEV67" s="55"/>
      <c r="BEW67" s="55"/>
      <c r="BEX67" s="55"/>
      <c r="BEY67" s="55"/>
      <c r="BEZ67" s="55"/>
      <c r="BFA67" s="55"/>
      <c r="BFB67" s="55"/>
      <c r="BFC67" s="55"/>
      <c r="BFD67" s="55"/>
      <c r="BFE67" s="55"/>
      <c r="BFF67" s="55"/>
      <c r="BFG67" s="55"/>
      <c r="BFH67" s="55"/>
      <c r="BFI67" s="55"/>
      <c r="BFJ67" s="55"/>
      <c r="BFK67" s="55"/>
      <c r="BFL67" s="55"/>
      <c r="BFM67" s="55"/>
      <c r="BFN67" s="55"/>
      <c r="BFO67" s="55"/>
      <c r="BFP67" s="55"/>
      <c r="BFQ67" s="55"/>
      <c r="BFR67" s="55"/>
      <c r="BFS67" s="55"/>
      <c r="BFT67" s="55"/>
      <c r="BFU67" s="55"/>
      <c r="BFV67" s="55"/>
      <c r="BFW67" s="55"/>
      <c r="BFX67" s="55"/>
      <c r="BFY67" s="55"/>
      <c r="BFZ67" s="55"/>
      <c r="BGA67" s="55"/>
      <c r="BGB67" s="55"/>
      <c r="BGC67" s="55"/>
      <c r="BGD67" s="55"/>
      <c r="BGE67" s="55"/>
      <c r="BGF67" s="55"/>
      <c r="BGG67" s="55"/>
      <c r="BGH67" s="55"/>
      <c r="BGI67" s="55"/>
      <c r="BGJ67" s="55"/>
      <c r="BGK67" s="55"/>
      <c r="BGL67" s="55"/>
      <c r="BGM67" s="55"/>
      <c r="BGN67" s="55"/>
      <c r="BGO67" s="55"/>
      <c r="BGP67" s="55"/>
      <c r="BGQ67" s="55"/>
      <c r="BGR67" s="55"/>
      <c r="BGS67" s="55"/>
      <c r="BGT67" s="55"/>
      <c r="BGU67" s="55"/>
      <c r="BGV67" s="55"/>
      <c r="BGW67" s="55"/>
      <c r="BGX67" s="55"/>
      <c r="BGY67" s="55"/>
      <c r="BGZ67" s="55"/>
      <c r="BHA67" s="55"/>
      <c r="BHB67" s="55"/>
      <c r="BHC67" s="55"/>
      <c r="BHD67" s="55"/>
      <c r="BHE67" s="55"/>
      <c r="BHF67" s="55"/>
      <c r="BHG67" s="55"/>
      <c r="BHH67" s="55"/>
      <c r="BHI67" s="55"/>
      <c r="BHJ67" s="55"/>
      <c r="BHK67" s="55"/>
      <c r="BHL67" s="55"/>
      <c r="BHM67" s="55"/>
      <c r="BHN67" s="55"/>
      <c r="BHO67" s="55"/>
      <c r="BHP67" s="55"/>
      <c r="BHQ67" s="55"/>
      <c r="BHR67" s="55"/>
      <c r="BHS67" s="55"/>
      <c r="BHT67" s="55"/>
      <c r="BHU67" s="55"/>
      <c r="BHV67" s="55"/>
      <c r="BHW67" s="55"/>
      <c r="BHX67" s="55"/>
      <c r="BHY67" s="55"/>
      <c r="BHZ67" s="55"/>
      <c r="BIA67" s="55"/>
      <c r="BIB67" s="55"/>
      <c r="BIC67" s="55"/>
      <c r="BID67" s="55"/>
      <c r="BIE67" s="55"/>
      <c r="BIF67" s="55"/>
      <c r="BIG67" s="55"/>
      <c r="BIH67" s="55"/>
      <c r="BII67" s="55"/>
      <c r="BIJ67" s="55"/>
      <c r="BIK67" s="55"/>
      <c r="BIL67" s="55"/>
      <c r="BIM67" s="55"/>
      <c r="BIN67" s="55"/>
      <c r="BIO67" s="55"/>
      <c r="BIP67" s="55"/>
      <c r="BIQ67" s="55"/>
      <c r="BIR67" s="55"/>
      <c r="BIS67" s="55"/>
      <c r="BIT67" s="55"/>
      <c r="BIU67" s="55"/>
      <c r="BIV67" s="55"/>
      <c r="BIW67" s="55"/>
      <c r="BIX67" s="55"/>
      <c r="BIY67" s="55"/>
      <c r="BIZ67" s="55"/>
      <c r="BJA67" s="55"/>
      <c r="BJB67" s="55"/>
      <c r="BJC67" s="55"/>
      <c r="BJD67" s="55"/>
      <c r="BJE67" s="55"/>
      <c r="BJF67" s="55"/>
      <c r="BJG67" s="55"/>
      <c r="BJH67" s="55"/>
      <c r="BJI67" s="55"/>
      <c r="BJJ67" s="55"/>
      <c r="BJK67" s="55"/>
      <c r="BJL67" s="55"/>
      <c r="BJM67" s="55"/>
      <c r="BJN67" s="55"/>
      <c r="BJO67" s="55"/>
      <c r="BJP67" s="55"/>
      <c r="BJQ67" s="55"/>
      <c r="BJR67" s="55"/>
      <c r="BJS67" s="55"/>
      <c r="BJT67" s="55"/>
      <c r="BJU67" s="55"/>
      <c r="BJV67" s="55"/>
      <c r="BJW67" s="55"/>
      <c r="BJX67" s="55"/>
      <c r="BJY67" s="55"/>
      <c r="BJZ67" s="55"/>
      <c r="BKA67" s="55"/>
      <c r="BKB67" s="55"/>
      <c r="BKC67" s="55"/>
      <c r="BKD67" s="55"/>
      <c r="BKE67" s="55"/>
      <c r="BKF67" s="55"/>
      <c r="BKG67" s="55"/>
      <c r="BKH67" s="55"/>
      <c r="BKI67" s="55"/>
      <c r="BKJ67" s="55"/>
      <c r="BKK67" s="55"/>
      <c r="BKL67" s="55"/>
      <c r="BKM67" s="55"/>
      <c r="BKN67" s="55"/>
      <c r="BKO67" s="55"/>
      <c r="BKP67" s="55"/>
      <c r="BKQ67" s="55"/>
      <c r="BKR67" s="55"/>
      <c r="BKS67" s="55"/>
      <c r="BKT67" s="55"/>
      <c r="BKU67" s="55"/>
      <c r="BKV67" s="55"/>
      <c r="BKW67" s="55"/>
      <c r="BKX67" s="55"/>
      <c r="BKY67" s="55"/>
      <c r="BKZ67" s="55"/>
      <c r="BLA67" s="55"/>
      <c r="BLB67" s="55"/>
      <c r="BLC67" s="55"/>
      <c r="BLD67" s="55"/>
      <c r="BLE67" s="55"/>
      <c r="BLF67" s="55"/>
      <c r="BLG67" s="55"/>
      <c r="BLH67" s="55"/>
      <c r="BLI67" s="55"/>
      <c r="BLJ67" s="55"/>
      <c r="BLK67" s="55"/>
      <c r="BLL67" s="55"/>
      <c r="BLM67" s="55"/>
      <c r="BLN67" s="55"/>
      <c r="BLO67" s="55"/>
      <c r="BLP67" s="55"/>
      <c r="BLQ67" s="55"/>
      <c r="BLR67" s="55"/>
      <c r="BLS67" s="55"/>
      <c r="BLT67" s="55"/>
      <c r="BLU67" s="55"/>
      <c r="BLV67" s="55"/>
      <c r="BLW67" s="55"/>
      <c r="BLX67" s="55"/>
      <c r="BLY67" s="55"/>
      <c r="BLZ67" s="55"/>
      <c r="BMA67" s="55"/>
      <c r="BMB67" s="55"/>
      <c r="BMC67" s="55"/>
      <c r="BMD67" s="55"/>
      <c r="BME67" s="55"/>
      <c r="BMF67" s="55"/>
      <c r="BMG67" s="55"/>
      <c r="BMH67" s="55"/>
      <c r="BMI67" s="55"/>
      <c r="BMJ67" s="55"/>
      <c r="BMK67" s="55"/>
      <c r="BML67" s="55"/>
      <c r="BMM67" s="55"/>
      <c r="BMN67" s="55"/>
      <c r="BMO67" s="55"/>
      <c r="BMP67" s="55"/>
      <c r="BMQ67" s="55"/>
      <c r="BMR67" s="55"/>
      <c r="BMS67" s="55"/>
      <c r="BMT67" s="55"/>
      <c r="BMU67" s="55"/>
      <c r="BMV67" s="55"/>
      <c r="BMW67" s="55"/>
      <c r="BMX67" s="55"/>
      <c r="BMY67" s="55"/>
      <c r="BMZ67" s="55"/>
      <c r="BNA67" s="55"/>
      <c r="BNB67" s="55"/>
      <c r="BNC67" s="55"/>
      <c r="BND67" s="55"/>
      <c r="BNE67" s="55"/>
      <c r="BNF67" s="55"/>
      <c r="BNG67" s="55"/>
      <c r="BNH67" s="55"/>
      <c r="BNI67" s="55"/>
      <c r="BNJ67" s="55"/>
      <c r="BNK67" s="55"/>
      <c r="BNL67" s="55"/>
      <c r="BNM67" s="55"/>
      <c r="BNN67" s="55"/>
      <c r="BNO67" s="55"/>
      <c r="BNP67" s="55"/>
      <c r="BNQ67" s="55"/>
      <c r="BNR67" s="55"/>
      <c r="BNS67" s="55"/>
      <c r="BNT67" s="55"/>
      <c r="BNU67" s="55"/>
      <c r="BNV67" s="55"/>
      <c r="BNW67" s="55"/>
      <c r="BNX67" s="55"/>
      <c r="BNY67" s="55"/>
      <c r="BNZ67" s="55"/>
      <c r="BOA67" s="55"/>
      <c r="BOB67" s="55"/>
      <c r="BOC67" s="55"/>
      <c r="BOD67" s="55"/>
      <c r="BOE67" s="55"/>
      <c r="BOF67" s="55"/>
      <c r="BOG67" s="55"/>
      <c r="BOH67" s="55"/>
      <c r="BOI67" s="55"/>
      <c r="BOJ67" s="55"/>
      <c r="BOK67" s="55"/>
      <c r="BOL67" s="55"/>
      <c r="BOM67" s="55"/>
      <c r="BON67" s="55"/>
      <c r="BOO67" s="55"/>
      <c r="BOP67" s="55"/>
      <c r="BOQ67" s="55"/>
      <c r="BOR67" s="55"/>
      <c r="BOS67" s="55"/>
      <c r="BOT67" s="55"/>
      <c r="BOU67" s="55"/>
      <c r="BOV67" s="55"/>
      <c r="BOW67" s="55"/>
      <c r="BOX67" s="55"/>
      <c r="BOY67" s="55"/>
      <c r="BOZ67" s="55"/>
      <c r="BPA67" s="55"/>
      <c r="BPB67" s="55"/>
      <c r="BPC67" s="55"/>
      <c r="BPD67" s="55"/>
      <c r="BPE67" s="55"/>
      <c r="BPF67" s="55"/>
      <c r="BPG67" s="55"/>
      <c r="BPH67" s="55"/>
      <c r="BPI67" s="55"/>
      <c r="BPJ67" s="55"/>
      <c r="BPK67" s="55"/>
      <c r="BPL67" s="55"/>
      <c r="BPM67" s="55"/>
      <c r="BPN67" s="55"/>
      <c r="BPO67" s="55"/>
      <c r="BPP67" s="55"/>
      <c r="BPQ67" s="55"/>
      <c r="BPR67" s="55"/>
      <c r="BPS67" s="55"/>
      <c r="BPT67" s="55"/>
      <c r="BPU67" s="55"/>
      <c r="BPV67" s="55"/>
      <c r="BPW67" s="55"/>
      <c r="BPX67" s="55"/>
      <c r="BPY67" s="55"/>
      <c r="BPZ67" s="55"/>
      <c r="BQA67" s="55"/>
      <c r="BQB67" s="55"/>
      <c r="BQC67" s="55"/>
      <c r="BQD67" s="55"/>
      <c r="BQE67" s="55"/>
      <c r="BQF67" s="55"/>
      <c r="BQG67" s="55"/>
      <c r="BQH67" s="55"/>
      <c r="BQI67" s="55"/>
      <c r="BQJ67" s="55"/>
      <c r="BQK67" s="55"/>
      <c r="BQL67" s="55"/>
      <c r="BQM67" s="55"/>
      <c r="BQN67" s="55"/>
      <c r="BQO67" s="55"/>
      <c r="BQP67" s="55"/>
      <c r="BQQ67" s="55"/>
      <c r="BQR67" s="55"/>
      <c r="BQS67" s="55"/>
      <c r="BQT67" s="55"/>
      <c r="BQU67" s="55"/>
      <c r="BQV67" s="55"/>
      <c r="BQW67" s="55"/>
      <c r="BQX67" s="55"/>
      <c r="BQY67" s="55"/>
      <c r="BQZ67" s="55"/>
      <c r="BRA67" s="55"/>
      <c r="BRB67" s="55"/>
    </row>
    <row r="68" spans="1:368 1403:1822" s="54" customFormat="1">
      <c r="A68" s="102"/>
      <c r="B68" s="102"/>
      <c r="C68" s="102"/>
      <c r="D68" s="102"/>
      <c r="E68" s="102"/>
      <c r="F68" s="102"/>
      <c r="G68" s="102"/>
      <c r="H68" s="102"/>
      <c r="I68" s="99"/>
      <c r="J68" s="103"/>
      <c r="K68" s="103"/>
      <c r="L68" s="103"/>
      <c r="M68" s="103"/>
      <c r="N68" s="103"/>
      <c r="O68" s="103"/>
      <c r="P68" s="103"/>
      <c r="Q68" s="103"/>
      <c r="R68" s="103"/>
      <c r="S68" s="103"/>
      <c r="T68" s="103"/>
      <c r="U68" s="103"/>
      <c r="V68" s="77"/>
      <c r="W68" s="77"/>
      <c r="X68" s="77"/>
      <c r="Y68" s="77"/>
      <c r="Z68" s="77"/>
      <c r="AA68" s="77"/>
      <c r="AB68" s="77"/>
      <c r="AC68" s="77"/>
      <c r="AD68" s="77"/>
      <c r="AE68" s="77"/>
      <c r="AF68" s="77"/>
      <c r="AG68" s="77"/>
      <c r="AH68" s="77"/>
      <c r="AI68" s="77"/>
      <c r="AJ68" s="77"/>
      <c r="AK68" s="77"/>
      <c r="AL68" s="77"/>
      <c r="AM68" s="77"/>
      <c r="AN68" s="77"/>
      <c r="AO68" s="77"/>
      <c r="AP68" s="77"/>
      <c r="AQ68" s="77"/>
      <c r="AR68" s="77"/>
      <c r="AS68" s="77"/>
      <c r="AT68" s="77"/>
      <c r="AU68" s="77"/>
      <c r="AV68" s="77"/>
      <c r="AW68" s="77"/>
      <c r="AX68" s="77"/>
      <c r="AY68" s="77"/>
      <c r="AZ68" s="77"/>
      <c r="BA68" s="77"/>
      <c r="BB68" s="77"/>
      <c r="BC68" s="77"/>
      <c r="BD68" s="77"/>
      <c r="BE68" s="77"/>
      <c r="BF68" s="77"/>
      <c r="BG68" s="77"/>
      <c r="BH68" s="77"/>
      <c r="BI68" s="77"/>
      <c r="BJ68" s="77"/>
      <c r="BK68" s="77"/>
      <c r="BL68" s="77"/>
      <c r="BM68" s="77"/>
      <c r="BN68" s="77"/>
      <c r="BO68" s="77"/>
      <c r="BP68" s="77"/>
      <c r="BQ68" s="77"/>
      <c r="BR68" s="77"/>
      <c r="BS68" s="77"/>
      <c r="BT68" s="77"/>
      <c r="BU68" s="77"/>
      <c r="BV68" s="77"/>
      <c r="BW68" s="77"/>
      <c r="BX68" s="77"/>
      <c r="BY68" s="77"/>
      <c r="BZ68" s="77"/>
      <c r="CA68" s="77"/>
      <c r="CB68" s="77"/>
      <c r="CC68" s="77"/>
      <c r="CD68" s="77"/>
      <c r="CE68" s="77"/>
      <c r="CF68" s="77"/>
      <c r="CG68" s="77"/>
      <c r="CH68" s="77"/>
      <c r="CI68" s="77"/>
      <c r="CJ68" s="77"/>
      <c r="CK68" s="77"/>
      <c r="CL68" s="77"/>
      <c r="CM68" s="77"/>
      <c r="CN68" s="77"/>
      <c r="CO68" s="77"/>
      <c r="CP68" s="77"/>
      <c r="CQ68" s="77"/>
      <c r="CR68" s="77"/>
      <c r="CS68" s="77"/>
      <c r="CT68" s="77"/>
      <c r="CU68" s="77"/>
      <c r="CV68" s="77"/>
      <c r="CW68" s="77"/>
      <c r="CX68" s="77"/>
      <c r="CY68" s="77"/>
      <c r="CZ68" s="77"/>
      <c r="DA68" s="77"/>
      <c r="DB68" s="77"/>
      <c r="DC68" s="77"/>
      <c r="DD68" s="77"/>
      <c r="DE68" s="77"/>
      <c r="DF68" s="77"/>
      <c r="DG68" s="77"/>
      <c r="DH68" s="77"/>
      <c r="DI68" s="77"/>
      <c r="DJ68" s="77"/>
      <c r="DK68" s="77"/>
      <c r="DL68" s="77"/>
      <c r="DM68" s="77"/>
      <c r="DN68" s="77"/>
      <c r="DO68" s="77"/>
      <c r="DP68" s="77"/>
      <c r="DQ68" s="77"/>
      <c r="DR68" s="77"/>
      <c r="DS68" s="77"/>
      <c r="DT68" s="77"/>
      <c r="DU68" s="77"/>
      <c r="DV68" s="77"/>
      <c r="DW68" s="77"/>
      <c r="DX68" s="77"/>
      <c r="DY68" s="77"/>
      <c r="DZ68" s="77"/>
      <c r="EA68" s="77"/>
      <c r="EB68" s="77"/>
      <c r="EC68" s="77"/>
      <c r="ED68" s="77"/>
      <c r="EE68" s="77"/>
      <c r="EF68" s="77"/>
      <c r="EG68" s="77"/>
      <c r="EH68" s="77"/>
      <c r="EI68" s="77"/>
      <c r="EJ68" s="77"/>
      <c r="EK68" s="77"/>
      <c r="EL68" s="77"/>
      <c r="EM68" s="77"/>
      <c r="EN68" s="77"/>
      <c r="EO68" s="77"/>
      <c r="EP68" s="77"/>
      <c r="EQ68" s="77"/>
      <c r="ER68" s="77"/>
      <c r="ES68" s="77"/>
      <c r="ET68" s="77"/>
      <c r="EU68" s="77"/>
      <c r="EV68" s="77"/>
      <c r="EW68" s="77"/>
      <c r="EX68" s="77"/>
      <c r="EY68" s="77"/>
      <c r="EZ68" s="77"/>
      <c r="FA68" s="77"/>
      <c r="FB68" s="77"/>
      <c r="FC68" s="77"/>
      <c r="FD68" s="77"/>
      <c r="FE68" s="77"/>
      <c r="FF68" s="77"/>
      <c r="FG68" s="77"/>
      <c r="FH68" s="77"/>
      <c r="FI68" s="77"/>
      <c r="FJ68" s="77"/>
      <c r="FK68" s="77"/>
      <c r="FL68" s="77"/>
      <c r="FM68" s="77"/>
      <c r="FN68" s="77"/>
      <c r="FO68" s="77"/>
      <c r="FP68" s="77"/>
      <c r="FQ68" s="77"/>
      <c r="FR68" s="77"/>
      <c r="FS68" s="77"/>
      <c r="FT68" s="77"/>
      <c r="FU68" s="77"/>
      <c r="FV68" s="77"/>
      <c r="FW68" s="77"/>
      <c r="FX68" s="77"/>
      <c r="FY68" s="77"/>
      <c r="FZ68" s="77"/>
      <c r="GA68" s="77"/>
      <c r="GB68" s="77"/>
      <c r="GC68" s="77"/>
      <c r="GD68" s="77"/>
      <c r="GE68" s="77"/>
      <c r="GF68" s="77"/>
      <c r="GG68" s="77"/>
      <c r="GH68" s="77"/>
      <c r="GI68" s="77"/>
      <c r="GJ68" s="77"/>
      <c r="GK68" s="77"/>
      <c r="GL68" s="77"/>
      <c r="GM68" s="77"/>
      <c r="GN68" s="77"/>
      <c r="GO68" s="77"/>
      <c r="GP68" s="77"/>
      <c r="GQ68" s="77"/>
      <c r="GR68" s="77"/>
      <c r="GS68" s="77"/>
      <c r="GT68" s="77"/>
      <c r="GU68" s="77"/>
      <c r="GV68" s="77"/>
      <c r="GW68" s="77"/>
      <c r="GX68" s="77"/>
      <c r="GY68" s="77"/>
      <c r="GZ68" s="77"/>
      <c r="HA68" s="77"/>
      <c r="HB68" s="77"/>
      <c r="HC68" s="77"/>
      <c r="HD68" s="77"/>
      <c r="HE68" s="77"/>
      <c r="HF68" s="77"/>
      <c r="HG68" s="77"/>
      <c r="HH68" s="77"/>
      <c r="HI68" s="77"/>
      <c r="HJ68" s="77"/>
      <c r="HK68" s="77"/>
      <c r="HL68" s="77"/>
      <c r="HM68" s="77"/>
      <c r="HN68" s="77"/>
      <c r="HO68" s="77"/>
      <c r="HP68" s="77"/>
      <c r="HQ68" s="77"/>
      <c r="HR68" s="77"/>
      <c r="HS68" s="77"/>
      <c r="HT68" s="77"/>
      <c r="HU68" s="77"/>
      <c r="HV68" s="77"/>
      <c r="HW68" s="77"/>
      <c r="HX68" s="77"/>
      <c r="HY68" s="77"/>
      <c r="HZ68" s="77"/>
      <c r="IA68" s="77"/>
      <c r="IB68" s="77"/>
      <c r="IC68" s="77"/>
      <c r="ID68" s="77"/>
      <c r="IE68" s="77"/>
      <c r="IF68" s="77"/>
      <c r="IG68" s="77"/>
      <c r="IH68" s="77"/>
      <c r="II68" s="77"/>
      <c r="IJ68" s="77"/>
      <c r="IK68" s="77"/>
      <c r="IL68" s="77"/>
      <c r="IM68" s="77"/>
      <c r="IN68" s="77"/>
      <c r="IO68" s="77"/>
      <c r="IP68" s="77"/>
      <c r="IQ68" s="77"/>
      <c r="IR68" s="77"/>
      <c r="IS68" s="77"/>
      <c r="IT68" s="77"/>
      <c r="IU68" s="77"/>
      <c r="IV68" s="77"/>
      <c r="IW68" s="77"/>
      <c r="IX68" s="77"/>
      <c r="IY68" s="77"/>
      <c r="IZ68" s="77"/>
      <c r="JA68" s="77"/>
      <c r="JB68" s="77"/>
      <c r="JC68" s="77"/>
      <c r="JD68" s="77"/>
      <c r="JE68" s="77"/>
      <c r="JF68" s="77"/>
      <c r="JG68" s="77"/>
      <c r="JH68" s="77"/>
      <c r="JI68" s="77"/>
      <c r="JJ68" s="77"/>
      <c r="JK68" s="77"/>
      <c r="JL68" s="77"/>
      <c r="JM68" s="77"/>
      <c r="JN68" s="77"/>
      <c r="JO68" s="77"/>
      <c r="JP68" s="77"/>
      <c r="JQ68" s="77"/>
      <c r="JR68" s="77"/>
      <c r="JS68" s="77"/>
      <c r="JT68" s="77"/>
      <c r="JU68" s="77"/>
      <c r="JV68" s="77"/>
      <c r="JW68" s="77"/>
      <c r="JX68" s="77"/>
      <c r="JY68" s="77"/>
      <c r="JZ68" s="77"/>
      <c r="KA68" s="77"/>
      <c r="KB68" s="77"/>
      <c r="KC68" s="77"/>
      <c r="KD68" s="77"/>
      <c r="KE68" s="77"/>
      <c r="KF68" s="77"/>
      <c r="KG68" s="77"/>
      <c r="KH68" s="77"/>
      <c r="KI68" s="77"/>
      <c r="KJ68" s="77"/>
      <c r="KK68" s="77"/>
      <c r="KL68" s="77"/>
      <c r="KM68" s="77"/>
      <c r="KN68" s="77"/>
      <c r="KO68" s="77"/>
      <c r="KP68" s="77"/>
      <c r="KQ68" s="77"/>
      <c r="KR68" s="77"/>
      <c r="KS68" s="77"/>
      <c r="KT68" s="77"/>
      <c r="KU68" s="77"/>
      <c r="KV68" s="77"/>
      <c r="KW68" s="77"/>
      <c r="KX68" s="77"/>
      <c r="KY68" s="77"/>
      <c r="KZ68" s="77"/>
      <c r="LA68" s="77"/>
      <c r="LB68" s="77"/>
      <c r="LC68" s="77"/>
      <c r="LD68" s="77"/>
      <c r="LE68" s="77"/>
      <c r="LF68" s="77"/>
      <c r="LG68" s="77"/>
      <c r="LH68" s="77"/>
      <c r="LI68" s="77"/>
      <c r="LJ68" s="77"/>
      <c r="LK68" s="77"/>
      <c r="LL68" s="77"/>
      <c r="LM68" s="77"/>
      <c r="LN68" s="77"/>
      <c r="LO68" s="77"/>
      <c r="LP68" s="77"/>
      <c r="LQ68" s="77"/>
      <c r="LR68" s="77"/>
      <c r="LS68" s="77"/>
      <c r="LT68" s="77"/>
      <c r="LU68" s="77"/>
      <c r="LV68" s="77"/>
      <c r="LW68" s="77"/>
      <c r="LX68" s="77"/>
      <c r="LY68" s="77"/>
      <c r="LZ68" s="77"/>
      <c r="MA68" s="77"/>
      <c r="MB68" s="77"/>
      <c r="MC68" s="77"/>
      <c r="MD68" s="77"/>
      <c r="ME68" s="77"/>
      <c r="MF68" s="77"/>
      <c r="MG68" s="77"/>
      <c r="MH68" s="77"/>
      <c r="MI68" s="77"/>
      <c r="MJ68" s="77"/>
      <c r="MK68" s="77"/>
      <c r="ML68" s="77"/>
      <c r="MM68" s="77"/>
      <c r="MN68" s="77"/>
      <c r="MO68" s="77"/>
      <c r="MP68" s="77"/>
      <c r="MQ68" s="77"/>
      <c r="MR68" s="77"/>
      <c r="MS68" s="77"/>
      <c r="MT68" s="77"/>
      <c r="MU68" s="77"/>
      <c r="MV68" s="77"/>
      <c r="MW68" s="77"/>
      <c r="MX68" s="77"/>
      <c r="MY68" s="77"/>
      <c r="MZ68" s="77"/>
      <c r="NA68" s="77"/>
      <c r="NB68" s="77"/>
      <c r="NC68" s="77"/>
      <c r="ND68" s="77"/>
      <c r="BAY68" s="55"/>
      <c r="BAZ68" s="55"/>
      <c r="BBA68" s="55"/>
      <c r="BBB68" s="55"/>
      <c r="BBC68" s="55"/>
      <c r="BBD68" s="55"/>
      <c r="BBE68" s="55"/>
      <c r="BBF68" s="55"/>
      <c r="BBG68" s="55"/>
      <c r="BBH68" s="55"/>
      <c r="BBI68" s="55"/>
      <c r="BBJ68" s="55"/>
      <c r="BBK68" s="55"/>
      <c r="BBL68" s="55"/>
      <c r="BBM68" s="55"/>
      <c r="BBN68" s="55"/>
      <c r="BBO68" s="55"/>
      <c r="BBP68" s="55"/>
      <c r="BBQ68" s="55"/>
      <c r="BBR68" s="55"/>
      <c r="BBS68" s="55"/>
      <c r="BBT68" s="55"/>
      <c r="BBU68" s="55"/>
      <c r="BBV68" s="55"/>
      <c r="BBW68" s="55"/>
      <c r="BBX68" s="55"/>
      <c r="BBY68" s="55"/>
      <c r="BBZ68" s="55"/>
      <c r="BCA68" s="55"/>
      <c r="BCB68" s="55"/>
      <c r="BCC68" s="55"/>
      <c r="BCD68" s="55"/>
      <c r="BCE68" s="55"/>
      <c r="BCF68" s="55"/>
      <c r="BCG68" s="55"/>
      <c r="BCH68" s="55"/>
      <c r="BCI68" s="55"/>
      <c r="BCJ68" s="55"/>
      <c r="BCK68" s="55"/>
      <c r="BCL68" s="55"/>
      <c r="BCM68" s="55"/>
      <c r="BCN68" s="55"/>
      <c r="BCO68" s="55"/>
      <c r="BCP68" s="55"/>
      <c r="BCQ68" s="55"/>
      <c r="BCR68" s="55"/>
      <c r="BCS68" s="55"/>
      <c r="BCT68" s="55"/>
      <c r="BCU68" s="55"/>
      <c r="BCV68" s="55"/>
      <c r="BCW68" s="55"/>
      <c r="BCX68" s="55"/>
      <c r="BCY68" s="55"/>
      <c r="BCZ68" s="55"/>
      <c r="BDA68" s="55"/>
      <c r="BDB68" s="55"/>
      <c r="BDC68" s="55"/>
      <c r="BDD68" s="55"/>
      <c r="BDE68" s="55"/>
      <c r="BDF68" s="55"/>
      <c r="BDG68" s="55"/>
      <c r="BDH68" s="55"/>
      <c r="BDI68" s="55"/>
      <c r="BDJ68" s="55"/>
      <c r="BDK68" s="55"/>
      <c r="BDL68" s="55"/>
      <c r="BDM68" s="55"/>
      <c r="BDN68" s="55"/>
      <c r="BDO68" s="55"/>
      <c r="BDP68" s="55"/>
      <c r="BDQ68" s="55"/>
      <c r="BDR68" s="55"/>
      <c r="BDS68" s="55"/>
      <c r="BDT68" s="55"/>
      <c r="BDU68" s="55"/>
      <c r="BDV68" s="55"/>
      <c r="BDW68" s="55"/>
      <c r="BDX68" s="55"/>
      <c r="BDY68" s="55"/>
      <c r="BDZ68" s="55"/>
      <c r="BEA68" s="55"/>
      <c r="BEB68" s="55"/>
      <c r="BEC68" s="55"/>
      <c r="BED68" s="55"/>
      <c r="BEE68" s="55"/>
      <c r="BEF68" s="55"/>
      <c r="BEG68" s="55"/>
      <c r="BEH68" s="55"/>
      <c r="BEI68" s="55"/>
      <c r="BEJ68" s="55"/>
      <c r="BEK68" s="55"/>
      <c r="BEL68" s="55"/>
      <c r="BEM68" s="55"/>
      <c r="BEN68" s="55"/>
      <c r="BEO68" s="55"/>
      <c r="BEP68" s="55"/>
      <c r="BEQ68" s="55"/>
      <c r="BER68" s="55"/>
      <c r="BES68" s="55"/>
      <c r="BET68" s="55"/>
      <c r="BEU68" s="55"/>
      <c r="BEV68" s="55"/>
      <c r="BEW68" s="55"/>
      <c r="BEX68" s="55"/>
      <c r="BEY68" s="55"/>
      <c r="BEZ68" s="55"/>
      <c r="BFA68" s="55"/>
      <c r="BFB68" s="55"/>
      <c r="BFC68" s="55"/>
      <c r="BFD68" s="55"/>
      <c r="BFE68" s="55"/>
      <c r="BFF68" s="55"/>
      <c r="BFG68" s="55"/>
      <c r="BFH68" s="55"/>
      <c r="BFI68" s="55"/>
      <c r="BFJ68" s="55"/>
      <c r="BFK68" s="55"/>
      <c r="BFL68" s="55"/>
      <c r="BFM68" s="55"/>
      <c r="BFN68" s="55"/>
      <c r="BFO68" s="55"/>
      <c r="BFP68" s="55"/>
      <c r="BFQ68" s="55"/>
      <c r="BFR68" s="55"/>
      <c r="BFS68" s="55"/>
      <c r="BFT68" s="55"/>
      <c r="BFU68" s="55"/>
      <c r="BFV68" s="55"/>
      <c r="BFW68" s="55"/>
      <c r="BFX68" s="55"/>
      <c r="BFY68" s="55"/>
      <c r="BFZ68" s="55"/>
      <c r="BGA68" s="55"/>
      <c r="BGB68" s="55"/>
      <c r="BGC68" s="55"/>
      <c r="BGD68" s="55"/>
      <c r="BGE68" s="55"/>
      <c r="BGF68" s="55"/>
      <c r="BGG68" s="55"/>
      <c r="BGH68" s="55"/>
      <c r="BGI68" s="55"/>
      <c r="BGJ68" s="55"/>
      <c r="BGK68" s="55"/>
      <c r="BGL68" s="55"/>
      <c r="BGM68" s="55"/>
      <c r="BGN68" s="55"/>
      <c r="BGO68" s="55"/>
      <c r="BGP68" s="55"/>
      <c r="BGQ68" s="55"/>
      <c r="BGR68" s="55"/>
      <c r="BGS68" s="55"/>
      <c r="BGT68" s="55"/>
      <c r="BGU68" s="55"/>
      <c r="BGV68" s="55"/>
      <c r="BGW68" s="55"/>
      <c r="BGX68" s="55"/>
      <c r="BGY68" s="55"/>
      <c r="BGZ68" s="55"/>
      <c r="BHA68" s="55"/>
      <c r="BHB68" s="55"/>
      <c r="BHC68" s="55"/>
      <c r="BHD68" s="55"/>
      <c r="BHE68" s="55"/>
      <c r="BHF68" s="55"/>
      <c r="BHG68" s="55"/>
      <c r="BHH68" s="55"/>
      <c r="BHI68" s="55"/>
      <c r="BHJ68" s="55"/>
      <c r="BHK68" s="55"/>
      <c r="BHL68" s="55"/>
      <c r="BHM68" s="55"/>
      <c r="BHN68" s="55"/>
      <c r="BHO68" s="55"/>
      <c r="BHP68" s="55"/>
      <c r="BHQ68" s="55"/>
      <c r="BHR68" s="55"/>
      <c r="BHS68" s="55"/>
      <c r="BHT68" s="55"/>
      <c r="BHU68" s="55"/>
      <c r="BHV68" s="55"/>
      <c r="BHW68" s="55"/>
      <c r="BHX68" s="55"/>
      <c r="BHY68" s="55"/>
      <c r="BHZ68" s="55"/>
      <c r="BIA68" s="55"/>
      <c r="BIB68" s="55"/>
      <c r="BIC68" s="55"/>
      <c r="BID68" s="55"/>
      <c r="BIE68" s="55"/>
      <c r="BIF68" s="55"/>
      <c r="BIG68" s="55"/>
      <c r="BIH68" s="55"/>
      <c r="BII68" s="55"/>
      <c r="BIJ68" s="55"/>
      <c r="BIK68" s="55"/>
      <c r="BIL68" s="55"/>
      <c r="BIM68" s="55"/>
      <c r="BIN68" s="55"/>
      <c r="BIO68" s="55"/>
      <c r="BIP68" s="55"/>
      <c r="BIQ68" s="55"/>
      <c r="BIR68" s="55"/>
      <c r="BIS68" s="55"/>
      <c r="BIT68" s="55"/>
      <c r="BIU68" s="55"/>
      <c r="BIV68" s="55"/>
      <c r="BIW68" s="55"/>
      <c r="BIX68" s="55"/>
      <c r="BIY68" s="55"/>
      <c r="BIZ68" s="55"/>
      <c r="BJA68" s="55"/>
      <c r="BJB68" s="55"/>
      <c r="BJC68" s="55"/>
      <c r="BJD68" s="55"/>
      <c r="BJE68" s="55"/>
      <c r="BJF68" s="55"/>
      <c r="BJG68" s="55"/>
      <c r="BJH68" s="55"/>
      <c r="BJI68" s="55"/>
      <c r="BJJ68" s="55"/>
      <c r="BJK68" s="55"/>
      <c r="BJL68" s="55"/>
      <c r="BJM68" s="55"/>
      <c r="BJN68" s="55"/>
      <c r="BJO68" s="55"/>
      <c r="BJP68" s="55"/>
      <c r="BJQ68" s="55"/>
      <c r="BJR68" s="55"/>
      <c r="BJS68" s="55"/>
      <c r="BJT68" s="55"/>
      <c r="BJU68" s="55"/>
      <c r="BJV68" s="55"/>
      <c r="BJW68" s="55"/>
      <c r="BJX68" s="55"/>
      <c r="BJY68" s="55"/>
      <c r="BJZ68" s="55"/>
      <c r="BKA68" s="55"/>
      <c r="BKB68" s="55"/>
      <c r="BKC68" s="55"/>
      <c r="BKD68" s="55"/>
      <c r="BKE68" s="55"/>
      <c r="BKF68" s="55"/>
      <c r="BKG68" s="55"/>
      <c r="BKH68" s="55"/>
      <c r="BKI68" s="55"/>
      <c r="BKJ68" s="55"/>
      <c r="BKK68" s="55"/>
      <c r="BKL68" s="55"/>
      <c r="BKM68" s="55"/>
      <c r="BKN68" s="55"/>
      <c r="BKO68" s="55"/>
      <c r="BKP68" s="55"/>
      <c r="BKQ68" s="55"/>
      <c r="BKR68" s="55"/>
      <c r="BKS68" s="55"/>
      <c r="BKT68" s="55"/>
      <c r="BKU68" s="55"/>
      <c r="BKV68" s="55"/>
      <c r="BKW68" s="55"/>
      <c r="BKX68" s="55"/>
      <c r="BKY68" s="55"/>
      <c r="BKZ68" s="55"/>
      <c r="BLA68" s="55"/>
      <c r="BLB68" s="55"/>
      <c r="BLC68" s="55"/>
      <c r="BLD68" s="55"/>
      <c r="BLE68" s="55"/>
      <c r="BLF68" s="55"/>
      <c r="BLG68" s="55"/>
      <c r="BLH68" s="55"/>
      <c r="BLI68" s="55"/>
      <c r="BLJ68" s="55"/>
      <c r="BLK68" s="55"/>
      <c r="BLL68" s="55"/>
      <c r="BLM68" s="55"/>
      <c r="BLN68" s="55"/>
      <c r="BLO68" s="55"/>
      <c r="BLP68" s="55"/>
      <c r="BLQ68" s="55"/>
      <c r="BLR68" s="55"/>
      <c r="BLS68" s="55"/>
      <c r="BLT68" s="55"/>
      <c r="BLU68" s="55"/>
      <c r="BLV68" s="55"/>
      <c r="BLW68" s="55"/>
      <c r="BLX68" s="55"/>
      <c r="BLY68" s="55"/>
      <c r="BLZ68" s="55"/>
      <c r="BMA68" s="55"/>
      <c r="BMB68" s="55"/>
      <c r="BMC68" s="55"/>
      <c r="BMD68" s="55"/>
      <c r="BME68" s="55"/>
      <c r="BMF68" s="55"/>
      <c r="BMG68" s="55"/>
      <c r="BMH68" s="55"/>
      <c r="BMI68" s="55"/>
      <c r="BMJ68" s="55"/>
      <c r="BMK68" s="55"/>
      <c r="BML68" s="55"/>
      <c r="BMM68" s="55"/>
      <c r="BMN68" s="55"/>
      <c r="BMO68" s="55"/>
      <c r="BMP68" s="55"/>
      <c r="BMQ68" s="55"/>
      <c r="BMR68" s="55"/>
      <c r="BMS68" s="55"/>
      <c r="BMT68" s="55"/>
      <c r="BMU68" s="55"/>
      <c r="BMV68" s="55"/>
      <c r="BMW68" s="55"/>
      <c r="BMX68" s="55"/>
      <c r="BMY68" s="55"/>
      <c r="BMZ68" s="55"/>
      <c r="BNA68" s="55"/>
      <c r="BNB68" s="55"/>
      <c r="BNC68" s="55"/>
      <c r="BND68" s="55"/>
      <c r="BNE68" s="55"/>
      <c r="BNF68" s="55"/>
      <c r="BNG68" s="55"/>
      <c r="BNH68" s="55"/>
      <c r="BNI68" s="55"/>
      <c r="BNJ68" s="55"/>
      <c r="BNK68" s="55"/>
      <c r="BNL68" s="55"/>
      <c r="BNM68" s="55"/>
      <c r="BNN68" s="55"/>
      <c r="BNO68" s="55"/>
      <c r="BNP68" s="55"/>
      <c r="BNQ68" s="55"/>
      <c r="BNR68" s="55"/>
      <c r="BNS68" s="55"/>
      <c r="BNT68" s="55"/>
      <c r="BNU68" s="55"/>
      <c r="BNV68" s="55"/>
      <c r="BNW68" s="55"/>
      <c r="BNX68" s="55"/>
      <c r="BNY68" s="55"/>
      <c r="BNZ68" s="55"/>
      <c r="BOA68" s="55"/>
      <c r="BOB68" s="55"/>
      <c r="BOC68" s="55"/>
      <c r="BOD68" s="55"/>
      <c r="BOE68" s="55"/>
      <c r="BOF68" s="55"/>
      <c r="BOG68" s="55"/>
      <c r="BOH68" s="55"/>
      <c r="BOI68" s="55"/>
      <c r="BOJ68" s="55"/>
      <c r="BOK68" s="55"/>
      <c r="BOL68" s="55"/>
      <c r="BOM68" s="55"/>
      <c r="BON68" s="55"/>
      <c r="BOO68" s="55"/>
      <c r="BOP68" s="55"/>
      <c r="BOQ68" s="55"/>
      <c r="BOR68" s="55"/>
      <c r="BOS68" s="55"/>
      <c r="BOT68" s="55"/>
      <c r="BOU68" s="55"/>
      <c r="BOV68" s="55"/>
      <c r="BOW68" s="55"/>
      <c r="BOX68" s="55"/>
      <c r="BOY68" s="55"/>
      <c r="BOZ68" s="55"/>
      <c r="BPA68" s="55"/>
      <c r="BPB68" s="55"/>
      <c r="BPC68" s="55"/>
      <c r="BPD68" s="55"/>
      <c r="BPE68" s="55"/>
      <c r="BPF68" s="55"/>
      <c r="BPG68" s="55"/>
      <c r="BPH68" s="55"/>
      <c r="BPI68" s="55"/>
      <c r="BPJ68" s="55"/>
      <c r="BPK68" s="55"/>
      <c r="BPL68" s="55"/>
      <c r="BPM68" s="55"/>
      <c r="BPN68" s="55"/>
      <c r="BPO68" s="55"/>
      <c r="BPP68" s="55"/>
      <c r="BPQ68" s="55"/>
      <c r="BPR68" s="55"/>
      <c r="BPS68" s="55"/>
      <c r="BPT68" s="55"/>
      <c r="BPU68" s="55"/>
      <c r="BPV68" s="55"/>
      <c r="BPW68" s="55"/>
      <c r="BPX68" s="55"/>
      <c r="BPY68" s="55"/>
      <c r="BPZ68" s="55"/>
      <c r="BQA68" s="55"/>
      <c r="BQB68" s="55"/>
      <c r="BQC68" s="55"/>
      <c r="BQD68" s="55"/>
      <c r="BQE68" s="55"/>
      <c r="BQF68" s="55"/>
      <c r="BQG68" s="55"/>
      <c r="BQH68" s="55"/>
      <c r="BQI68" s="55"/>
      <c r="BQJ68" s="55"/>
      <c r="BQK68" s="55"/>
      <c r="BQL68" s="55"/>
      <c r="BQM68" s="55"/>
      <c r="BQN68" s="55"/>
      <c r="BQO68" s="55"/>
      <c r="BQP68" s="55"/>
      <c r="BQQ68" s="55"/>
      <c r="BQR68" s="55"/>
      <c r="BQS68" s="55"/>
      <c r="BQT68" s="55"/>
      <c r="BQU68" s="55"/>
      <c r="BQV68" s="55"/>
      <c r="BQW68" s="55"/>
      <c r="BQX68" s="55"/>
      <c r="BQY68" s="55"/>
      <c r="BQZ68" s="55"/>
      <c r="BRA68" s="55"/>
      <c r="BRB68" s="55"/>
    </row>
    <row r="69" spans="1:368 1403:1822" s="54" customFormat="1">
      <c r="A69" s="102"/>
      <c r="B69" s="102"/>
      <c r="C69" s="102"/>
      <c r="D69" s="102"/>
      <c r="E69" s="102"/>
      <c r="F69" s="102"/>
      <c r="G69" s="102"/>
      <c r="H69" s="102"/>
      <c r="I69" s="99"/>
      <c r="J69" s="103"/>
      <c r="K69" s="103"/>
      <c r="L69" s="103"/>
      <c r="M69" s="103"/>
      <c r="N69" s="103"/>
      <c r="O69" s="103"/>
      <c r="P69" s="103"/>
      <c r="Q69" s="103"/>
      <c r="R69" s="103"/>
      <c r="S69" s="103"/>
      <c r="T69" s="103"/>
      <c r="U69" s="103"/>
      <c r="V69" s="77"/>
      <c r="W69" s="77"/>
      <c r="X69" s="77"/>
      <c r="Y69" s="77"/>
      <c r="Z69" s="77"/>
      <c r="AA69" s="77"/>
      <c r="AB69" s="77"/>
      <c r="AC69" s="77"/>
      <c r="AD69" s="77"/>
      <c r="AE69" s="77"/>
      <c r="AF69" s="77"/>
      <c r="AG69" s="77"/>
      <c r="AH69" s="77"/>
      <c r="AI69" s="77"/>
      <c r="AJ69" s="77"/>
      <c r="AK69" s="77"/>
      <c r="AL69" s="77"/>
      <c r="AM69" s="77"/>
      <c r="AN69" s="77"/>
      <c r="AO69" s="77"/>
      <c r="AP69" s="77"/>
      <c r="AQ69" s="77"/>
      <c r="AR69" s="77"/>
      <c r="AS69" s="77"/>
      <c r="AT69" s="77"/>
      <c r="AU69" s="77"/>
      <c r="AV69" s="77"/>
      <c r="AW69" s="77"/>
      <c r="AX69" s="77"/>
      <c r="AY69" s="77"/>
      <c r="AZ69" s="77"/>
      <c r="BA69" s="77"/>
      <c r="BB69" s="77"/>
      <c r="BC69" s="77"/>
      <c r="BD69" s="77"/>
      <c r="BE69" s="77"/>
      <c r="BF69" s="77"/>
      <c r="BG69" s="77"/>
      <c r="BH69" s="77"/>
      <c r="BI69" s="77"/>
      <c r="BJ69" s="77"/>
      <c r="BK69" s="77"/>
      <c r="BL69" s="77"/>
      <c r="BM69" s="77"/>
      <c r="BN69" s="77"/>
      <c r="BO69" s="77"/>
      <c r="BP69" s="77"/>
      <c r="BQ69" s="77"/>
      <c r="BR69" s="77"/>
      <c r="BS69" s="77"/>
      <c r="BT69" s="77"/>
      <c r="BU69" s="77"/>
      <c r="BV69" s="77"/>
      <c r="BW69" s="77"/>
      <c r="BX69" s="77"/>
      <c r="BY69" s="77"/>
      <c r="BZ69" s="77"/>
      <c r="CA69" s="77"/>
      <c r="CB69" s="77"/>
      <c r="CC69" s="77"/>
      <c r="CD69" s="77"/>
      <c r="CE69" s="77"/>
      <c r="CF69" s="77"/>
      <c r="CG69" s="77"/>
      <c r="CH69" s="77"/>
      <c r="CI69" s="77"/>
      <c r="CJ69" s="77"/>
      <c r="CK69" s="77"/>
      <c r="CL69" s="77"/>
      <c r="CM69" s="77"/>
      <c r="CN69" s="77"/>
      <c r="CO69" s="77"/>
      <c r="CP69" s="77"/>
      <c r="CQ69" s="77"/>
      <c r="CR69" s="77"/>
      <c r="CS69" s="77"/>
      <c r="CT69" s="77"/>
      <c r="CU69" s="77"/>
      <c r="CV69" s="77"/>
      <c r="CW69" s="77"/>
      <c r="CX69" s="77"/>
      <c r="CY69" s="77"/>
      <c r="CZ69" s="77"/>
      <c r="DA69" s="77"/>
      <c r="DB69" s="77"/>
      <c r="DC69" s="77"/>
      <c r="DD69" s="77"/>
      <c r="DE69" s="77"/>
      <c r="DF69" s="77"/>
      <c r="DG69" s="77"/>
      <c r="DH69" s="77"/>
      <c r="DI69" s="77"/>
      <c r="DJ69" s="77"/>
      <c r="DK69" s="77"/>
      <c r="DL69" s="77"/>
      <c r="DM69" s="77"/>
      <c r="DN69" s="77"/>
      <c r="DO69" s="77"/>
      <c r="DP69" s="77"/>
      <c r="DQ69" s="77"/>
      <c r="DR69" s="77"/>
      <c r="DS69" s="77"/>
      <c r="DT69" s="77"/>
      <c r="DU69" s="77"/>
      <c r="DV69" s="77"/>
      <c r="DW69" s="77"/>
      <c r="DX69" s="77"/>
      <c r="DY69" s="77"/>
      <c r="DZ69" s="77"/>
      <c r="EA69" s="77"/>
      <c r="EB69" s="77"/>
      <c r="EC69" s="77"/>
      <c r="ED69" s="77"/>
      <c r="EE69" s="77"/>
      <c r="EF69" s="77"/>
      <c r="EG69" s="77"/>
      <c r="EH69" s="77"/>
      <c r="EI69" s="77"/>
      <c r="EJ69" s="77"/>
      <c r="EK69" s="77"/>
      <c r="EL69" s="77"/>
      <c r="EM69" s="77"/>
      <c r="EN69" s="77"/>
      <c r="EO69" s="77"/>
      <c r="EP69" s="77"/>
      <c r="EQ69" s="77"/>
      <c r="ER69" s="77"/>
      <c r="ES69" s="77"/>
      <c r="ET69" s="77"/>
      <c r="EU69" s="77"/>
      <c r="EV69" s="77"/>
      <c r="EW69" s="77"/>
      <c r="EX69" s="77"/>
      <c r="EY69" s="77"/>
      <c r="EZ69" s="77"/>
      <c r="FA69" s="77"/>
      <c r="FB69" s="77"/>
      <c r="FC69" s="77"/>
      <c r="FD69" s="77"/>
      <c r="FE69" s="77"/>
      <c r="FF69" s="77"/>
      <c r="FG69" s="77"/>
      <c r="FH69" s="77"/>
      <c r="FI69" s="77"/>
      <c r="FJ69" s="77"/>
      <c r="FK69" s="77"/>
      <c r="FL69" s="77"/>
      <c r="FM69" s="77"/>
      <c r="FN69" s="77"/>
      <c r="FO69" s="77"/>
      <c r="FP69" s="77"/>
      <c r="FQ69" s="77"/>
      <c r="FR69" s="77"/>
      <c r="FS69" s="77"/>
      <c r="FT69" s="77"/>
      <c r="FU69" s="77"/>
      <c r="FV69" s="77"/>
      <c r="FW69" s="77"/>
      <c r="FX69" s="77"/>
      <c r="FY69" s="77"/>
      <c r="FZ69" s="77"/>
      <c r="GA69" s="77"/>
      <c r="GB69" s="77"/>
      <c r="GC69" s="77"/>
      <c r="GD69" s="77"/>
      <c r="GE69" s="77"/>
      <c r="GF69" s="77"/>
      <c r="GG69" s="77"/>
      <c r="GH69" s="77"/>
      <c r="GI69" s="77"/>
      <c r="GJ69" s="77"/>
      <c r="GK69" s="77"/>
      <c r="GL69" s="77"/>
      <c r="GM69" s="77"/>
      <c r="GN69" s="77"/>
      <c r="GO69" s="77"/>
      <c r="GP69" s="77"/>
      <c r="GQ69" s="77"/>
      <c r="GR69" s="77"/>
      <c r="GS69" s="77"/>
      <c r="GT69" s="77"/>
      <c r="GU69" s="77"/>
      <c r="GV69" s="77"/>
      <c r="GW69" s="77"/>
      <c r="GX69" s="77"/>
      <c r="GY69" s="77"/>
      <c r="GZ69" s="77"/>
      <c r="HA69" s="77"/>
      <c r="HB69" s="77"/>
      <c r="HC69" s="77"/>
      <c r="HD69" s="77"/>
      <c r="HE69" s="77"/>
      <c r="HF69" s="77"/>
      <c r="HG69" s="77"/>
      <c r="HH69" s="77"/>
      <c r="HI69" s="77"/>
      <c r="HJ69" s="77"/>
      <c r="HK69" s="77"/>
      <c r="HL69" s="77"/>
      <c r="HM69" s="77"/>
      <c r="HN69" s="77"/>
      <c r="HO69" s="77"/>
      <c r="HP69" s="77"/>
      <c r="HQ69" s="77"/>
      <c r="HR69" s="77"/>
      <c r="HS69" s="77"/>
      <c r="HT69" s="77"/>
      <c r="HU69" s="77"/>
      <c r="HV69" s="77"/>
      <c r="HW69" s="77"/>
      <c r="HX69" s="77"/>
      <c r="HY69" s="77"/>
      <c r="HZ69" s="77"/>
      <c r="IA69" s="77"/>
      <c r="IB69" s="77"/>
      <c r="IC69" s="77"/>
      <c r="ID69" s="77"/>
      <c r="IE69" s="77"/>
      <c r="IF69" s="77"/>
      <c r="IG69" s="77"/>
      <c r="IH69" s="77"/>
      <c r="II69" s="77"/>
      <c r="IJ69" s="77"/>
      <c r="IK69" s="77"/>
      <c r="IL69" s="77"/>
      <c r="IM69" s="77"/>
      <c r="IN69" s="77"/>
      <c r="IO69" s="77"/>
      <c r="IP69" s="77"/>
      <c r="IQ69" s="77"/>
      <c r="IR69" s="77"/>
      <c r="IS69" s="77"/>
      <c r="IT69" s="77"/>
      <c r="IU69" s="77"/>
      <c r="IV69" s="77"/>
      <c r="IW69" s="77"/>
      <c r="IX69" s="77"/>
      <c r="IY69" s="77"/>
      <c r="IZ69" s="77"/>
      <c r="JA69" s="77"/>
      <c r="JB69" s="77"/>
      <c r="JC69" s="77"/>
      <c r="JD69" s="77"/>
      <c r="JE69" s="77"/>
      <c r="JF69" s="77"/>
      <c r="JG69" s="77"/>
      <c r="JH69" s="77"/>
      <c r="JI69" s="77"/>
      <c r="JJ69" s="77"/>
      <c r="JK69" s="77"/>
      <c r="JL69" s="77"/>
      <c r="JM69" s="77"/>
      <c r="JN69" s="77"/>
      <c r="JO69" s="77"/>
      <c r="JP69" s="77"/>
      <c r="JQ69" s="77"/>
      <c r="JR69" s="77"/>
      <c r="JS69" s="77"/>
      <c r="JT69" s="77"/>
      <c r="JU69" s="77"/>
      <c r="JV69" s="77"/>
      <c r="JW69" s="77"/>
      <c r="JX69" s="77"/>
      <c r="JY69" s="77"/>
      <c r="JZ69" s="77"/>
      <c r="KA69" s="77"/>
      <c r="KB69" s="77"/>
      <c r="KC69" s="77"/>
      <c r="KD69" s="77"/>
      <c r="KE69" s="77"/>
      <c r="KF69" s="77"/>
      <c r="KG69" s="77"/>
      <c r="KH69" s="77"/>
      <c r="KI69" s="77"/>
      <c r="KJ69" s="77"/>
      <c r="KK69" s="77"/>
      <c r="KL69" s="77"/>
      <c r="KM69" s="77"/>
      <c r="KN69" s="77"/>
      <c r="KO69" s="77"/>
      <c r="KP69" s="77"/>
      <c r="KQ69" s="77"/>
      <c r="KR69" s="77"/>
      <c r="KS69" s="77"/>
      <c r="KT69" s="77"/>
      <c r="KU69" s="77"/>
      <c r="KV69" s="77"/>
      <c r="KW69" s="77"/>
      <c r="KX69" s="77"/>
      <c r="KY69" s="77"/>
      <c r="KZ69" s="77"/>
      <c r="LA69" s="77"/>
      <c r="LB69" s="77"/>
      <c r="LC69" s="77"/>
      <c r="LD69" s="77"/>
      <c r="LE69" s="77"/>
      <c r="LF69" s="77"/>
      <c r="LG69" s="77"/>
      <c r="LH69" s="77"/>
      <c r="LI69" s="77"/>
      <c r="LJ69" s="77"/>
      <c r="LK69" s="77"/>
      <c r="LL69" s="77"/>
      <c r="LM69" s="77"/>
      <c r="LN69" s="77"/>
      <c r="LO69" s="77"/>
      <c r="LP69" s="77"/>
      <c r="LQ69" s="77"/>
      <c r="LR69" s="77"/>
      <c r="LS69" s="77"/>
      <c r="LT69" s="77"/>
      <c r="LU69" s="77"/>
      <c r="LV69" s="77"/>
      <c r="LW69" s="77"/>
      <c r="LX69" s="77"/>
      <c r="LY69" s="77"/>
      <c r="LZ69" s="77"/>
      <c r="MA69" s="77"/>
      <c r="MB69" s="77"/>
      <c r="MC69" s="77"/>
      <c r="MD69" s="77"/>
      <c r="ME69" s="77"/>
      <c r="MF69" s="77"/>
      <c r="MG69" s="77"/>
      <c r="MH69" s="77"/>
      <c r="MI69" s="77"/>
      <c r="MJ69" s="77"/>
      <c r="MK69" s="77"/>
      <c r="ML69" s="77"/>
      <c r="MM69" s="77"/>
      <c r="MN69" s="77"/>
      <c r="MO69" s="77"/>
      <c r="MP69" s="77"/>
      <c r="MQ69" s="77"/>
      <c r="MR69" s="77"/>
      <c r="MS69" s="77"/>
      <c r="MT69" s="77"/>
      <c r="MU69" s="77"/>
      <c r="MV69" s="77"/>
      <c r="MW69" s="77"/>
      <c r="MX69" s="77"/>
      <c r="MY69" s="77"/>
      <c r="MZ69" s="77"/>
      <c r="NA69" s="77"/>
      <c r="NB69" s="77"/>
      <c r="NC69" s="77"/>
      <c r="ND69" s="77"/>
      <c r="BAY69" s="55"/>
      <c r="BAZ69" s="55"/>
      <c r="BBA69" s="55"/>
      <c r="BBB69" s="55"/>
      <c r="BBC69" s="55"/>
      <c r="BBD69" s="55"/>
      <c r="BBE69" s="55"/>
      <c r="BBF69" s="55"/>
      <c r="BBG69" s="55"/>
      <c r="BBH69" s="55"/>
      <c r="BBI69" s="55"/>
      <c r="BBJ69" s="55"/>
      <c r="BBK69" s="55"/>
      <c r="BBL69" s="55"/>
      <c r="BBM69" s="55"/>
      <c r="BBN69" s="55"/>
      <c r="BBO69" s="55"/>
      <c r="BBP69" s="55"/>
      <c r="BBQ69" s="55"/>
      <c r="BBR69" s="55"/>
      <c r="BBS69" s="55"/>
      <c r="BBT69" s="55"/>
      <c r="BBU69" s="55"/>
      <c r="BBV69" s="55"/>
      <c r="BBW69" s="55"/>
      <c r="BBX69" s="55"/>
      <c r="BBY69" s="55"/>
      <c r="BBZ69" s="55"/>
      <c r="BCA69" s="55"/>
      <c r="BCB69" s="55"/>
      <c r="BCC69" s="55"/>
      <c r="BCD69" s="55"/>
      <c r="BCE69" s="55"/>
      <c r="BCF69" s="55"/>
      <c r="BCG69" s="55"/>
      <c r="BCH69" s="55"/>
      <c r="BCI69" s="55"/>
      <c r="BCJ69" s="55"/>
      <c r="BCK69" s="55"/>
      <c r="BCL69" s="55"/>
      <c r="BCM69" s="55"/>
      <c r="BCN69" s="55"/>
      <c r="BCO69" s="55"/>
      <c r="BCP69" s="55"/>
      <c r="BCQ69" s="55"/>
      <c r="BCR69" s="55"/>
      <c r="BCS69" s="55"/>
      <c r="BCT69" s="55"/>
      <c r="BCU69" s="55"/>
      <c r="BCV69" s="55"/>
      <c r="BCW69" s="55"/>
      <c r="BCX69" s="55"/>
      <c r="BCY69" s="55"/>
      <c r="BCZ69" s="55"/>
      <c r="BDA69" s="55"/>
      <c r="BDB69" s="55"/>
      <c r="BDC69" s="55"/>
      <c r="BDD69" s="55"/>
      <c r="BDE69" s="55"/>
      <c r="BDF69" s="55"/>
      <c r="BDG69" s="55"/>
      <c r="BDH69" s="55"/>
      <c r="BDI69" s="55"/>
      <c r="BDJ69" s="55"/>
      <c r="BDK69" s="55"/>
      <c r="BDL69" s="55"/>
      <c r="BDM69" s="55"/>
      <c r="BDN69" s="55"/>
      <c r="BDO69" s="55"/>
      <c r="BDP69" s="55"/>
      <c r="BDQ69" s="55"/>
      <c r="BDR69" s="55"/>
      <c r="BDS69" s="55"/>
      <c r="BDT69" s="55"/>
      <c r="BDU69" s="55"/>
      <c r="BDV69" s="55"/>
      <c r="BDW69" s="55"/>
      <c r="BDX69" s="55"/>
      <c r="BDY69" s="55"/>
      <c r="BDZ69" s="55"/>
      <c r="BEA69" s="55"/>
      <c r="BEB69" s="55"/>
      <c r="BEC69" s="55"/>
      <c r="BED69" s="55"/>
      <c r="BEE69" s="55"/>
      <c r="BEF69" s="55"/>
      <c r="BEG69" s="55"/>
      <c r="BEH69" s="55"/>
      <c r="BEI69" s="55"/>
      <c r="BEJ69" s="55"/>
      <c r="BEK69" s="55"/>
      <c r="BEL69" s="55"/>
      <c r="BEM69" s="55"/>
      <c r="BEN69" s="55"/>
      <c r="BEO69" s="55"/>
      <c r="BEP69" s="55"/>
      <c r="BEQ69" s="55"/>
      <c r="BER69" s="55"/>
      <c r="BES69" s="55"/>
      <c r="BET69" s="55"/>
      <c r="BEU69" s="55"/>
      <c r="BEV69" s="55"/>
      <c r="BEW69" s="55"/>
      <c r="BEX69" s="55"/>
      <c r="BEY69" s="55"/>
      <c r="BEZ69" s="55"/>
      <c r="BFA69" s="55"/>
      <c r="BFB69" s="55"/>
      <c r="BFC69" s="55"/>
      <c r="BFD69" s="55"/>
      <c r="BFE69" s="55"/>
      <c r="BFF69" s="55"/>
      <c r="BFG69" s="55"/>
      <c r="BFH69" s="55"/>
      <c r="BFI69" s="55"/>
      <c r="BFJ69" s="55"/>
      <c r="BFK69" s="55"/>
      <c r="BFL69" s="55"/>
      <c r="BFM69" s="55"/>
      <c r="BFN69" s="55"/>
      <c r="BFO69" s="55"/>
      <c r="BFP69" s="55"/>
      <c r="BFQ69" s="55"/>
      <c r="BFR69" s="55"/>
      <c r="BFS69" s="55"/>
      <c r="BFT69" s="55"/>
      <c r="BFU69" s="55"/>
      <c r="BFV69" s="55"/>
      <c r="BFW69" s="55"/>
      <c r="BFX69" s="55"/>
      <c r="BFY69" s="55"/>
      <c r="BFZ69" s="55"/>
      <c r="BGA69" s="55"/>
      <c r="BGB69" s="55"/>
      <c r="BGC69" s="55"/>
      <c r="BGD69" s="55"/>
      <c r="BGE69" s="55"/>
      <c r="BGF69" s="55"/>
      <c r="BGG69" s="55"/>
      <c r="BGH69" s="55"/>
      <c r="BGI69" s="55"/>
      <c r="BGJ69" s="55"/>
      <c r="BGK69" s="55"/>
      <c r="BGL69" s="55"/>
      <c r="BGM69" s="55"/>
      <c r="BGN69" s="55"/>
      <c r="BGO69" s="55"/>
      <c r="BGP69" s="55"/>
      <c r="BGQ69" s="55"/>
      <c r="BGR69" s="55"/>
      <c r="BGS69" s="55"/>
      <c r="BGT69" s="55"/>
      <c r="BGU69" s="55"/>
      <c r="BGV69" s="55"/>
      <c r="BGW69" s="55"/>
      <c r="BGX69" s="55"/>
      <c r="BGY69" s="55"/>
      <c r="BGZ69" s="55"/>
      <c r="BHA69" s="55"/>
      <c r="BHB69" s="55"/>
      <c r="BHC69" s="55"/>
      <c r="BHD69" s="55"/>
      <c r="BHE69" s="55"/>
      <c r="BHF69" s="55"/>
      <c r="BHG69" s="55"/>
      <c r="BHH69" s="55"/>
      <c r="BHI69" s="55"/>
      <c r="BHJ69" s="55"/>
      <c r="BHK69" s="55"/>
      <c r="BHL69" s="55"/>
      <c r="BHM69" s="55"/>
      <c r="BHN69" s="55"/>
      <c r="BHO69" s="55"/>
      <c r="BHP69" s="55"/>
      <c r="BHQ69" s="55"/>
      <c r="BHR69" s="55"/>
      <c r="BHS69" s="55"/>
      <c r="BHT69" s="55"/>
      <c r="BHU69" s="55"/>
      <c r="BHV69" s="55"/>
      <c r="BHW69" s="55"/>
      <c r="BHX69" s="55"/>
      <c r="BHY69" s="55"/>
      <c r="BHZ69" s="55"/>
      <c r="BIA69" s="55"/>
      <c r="BIB69" s="55"/>
      <c r="BIC69" s="55"/>
      <c r="BID69" s="55"/>
      <c r="BIE69" s="55"/>
      <c r="BIF69" s="55"/>
      <c r="BIG69" s="55"/>
      <c r="BIH69" s="55"/>
      <c r="BII69" s="55"/>
      <c r="BIJ69" s="55"/>
      <c r="BIK69" s="55"/>
      <c r="BIL69" s="55"/>
      <c r="BIM69" s="55"/>
      <c r="BIN69" s="55"/>
      <c r="BIO69" s="55"/>
      <c r="BIP69" s="55"/>
      <c r="BIQ69" s="55"/>
      <c r="BIR69" s="55"/>
      <c r="BIS69" s="55"/>
      <c r="BIT69" s="55"/>
      <c r="BIU69" s="55"/>
      <c r="BIV69" s="55"/>
      <c r="BIW69" s="55"/>
      <c r="BIX69" s="55"/>
      <c r="BIY69" s="55"/>
      <c r="BIZ69" s="55"/>
      <c r="BJA69" s="55"/>
      <c r="BJB69" s="55"/>
      <c r="BJC69" s="55"/>
      <c r="BJD69" s="55"/>
      <c r="BJE69" s="55"/>
      <c r="BJF69" s="55"/>
      <c r="BJG69" s="55"/>
      <c r="BJH69" s="55"/>
      <c r="BJI69" s="55"/>
      <c r="BJJ69" s="55"/>
      <c r="BJK69" s="55"/>
      <c r="BJL69" s="55"/>
      <c r="BJM69" s="55"/>
      <c r="BJN69" s="55"/>
      <c r="BJO69" s="55"/>
      <c r="BJP69" s="55"/>
      <c r="BJQ69" s="55"/>
      <c r="BJR69" s="55"/>
      <c r="BJS69" s="55"/>
      <c r="BJT69" s="55"/>
      <c r="BJU69" s="55"/>
      <c r="BJV69" s="55"/>
      <c r="BJW69" s="55"/>
      <c r="BJX69" s="55"/>
      <c r="BJY69" s="55"/>
      <c r="BJZ69" s="55"/>
      <c r="BKA69" s="55"/>
      <c r="BKB69" s="55"/>
      <c r="BKC69" s="55"/>
      <c r="BKD69" s="55"/>
      <c r="BKE69" s="55"/>
      <c r="BKF69" s="55"/>
      <c r="BKG69" s="55"/>
      <c r="BKH69" s="55"/>
      <c r="BKI69" s="55"/>
      <c r="BKJ69" s="55"/>
      <c r="BKK69" s="55"/>
      <c r="BKL69" s="55"/>
      <c r="BKM69" s="55"/>
      <c r="BKN69" s="55"/>
      <c r="BKO69" s="55"/>
      <c r="BKP69" s="55"/>
      <c r="BKQ69" s="55"/>
      <c r="BKR69" s="55"/>
      <c r="BKS69" s="55"/>
      <c r="BKT69" s="55"/>
      <c r="BKU69" s="55"/>
      <c r="BKV69" s="55"/>
      <c r="BKW69" s="55"/>
      <c r="BKX69" s="55"/>
      <c r="BKY69" s="55"/>
      <c r="BKZ69" s="55"/>
      <c r="BLA69" s="55"/>
      <c r="BLB69" s="55"/>
      <c r="BLC69" s="55"/>
      <c r="BLD69" s="55"/>
      <c r="BLE69" s="55"/>
      <c r="BLF69" s="55"/>
      <c r="BLG69" s="55"/>
      <c r="BLH69" s="55"/>
      <c r="BLI69" s="55"/>
      <c r="BLJ69" s="55"/>
      <c r="BLK69" s="55"/>
      <c r="BLL69" s="55"/>
      <c r="BLM69" s="55"/>
      <c r="BLN69" s="55"/>
      <c r="BLO69" s="55"/>
      <c r="BLP69" s="55"/>
      <c r="BLQ69" s="55"/>
      <c r="BLR69" s="55"/>
      <c r="BLS69" s="55"/>
      <c r="BLT69" s="55"/>
      <c r="BLU69" s="55"/>
      <c r="BLV69" s="55"/>
      <c r="BLW69" s="55"/>
      <c r="BLX69" s="55"/>
      <c r="BLY69" s="55"/>
      <c r="BLZ69" s="55"/>
      <c r="BMA69" s="55"/>
      <c r="BMB69" s="55"/>
      <c r="BMC69" s="55"/>
      <c r="BMD69" s="55"/>
      <c r="BME69" s="55"/>
      <c r="BMF69" s="55"/>
      <c r="BMG69" s="55"/>
      <c r="BMH69" s="55"/>
      <c r="BMI69" s="55"/>
      <c r="BMJ69" s="55"/>
      <c r="BMK69" s="55"/>
      <c r="BML69" s="55"/>
      <c r="BMM69" s="55"/>
      <c r="BMN69" s="55"/>
      <c r="BMO69" s="55"/>
      <c r="BMP69" s="55"/>
      <c r="BMQ69" s="55"/>
      <c r="BMR69" s="55"/>
      <c r="BMS69" s="55"/>
      <c r="BMT69" s="55"/>
      <c r="BMU69" s="55"/>
      <c r="BMV69" s="55"/>
      <c r="BMW69" s="55"/>
      <c r="BMX69" s="55"/>
      <c r="BMY69" s="55"/>
      <c r="BMZ69" s="55"/>
      <c r="BNA69" s="55"/>
      <c r="BNB69" s="55"/>
      <c r="BNC69" s="55"/>
      <c r="BND69" s="55"/>
      <c r="BNE69" s="55"/>
      <c r="BNF69" s="55"/>
      <c r="BNG69" s="55"/>
      <c r="BNH69" s="55"/>
      <c r="BNI69" s="55"/>
      <c r="BNJ69" s="55"/>
      <c r="BNK69" s="55"/>
      <c r="BNL69" s="55"/>
      <c r="BNM69" s="55"/>
      <c r="BNN69" s="55"/>
      <c r="BNO69" s="55"/>
      <c r="BNP69" s="55"/>
      <c r="BNQ69" s="55"/>
      <c r="BNR69" s="55"/>
      <c r="BNS69" s="55"/>
      <c r="BNT69" s="55"/>
      <c r="BNU69" s="55"/>
      <c r="BNV69" s="55"/>
      <c r="BNW69" s="55"/>
      <c r="BNX69" s="55"/>
      <c r="BNY69" s="55"/>
      <c r="BNZ69" s="55"/>
      <c r="BOA69" s="55"/>
      <c r="BOB69" s="55"/>
      <c r="BOC69" s="55"/>
      <c r="BOD69" s="55"/>
      <c r="BOE69" s="55"/>
      <c r="BOF69" s="55"/>
      <c r="BOG69" s="55"/>
      <c r="BOH69" s="55"/>
      <c r="BOI69" s="55"/>
      <c r="BOJ69" s="55"/>
      <c r="BOK69" s="55"/>
      <c r="BOL69" s="55"/>
      <c r="BOM69" s="55"/>
      <c r="BON69" s="55"/>
      <c r="BOO69" s="55"/>
      <c r="BOP69" s="55"/>
      <c r="BOQ69" s="55"/>
      <c r="BOR69" s="55"/>
      <c r="BOS69" s="55"/>
      <c r="BOT69" s="55"/>
      <c r="BOU69" s="55"/>
      <c r="BOV69" s="55"/>
      <c r="BOW69" s="55"/>
      <c r="BOX69" s="55"/>
      <c r="BOY69" s="55"/>
      <c r="BOZ69" s="55"/>
      <c r="BPA69" s="55"/>
      <c r="BPB69" s="55"/>
      <c r="BPC69" s="55"/>
      <c r="BPD69" s="55"/>
      <c r="BPE69" s="55"/>
      <c r="BPF69" s="55"/>
      <c r="BPG69" s="55"/>
      <c r="BPH69" s="55"/>
      <c r="BPI69" s="55"/>
      <c r="BPJ69" s="55"/>
      <c r="BPK69" s="55"/>
      <c r="BPL69" s="55"/>
      <c r="BPM69" s="55"/>
      <c r="BPN69" s="55"/>
      <c r="BPO69" s="55"/>
      <c r="BPP69" s="55"/>
      <c r="BPQ69" s="55"/>
      <c r="BPR69" s="55"/>
      <c r="BPS69" s="55"/>
      <c r="BPT69" s="55"/>
      <c r="BPU69" s="55"/>
      <c r="BPV69" s="55"/>
      <c r="BPW69" s="55"/>
      <c r="BPX69" s="55"/>
      <c r="BPY69" s="55"/>
      <c r="BPZ69" s="55"/>
      <c r="BQA69" s="55"/>
      <c r="BQB69" s="55"/>
      <c r="BQC69" s="55"/>
      <c r="BQD69" s="55"/>
      <c r="BQE69" s="55"/>
      <c r="BQF69" s="55"/>
      <c r="BQG69" s="55"/>
      <c r="BQH69" s="55"/>
      <c r="BQI69" s="55"/>
      <c r="BQJ69" s="55"/>
      <c r="BQK69" s="55"/>
      <c r="BQL69" s="55"/>
      <c r="BQM69" s="55"/>
      <c r="BQN69" s="55"/>
      <c r="BQO69" s="55"/>
      <c r="BQP69" s="55"/>
      <c r="BQQ69" s="55"/>
      <c r="BQR69" s="55"/>
      <c r="BQS69" s="55"/>
      <c r="BQT69" s="55"/>
      <c r="BQU69" s="55"/>
      <c r="BQV69" s="55"/>
      <c r="BQW69" s="55"/>
      <c r="BQX69" s="55"/>
      <c r="BQY69" s="55"/>
      <c r="BQZ69" s="55"/>
      <c r="BRA69" s="55"/>
      <c r="BRB69" s="55"/>
    </row>
    <row r="70" spans="1:368 1403:1822" s="54" customFormat="1">
      <c r="A70" s="102"/>
      <c r="B70" s="102"/>
      <c r="C70" s="102"/>
      <c r="D70" s="102"/>
      <c r="E70" s="102"/>
      <c r="F70" s="102"/>
      <c r="G70" s="102"/>
      <c r="H70" s="102"/>
      <c r="I70" s="99"/>
      <c r="J70" s="103"/>
      <c r="K70" s="103"/>
      <c r="L70" s="103"/>
      <c r="M70" s="103"/>
      <c r="N70" s="103"/>
      <c r="O70" s="103"/>
      <c r="P70" s="103"/>
      <c r="Q70" s="103"/>
      <c r="R70" s="103"/>
      <c r="S70" s="103"/>
      <c r="T70" s="103"/>
      <c r="U70" s="103"/>
      <c r="V70" s="77"/>
      <c r="W70" s="77"/>
      <c r="X70" s="77"/>
      <c r="Y70" s="77"/>
      <c r="Z70" s="77"/>
      <c r="AA70" s="77"/>
      <c r="AB70" s="77"/>
      <c r="AC70" s="77"/>
      <c r="AD70" s="77"/>
      <c r="AE70" s="77"/>
      <c r="AF70" s="77"/>
      <c r="AG70" s="77"/>
      <c r="AH70" s="77"/>
      <c r="AI70" s="77"/>
      <c r="AJ70" s="77"/>
      <c r="AK70" s="77"/>
      <c r="AL70" s="77"/>
      <c r="AM70" s="77"/>
      <c r="AN70" s="77"/>
      <c r="AO70" s="77"/>
      <c r="AP70" s="77"/>
      <c r="AQ70" s="77"/>
      <c r="AR70" s="77"/>
      <c r="AS70" s="77"/>
      <c r="AT70" s="77"/>
      <c r="AU70" s="77"/>
      <c r="AV70" s="77"/>
      <c r="AW70" s="77"/>
      <c r="AX70" s="77"/>
      <c r="AY70" s="77"/>
      <c r="AZ70" s="77"/>
      <c r="BA70" s="77"/>
      <c r="BB70" s="77"/>
      <c r="BC70" s="77"/>
      <c r="BD70" s="77"/>
      <c r="BE70" s="77"/>
      <c r="BF70" s="77"/>
      <c r="BG70" s="77"/>
      <c r="BH70" s="77"/>
      <c r="BI70" s="77"/>
      <c r="BJ70" s="77"/>
      <c r="BK70" s="77"/>
      <c r="BL70" s="77"/>
      <c r="BM70" s="77"/>
      <c r="BN70" s="77"/>
      <c r="BO70" s="77"/>
      <c r="BP70" s="77"/>
      <c r="BQ70" s="77"/>
      <c r="BR70" s="77"/>
      <c r="BS70" s="77"/>
      <c r="BT70" s="77"/>
      <c r="BU70" s="77"/>
      <c r="BV70" s="77"/>
      <c r="BW70" s="77"/>
      <c r="BX70" s="77"/>
      <c r="BY70" s="77"/>
      <c r="BZ70" s="77"/>
      <c r="CA70" s="77"/>
      <c r="CB70" s="77"/>
      <c r="CC70" s="77"/>
      <c r="CD70" s="77"/>
      <c r="CE70" s="77"/>
      <c r="CF70" s="77"/>
      <c r="CG70" s="77"/>
      <c r="CH70" s="77"/>
      <c r="CI70" s="77"/>
      <c r="CJ70" s="77"/>
      <c r="CK70" s="77"/>
      <c r="CL70" s="77"/>
      <c r="CM70" s="77"/>
      <c r="CN70" s="77"/>
      <c r="CO70" s="77"/>
      <c r="CP70" s="77"/>
      <c r="CQ70" s="77"/>
      <c r="CR70" s="77"/>
      <c r="CS70" s="77"/>
      <c r="CT70" s="77"/>
      <c r="CU70" s="77"/>
      <c r="CV70" s="77"/>
      <c r="CW70" s="77"/>
      <c r="CX70" s="77"/>
      <c r="CY70" s="77"/>
      <c r="CZ70" s="77"/>
      <c r="DA70" s="77"/>
      <c r="DB70" s="77"/>
      <c r="DC70" s="77"/>
      <c r="DD70" s="77"/>
      <c r="DE70" s="77"/>
      <c r="DF70" s="77"/>
      <c r="DG70" s="77"/>
      <c r="DH70" s="77"/>
      <c r="DI70" s="77"/>
      <c r="DJ70" s="77"/>
      <c r="DK70" s="77"/>
      <c r="DL70" s="77"/>
      <c r="DM70" s="77"/>
      <c r="DN70" s="77"/>
      <c r="DO70" s="77"/>
      <c r="DP70" s="77"/>
      <c r="DQ70" s="77"/>
      <c r="DR70" s="77"/>
      <c r="DS70" s="77"/>
      <c r="DT70" s="77"/>
      <c r="DU70" s="77"/>
      <c r="DV70" s="77"/>
      <c r="DW70" s="77"/>
      <c r="DX70" s="77"/>
      <c r="DY70" s="77"/>
      <c r="DZ70" s="77"/>
      <c r="EA70" s="77"/>
      <c r="EB70" s="77"/>
      <c r="EC70" s="77"/>
      <c r="ED70" s="77"/>
      <c r="EE70" s="77"/>
      <c r="EF70" s="77"/>
      <c r="EG70" s="77"/>
      <c r="EH70" s="77"/>
      <c r="EI70" s="77"/>
      <c r="EJ70" s="77"/>
      <c r="EK70" s="77"/>
      <c r="EL70" s="77"/>
      <c r="EM70" s="77"/>
      <c r="EN70" s="77"/>
      <c r="EO70" s="77"/>
      <c r="EP70" s="77"/>
      <c r="EQ70" s="77"/>
      <c r="ER70" s="77"/>
      <c r="ES70" s="77"/>
      <c r="ET70" s="77"/>
      <c r="EU70" s="77"/>
      <c r="EV70" s="77"/>
      <c r="EW70" s="77"/>
      <c r="EX70" s="77"/>
      <c r="EY70" s="77"/>
      <c r="EZ70" s="77"/>
      <c r="FA70" s="77"/>
      <c r="FB70" s="77"/>
      <c r="FC70" s="77"/>
      <c r="FD70" s="77"/>
      <c r="FE70" s="77"/>
      <c r="FF70" s="77"/>
      <c r="FG70" s="77"/>
      <c r="FH70" s="77"/>
      <c r="FI70" s="77"/>
      <c r="FJ70" s="77"/>
      <c r="FK70" s="77"/>
      <c r="FL70" s="77"/>
      <c r="FM70" s="77"/>
      <c r="FN70" s="77"/>
      <c r="FO70" s="77"/>
      <c r="FP70" s="77"/>
      <c r="FQ70" s="77"/>
      <c r="FR70" s="77"/>
      <c r="FS70" s="77"/>
      <c r="FT70" s="77"/>
      <c r="FU70" s="77"/>
      <c r="FV70" s="77"/>
      <c r="FW70" s="77"/>
      <c r="FX70" s="77"/>
      <c r="FY70" s="77"/>
      <c r="FZ70" s="77"/>
      <c r="GA70" s="77"/>
      <c r="GB70" s="77"/>
      <c r="GC70" s="77"/>
      <c r="GD70" s="77"/>
      <c r="GE70" s="77"/>
      <c r="GF70" s="77"/>
      <c r="GG70" s="77"/>
      <c r="GH70" s="77"/>
      <c r="GI70" s="77"/>
      <c r="GJ70" s="77"/>
      <c r="GK70" s="77"/>
      <c r="GL70" s="77"/>
      <c r="GM70" s="77"/>
      <c r="GN70" s="77"/>
      <c r="GO70" s="77"/>
      <c r="GP70" s="77"/>
      <c r="GQ70" s="77"/>
      <c r="GR70" s="77"/>
      <c r="GS70" s="77"/>
      <c r="GT70" s="77"/>
      <c r="GU70" s="77"/>
      <c r="GV70" s="77"/>
      <c r="GW70" s="77"/>
      <c r="GX70" s="77"/>
      <c r="GY70" s="77"/>
      <c r="GZ70" s="77"/>
      <c r="HA70" s="77"/>
      <c r="HB70" s="77"/>
      <c r="HC70" s="77"/>
      <c r="HD70" s="77"/>
      <c r="HE70" s="77"/>
      <c r="HF70" s="77"/>
      <c r="HG70" s="77"/>
      <c r="HH70" s="77"/>
      <c r="HI70" s="77"/>
      <c r="HJ70" s="77"/>
      <c r="HK70" s="77"/>
      <c r="HL70" s="77"/>
      <c r="HM70" s="77"/>
      <c r="HN70" s="77"/>
      <c r="HO70" s="77"/>
      <c r="HP70" s="77"/>
      <c r="HQ70" s="77"/>
      <c r="HR70" s="77"/>
      <c r="HS70" s="77"/>
      <c r="HT70" s="77"/>
      <c r="HU70" s="77"/>
      <c r="HV70" s="77"/>
      <c r="HW70" s="77"/>
      <c r="HX70" s="77"/>
      <c r="HY70" s="77"/>
      <c r="HZ70" s="77"/>
      <c r="IA70" s="77"/>
      <c r="IB70" s="77"/>
      <c r="IC70" s="77"/>
      <c r="ID70" s="77"/>
      <c r="IE70" s="77"/>
      <c r="IF70" s="77"/>
      <c r="IG70" s="77"/>
      <c r="IH70" s="77"/>
      <c r="II70" s="77"/>
      <c r="IJ70" s="77"/>
      <c r="IK70" s="77"/>
      <c r="IL70" s="77"/>
      <c r="IM70" s="77"/>
      <c r="IN70" s="77"/>
      <c r="IO70" s="77"/>
      <c r="IP70" s="77"/>
      <c r="IQ70" s="77"/>
      <c r="IR70" s="77"/>
      <c r="IS70" s="77"/>
      <c r="IT70" s="77"/>
      <c r="IU70" s="77"/>
      <c r="IV70" s="77"/>
      <c r="IW70" s="77"/>
      <c r="IX70" s="77"/>
      <c r="IY70" s="77"/>
      <c r="IZ70" s="77"/>
      <c r="JA70" s="77"/>
      <c r="JB70" s="77"/>
      <c r="JC70" s="77"/>
      <c r="JD70" s="77"/>
      <c r="JE70" s="77"/>
      <c r="JF70" s="77"/>
      <c r="JG70" s="77"/>
      <c r="JH70" s="77"/>
      <c r="JI70" s="77"/>
      <c r="JJ70" s="77"/>
      <c r="JK70" s="77"/>
      <c r="JL70" s="77"/>
      <c r="JM70" s="77"/>
      <c r="JN70" s="77"/>
      <c r="JO70" s="77"/>
      <c r="JP70" s="77"/>
      <c r="JQ70" s="77"/>
      <c r="JR70" s="77"/>
      <c r="JS70" s="77"/>
      <c r="JT70" s="77"/>
      <c r="JU70" s="77"/>
      <c r="JV70" s="77"/>
      <c r="JW70" s="77"/>
      <c r="JX70" s="77"/>
      <c r="JY70" s="77"/>
      <c r="JZ70" s="77"/>
      <c r="KA70" s="77"/>
      <c r="KB70" s="77"/>
      <c r="KC70" s="77"/>
      <c r="KD70" s="77"/>
      <c r="KE70" s="77"/>
      <c r="KF70" s="77"/>
      <c r="KG70" s="77"/>
      <c r="KH70" s="77"/>
      <c r="KI70" s="77"/>
      <c r="KJ70" s="77"/>
      <c r="KK70" s="77"/>
      <c r="KL70" s="77"/>
      <c r="KM70" s="77"/>
      <c r="KN70" s="77"/>
      <c r="KO70" s="77"/>
      <c r="KP70" s="77"/>
      <c r="KQ70" s="77"/>
      <c r="KR70" s="77"/>
      <c r="KS70" s="77"/>
      <c r="KT70" s="77"/>
      <c r="KU70" s="77"/>
      <c r="KV70" s="77"/>
      <c r="KW70" s="77"/>
      <c r="KX70" s="77"/>
      <c r="KY70" s="77"/>
      <c r="KZ70" s="77"/>
      <c r="LA70" s="77"/>
      <c r="LB70" s="77"/>
      <c r="LC70" s="77"/>
      <c r="LD70" s="77"/>
      <c r="LE70" s="77"/>
      <c r="LF70" s="77"/>
      <c r="LG70" s="77"/>
      <c r="LH70" s="77"/>
      <c r="LI70" s="77"/>
      <c r="LJ70" s="77"/>
      <c r="LK70" s="77"/>
      <c r="LL70" s="77"/>
      <c r="LM70" s="77"/>
      <c r="LN70" s="77"/>
      <c r="LO70" s="77"/>
      <c r="LP70" s="77"/>
      <c r="LQ70" s="77"/>
      <c r="LR70" s="77"/>
      <c r="LS70" s="77"/>
      <c r="LT70" s="77"/>
      <c r="LU70" s="77"/>
      <c r="LV70" s="77"/>
      <c r="LW70" s="77"/>
      <c r="LX70" s="77"/>
      <c r="LY70" s="77"/>
      <c r="LZ70" s="77"/>
      <c r="MA70" s="77"/>
      <c r="MB70" s="77"/>
      <c r="MC70" s="77"/>
      <c r="MD70" s="77"/>
      <c r="ME70" s="77"/>
      <c r="MF70" s="77"/>
      <c r="MG70" s="77"/>
      <c r="MH70" s="77"/>
      <c r="MI70" s="77"/>
      <c r="MJ70" s="77"/>
      <c r="MK70" s="77"/>
      <c r="ML70" s="77"/>
      <c r="MM70" s="77"/>
      <c r="MN70" s="77"/>
      <c r="MO70" s="77"/>
      <c r="MP70" s="77"/>
      <c r="MQ70" s="77"/>
      <c r="MR70" s="77"/>
      <c r="MS70" s="77"/>
      <c r="MT70" s="77"/>
      <c r="MU70" s="77"/>
      <c r="MV70" s="77"/>
      <c r="MW70" s="77"/>
      <c r="MX70" s="77"/>
      <c r="MY70" s="77"/>
      <c r="MZ70" s="77"/>
      <c r="NA70" s="77"/>
      <c r="NB70" s="77"/>
      <c r="NC70" s="77"/>
      <c r="ND70" s="77"/>
      <c r="BAY70" s="55"/>
      <c r="BAZ70" s="55"/>
      <c r="BBA70" s="55"/>
      <c r="BBB70" s="55"/>
      <c r="BBC70" s="55"/>
      <c r="BBD70" s="55"/>
      <c r="BBE70" s="55"/>
      <c r="BBF70" s="55"/>
      <c r="BBG70" s="55"/>
      <c r="BBH70" s="55"/>
      <c r="BBI70" s="55"/>
      <c r="BBJ70" s="55"/>
      <c r="BBK70" s="55"/>
      <c r="BBL70" s="55"/>
      <c r="BBM70" s="55"/>
      <c r="BBN70" s="55"/>
      <c r="BBO70" s="55"/>
      <c r="BBP70" s="55"/>
      <c r="BBQ70" s="55"/>
      <c r="BBR70" s="55"/>
      <c r="BBS70" s="55"/>
      <c r="BBT70" s="55"/>
      <c r="BBU70" s="55"/>
      <c r="BBV70" s="55"/>
      <c r="BBW70" s="55"/>
      <c r="BBX70" s="55"/>
      <c r="BBY70" s="55"/>
      <c r="BBZ70" s="55"/>
      <c r="BCA70" s="55"/>
      <c r="BCB70" s="55"/>
      <c r="BCC70" s="55"/>
      <c r="BCD70" s="55"/>
      <c r="BCE70" s="55"/>
      <c r="BCF70" s="55"/>
      <c r="BCG70" s="55"/>
      <c r="BCH70" s="55"/>
      <c r="BCI70" s="55"/>
      <c r="BCJ70" s="55"/>
      <c r="BCK70" s="55"/>
      <c r="BCL70" s="55"/>
      <c r="BCM70" s="55"/>
      <c r="BCN70" s="55"/>
      <c r="BCO70" s="55"/>
      <c r="BCP70" s="55"/>
      <c r="BCQ70" s="55"/>
      <c r="BCR70" s="55"/>
      <c r="BCS70" s="55"/>
      <c r="BCT70" s="55"/>
      <c r="BCU70" s="55"/>
      <c r="BCV70" s="55"/>
      <c r="BCW70" s="55"/>
      <c r="BCX70" s="55"/>
      <c r="BCY70" s="55"/>
      <c r="BCZ70" s="55"/>
      <c r="BDA70" s="55"/>
      <c r="BDB70" s="55"/>
      <c r="BDC70" s="55"/>
      <c r="BDD70" s="55"/>
      <c r="BDE70" s="55"/>
      <c r="BDF70" s="55"/>
      <c r="BDG70" s="55"/>
      <c r="BDH70" s="55"/>
      <c r="BDI70" s="55"/>
      <c r="BDJ70" s="55"/>
      <c r="BDK70" s="55"/>
      <c r="BDL70" s="55"/>
      <c r="BDM70" s="55"/>
      <c r="BDN70" s="55"/>
      <c r="BDO70" s="55"/>
      <c r="BDP70" s="55"/>
      <c r="BDQ70" s="55"/>
      <c r="BDR70" s="55"/>
      <c r="BDS70" s="55"/>
      <c r="BDT70" s="55"/>
      <c r="BDU70" s="55"/>
      <c r="BDV70" s="55"/>
      <c r="BDW70" s="55"/>
      <c r="BDX70" s="55"/>
      <c r="BDY70" s="55"/>
      <c r="BDZ70" s="55"/>
      <c r="BEA70" s="55"/>
      <c r="BEB70" s="55"/>
      <c r="BEC70" s="55"/>
      <c r="BED70" s="55"/>
      <c r="BEE70" s="55"/>
      <c r="BEF70" s="55"/>
      <c r="BEG70" s="55"/>
      <c r="BEH70" s="55"/>
      <c r="BEI70" s="55"/>
      <c r="BEJ70" s="55"/>
      <c r="BEK70" s="55"/>
      <c r="BEL70" s="55"/>
      <c r="BEM70" s="55"/>
      <c r="BEN70" s="55"/>
      <c r="BEO70" s="55"/>
      <c r="BEP70" s="55"/>
      <c r="BEQ70" s="55"/>
      <c r="BER70" s="55"/>
      <c r="BES70" s="55"/>
      <c r="BET70" s="55"/>
      <c r="BEU70" s="55"/>
      <c r="BEV70" s="55"/>
      <c r="BEW70" s="55"/>
      <c r="BEX70" s="55"/>
      <c r="BEY70" s="55"/>
      <c r="BEZ70" s="55"/>
      <c r="BFA70" s="55"/>
      <c r="BFB70" s="55"/>
      <c r="BFC70" s="55"/>
      <c r="BFD70" s="55"/>
      <c r="BFE70" s="55"/>
      <c r="BFF70" s="55"/>
      <c r="BFG70" s="55"/>
      <c r="BFH70" s="55"/>
      <c r="BFI70" s="55"/>
      <c r="BFJ70" s="55"/>
      <c r="BFK70" s="55"/>
      <c r="BFL70" s="55"/>
      <c r="BFM70" s="55"/>
      <c r="BFN70" s="55"/>
      <c r="BFO70" s="55"/>
      <c r="BFP70" s="55"/>
      <c r="BFQ70" s="55"/>
      <c r="BFR70" s="55"/>
      <c r="BFS70" s="55"/>
      <c r="BFT70" s="55"/>
      <c r="BFU70" s="55"/>
      <c r="BFV70" s="55"/>
      <c r="BFW70" s="55"/>
      <c r="BFX70" s="55"/>
      <c r="BFY70" s="55"/>
      <c r="BFZ70" s="55"/>
      <c r="BGA70" s="55"/>
      <c r="BGB70" s="55"/>
      <c r="BGC70" s="55"/>
      <c r="BGD70" s="55"/>
      <c r="BGE70" s="55"/>
      <c r="BGF70" s="55"/>
      <c r="BGG70" s="55"/>
      <c r="BGH70" s="55"/>
      <c r="BGI70" s="55"/>
      <c r="BGJ70" s="55"/>
      <c r="BGK70" s="55"/>
      <c r="BGL70" s="55"/>
      <c r="BGM70" s="55"/>
      <c r="BGN70" s="55"/>
      <c r="BGO70" s="55"/>
      <c r="BGP70" s="55"/>
      <c r="BGQ70" s="55"/>
      <c r="BGR70" s="55"/>
      <c r="BGS70" s="55"/>
      <c r="BGT70" s="55"/>
      <c r="BGU70" s="55"/>
      <c r="BGV70" s="55"/>
      <c r="BGW70" s="55"/>
      <c r="BGX70" s="55"/>
      <c r="BGY70" s="55"/>
      <c r="BGZ70" s="55"/>
      <c r="BHA70" s="55"/>
      <c r="BHB70" s="55"/>
      <c r="BHC70" s="55"/>
      <c r="BHD70" s="55"/>
      <c r="BHE70" s="55"/>
      <c r="BHF70" s="55"/>
      <c r="BHG70" s="55"/>
      <c r="BHH70" s="55"/>
      <c r="BHI70" s="55"/>
      <c r="BHJ70" s="55"/>
      <c r="BHK70" s="55"/>
      <c r="BHL70" s="55"/>
      <c r="BHM70" s="55"/>
      <c r="BHN70" s="55"/>
      <c r="BHO70" s="55"/>
      <c r="BHP70" s="55"/>
      <c r="BHQ70" s="55"/>
      <c r="BHR70" s="55"/>
      <c r="BHS70" s="55"/>
      <c r="BHT70" s="55"/>
      <c r="BHU70" s="55"/>
      <c r="BHV70" s="55"/>
      <c r="BHW70" s="55"/>
      <c r="BHX70" s="55"/>
      <c r="BHY70" s="55"/>
      <c r="BHZ70" s="55"/>
      <c r="BIA70" s="55"/>
      <c r="BIB70" s="55"/>
      <c r="BIC70" s="55"/>
      <c r="BID70" s="55"/>
      <c r="BIE70" s="55"/>
      <c r="BIF70" s="55"/>
      <c r="BIG70" s="55"/>
      <c r="BIH70" s="55"/>
      <c r="BII70" s="55"/>
      <c r="BIJ70" s="55"/>
      <c r="BIK70" s="55"/>
      <c r="BIL70" s="55"/>
      <c r="BIM70" s="55"/>
      <c r="BIN70" s="55"/>
      <c r="BIO70" s="55"/>
      <c r="BIP70" s="55"/>
      <c r="BIQ70" s="55"/>
      <c r="BIR70" s="55"/>
      <c r="BIS70" s="55"/>
      <c r="BIT70" s="55"/>
      <c r="BIU70" s="55"/>
      <c r="BIV70" s="55"/>
      <c r="BIW70" s="55"/>
      <c r="BIX70" s="55"/>
      <c r="BIY70" s="55"/>
      <c r="BIZ70" s="55"/>
      <c r="BJA70" s="55"/>
      <c r="BJB70" s="55"/>
      <c r="BJC70" s="55"/>
      <c r="BJD70" s="55"/>
      <c r="BJE70" s="55"/>
      <c r="BJF70" s="55"/>
      <c r="BJG70" s="55"/>
      <c r="BJH70" s="55"/>
      <c r="BJI70" s="55"/>
      <c r="BJJ70" s="55"/>
      <c r="BJK70" s="55"/>
      <c r="BJL70" s="55"/>
      <c r="BJM70" s="55"/>
      <c r="BJN70" s="55"/>
      <c r="BJO70" s="55"/>
      <c r="BJP70" s="55"/>
      <c r="BJQ70" s="55"/>
      <c r="BJR70" s="55"/>
      <c r="BJS70" s="55"/>
      <c r="BJT70" s="55"/>
      <c r="BJU70" s="55"/>
      <c r="BJV70" s="55"/>
      <c r="BJW70" s="55"/>
      <c r="BJX70" s="55"/>
      <c r="BJY70" s="55"/>
      <c r="BJZ70" s="55"/>
      <c r="BKA70" s="55"/>
      <c r="BKB70" s="55"/>
      <c r="BKC70" s="55"/>
      <c r="BKD70" s="55"/>
      <c r="BKE70" s="55"/>
      <c r="BKF70" s="55"/>
      <c r="BKG70" s="55"/>
      <c r="BKH70" s="55"/>
      <c r="BKI70" s="55"/>
      <c r="BKJ70" s="55"/>
      <c r="BKK70" s="55"/>
      <c r="BKL70" s="55"/>
      <c r="BKM70" s="55"/>
      <c r="BKN70" s="55"/>
      <c r="BKO70" s="55"/>
      <c r="BKP70" s="55"/>
      <c r="BKQ70" s="55"/>
      <c r="BKR70" s="55"/>
      <c r="BKS70" s="55"/>
      <c r="BKT70" s="55"/>
      <c r="BKU70" s="55"/>
      <c r="BKV70" s="55"/>
      <c r="BKW70" s="55"/>
      <c r="BKX70" s="55"/>
      <c r="BKY70" s="55"/>
      <c r="BKZ70" s="55"/>
      <c r="BLA70" s="55"/>
      <c r="BLB70" s="55"/>
      <c r="BLC70" s="55"/>
      <c r="BLD70" s="55"/>
      <c r="BLE70" s="55"/>
      <c r="BLF70" s="55"/>
      <c r="BLG70" s="55"/>
      <c r="BLH70" s="55"/>
      <c r="BLI70" s="55"/>
      <c r="BLJ70" s="55"/>
      <c r="BLK70" s="55"/>
      <c r="BLL70" s="55"/>
      <c r="BLM70" s="55"/>
      <c r="BLN70" s="55"/>
      <c r="BLO70" s="55"/>
      <c r="BLP70" s="55"/>
      <c r="BLQ70" s="55"/>
      <c r="BLR70" s="55"/>
      <c r="BLS70" s="55"/>
      <c r="BLT70" s="55"/>
      <c r="BLU70" s="55"/>
      <c r="BLV70" s="55"/>
      <c r="BLW70" s="55"/>
      <c r="BLX70" s="55"/>
      <c r="BLY70" s="55"/>
      <c r="BLZ70" s="55"/>
      <c r="BMA70" s="55"/>
      <c r="BMB70" s="55"/>
      <c r="BMC70" s="55"/>
      <c r="BMD70" s="55"/>
      <c r="BME70" s="55"/>
      <c r="BMF70" s="55"/>
      <c r="BMG70" s="55"/>
      <c r="BMH70" s="55"/>
      <c r="BMI70" s="55"/>
      <c r="BMJ70" s="55"/>
      <c r="BMK70" s="55"/>
      <c r="BML70" s="55"/>
      <c r="BMM70" s="55"/>
      <c r="BMN70" s="55"/>
      <c r="BMO70" s="55"/>
      <c r="BMP70" s="55"/>
      <c r="BMQ70" s="55"/>
      <c r="BMR70" s="55"/>
      <c r="BMS70" s="55"/>
      <c r="BMT70" s="55"/>
      <c r="BMU70" s="55"/>
      <c r="BMV70" s="55"/>
      <c r="BMW70" s="55"/>
      <c r="BMX70" s="55"/>
      <c r="BMY70" s="55"/>
      <c r="BMZ70" s="55"/>
      <c r="BNA70" s="55"/>
      <c r="BNB70" s="55"/>
      <c r="BNC70" s="55"/>
      <c r="BND70" s="55"/>
      <c r="BNE70" s="55"/>
      <c r="BNF70" s="55"/>
      <c r="BNG70" s="55"/>
      <c r="BNH70" s="55"/>
      <c r="BNI70" s="55"/>
      <c r="BNJ70" s="55"/>
      <c r="BNK70" s="55"/>
      <c r="BNL70" s="55"/>
      <c r="BNM70" s="55"/>
      <c r="BNN70" s="55"/>
      <c r="BNO70" s="55"/>
      <c r="BNP70" s="55"/>
      <c r="BNQ70" s="55"/>
      <c r="BNR70" s="55"/>
      <c r="BNS70" s="55"/>
      <c r="BNT70" s="55"/>
      <c r="BNU70" s="55"/>
      <c r="BNV70" s="55"/>
      <c r="BNW70" s="55"/>
      <c r="BNX70" s="55"/>
      <c r="BNY70" s="55"/>
      <c r="BNZ70" s="55"/>
      <c r="BOA70" s="55"/>
      <c r="BOB70" s="55"/>
      <c r="BOC70" s="55"/>
      <c r="BOD70" s="55"/>
      <c r="BOE70" s="55"/>
      <c r="BOF70" s="55"/>
      <c r="BOG70" s="55"/>
      <c r="BOH70" s="55"/>
      <c r="BOI70" s="55"/>
      <c r="BOJ70" s="55"/>
      <c r="BOK70" s="55"/>
      <c r="BOL70" s="55"/>
      <c r="BOM70" s="55"/>
      <c r="BON70" s="55"/>
      <c r="BOO70" s="55"/>
      <c r="BOP70" s="55"/>
      <c r="BOQ70" s="55"/>
      <c r="BOR70" s="55"/>
      <c r="BOS70" s="55"/>
      <c r="BOT70" s="55"/>
      <c r="BOU70" s="55"/>
      <c r="BOV70" s="55"/>
      <c r="BOW70" s="55"/>
      <c r="BOX70" s="55"/>
      <c r="BOY70" s="55"/>
      <c r="BOZ70" s="55"/>
      <c r="BPA70" s="55"/>
      <c r="BPB70" s="55"/>
      <c r="BPC70" s="55"/>
      <c r="BPD70" s="55"/>
      <c r="BPE70" s="55"/>
      <c r="BPF70" s="55"/>
      <c r="BPG70" s="55"/>
      <c r="BPH70" s="55"/>
      <c r="BPI70" s="55"/>
      <c r="BPJ70" s="55"/>
      <c r="BPK70" s="55"/>
      <c r="BPL70" s="55"/>
      <c r="BPM70" s="55"/>
      <c r="BPN70" s="55"/>
      <c r="BPO70" s="55"/>
      <c r="BPP70" s="55"/>
      <c r="BPQ70" s="55"/>
      <c r="BPR70" s="55"/>
      <c r="BPS70" s="55"/>
      <c r="BPT70" s="55"/>
      <c r="BPU70" s="55"/>
      <c r="BPV70" s="55"/>
      <c r="BPW70" s="55"/>
      <c r="BPX70" s="55"/>
      <c r="BPY70" s="55"/>
      <c r="BPZ70" s="55"/>
      <c r="BQA70" s="55"/>
      <c r="BQB70" s="55"/>
      <c r="BQC70" s="55"/>
      <c r="BQD70" s="55"/>
      <c r="BQE70" s="55"/>
      <c r="BQF70" s="55"/>
      <c r="BQG70" s="55"/>
      <c r="BQH70" s="55"/>
      <c r="BQI70" s="55"/>
      <c r="BQJ70" s="55"/>
      <c r="BQK70" s="55"/>
      <c r="BQL70" s="55"/>
      <c r="BQM70" s="55"/>
      <c r="BQN70" s="55"/>
      <c r="BQO70" s="55"/>
      <c r="BQP70" s="55"/>
      <c r="BQQ70" s="55"/>
      <c r="BQR70" s="55"/>
      <c r="BQS70" s="55"/>
      <c r="BQT70" s="55"/>
      <c r="BQU70" s="55"/>
      <c r="BQV70" s="55"/>
      <c r="BQW70" s="55"/>
      <c r="BQX70" s="55"/>
      <c r="BQY70" s="55"/>
      <c r="BQZ70" s="55"/>
      <c r="BRA70" s="55"/>
      <c r="BRB70" s="55"/>
    </row>
    <row r="71" spans="1:368 1403:1822" s="54" customFormat="1">
      <c r="A71" s="102"/>
      <c r="B71" s="102"/>
      <c r="C71" s="102"/>
      <c r="D71" s="102"/>
      <c r="E71" s="102"/>
      <c r="F71" s="102"/>
      <c r="G71" s="102"/>
      <c r="H71" s="102"/>
      <c r="I71" s="99"/>
      <c r="J71" s="103"/>
      <c r="K71" s="103"/>
      <c r="L71" s="103"/>
      <c r="M71" s="103"/>
      <c r="N71" s="103"/>
      <c r="O71" s="103"/>
      <c r="P71" s="103"/>
      <c r="Q71" s="103"/>
      <c r="R71" s="103"/>
      <c r="S71" s="103"/>
      <c r="T71" s="103"/>
      <c r="U71" s="103"/>
      <c r="V71" s="77"/>
      <c r="W71" s="77"/>
      <c r="X71" s="77"/>
      <c r="Y71" s="77"/>
      <c r="Z71" s="77"/>
      <c r="AA71" s="77"/>
      <c r="AB71" s="77"/>
      <c r="AC71" s="77"/>
      <c r="AD71" s="77"/>
      <c r="AE71" s="77"/>
      <c r="AF71" s="77"/>
      <c r="AG71" s="77"/>
      <c r="AH71" s="77"/>
      <c r="AI71" s="77"/>
      <c r="AJ71" s="77"/>
      <c r="AK71" s="77"/>
      <c r="AL71" s="77"/>
      <c r="AM71" s="77"/>
      <c r="AN71" s="77"/>
      <c r="AO71" s="77"/>
      <c r="AP71" s="77"/>
      <c r="AQ71" s="77"/>
      <c r="AR71" s="77"/>
      <c r="AS71" s="77"/>
      <c r="AT71" s="77"/>
      <c r="AU71" s="77"/>
      <c r="AV71" s="77"/>
      <c r="AW71" s="77"/>
      <c r="AX71" s="77"/>
      <c r="AY71" s="77"/>
      <c r="AZ71" s="77"/>
      <c r="BA71" s="77"/>
      <c r="BB71" s="77"/>
      <c r="BC71" s="77"/>
      <c r="BD71" s="77"/>
      <c r="BE71" s="77"/>
      <c r="BF71" s="77"/>
      <c r="BG71" s="77"/>
      <c r="BH71" s="77"/>
      <c r="BI71" s="77"/>
      <c r="BJ71" s="77"/>
      <c r="BK71" s="77"/>
      <c r="BL71" s="77"/>
      <c r="BM71" s="77"/>
      <c r="BN71" s="77"/>
      <c r="BO71" s="77"/>
      <c r="BP71" s="77"/>
      <c r="BQ71" s="77"/>
      <c r="BR71" s="77"/>
      <c r="BS71" s="77"/>
      <c r="BT71" s="77"/>
      <c r="BU71" s="77"/>
      <c r="BV71" s="77"/>
      <c r="BW71" s="77"/>
      <c r="BX71" s="77"/>
      <c r="BY71" s="77"/>
      <c r="BZ71" s="77"/>
      <c r="CA71" s="77"/>
      <c r="CB71" s="77"/>
      <c r="CC71" s="77"/>
      <c r="CD71" s="77"/>
      <c r="CE71" s="77"/>
      <c r="CF71" s="77"/>
      <c r="CG71" s="77"/>
      <c r="CH71" s="77"/>
      <c r="CI71" s="77"/>
      <c r="CJ71" s="77"/>
      <c r="CK71" s="77"/>
      <c r="CL71" s="77"/>
      <c r="CM71" s="77"/>
      <c r="CN71" s="77"/>
      <c r="CO71" s="77"/>
      <c r="CP71" s="77"/>
      <c r="CQ71" s="77"/>
      <c r="CR71" s="77"/>
      <c r="CS71" s="77"/>
      <c r="CT71" s="77"/>
      <c r="CU71" s="77"/>
      <c r="CV71" s="77"/>
      <c r="CW71" s="77"/>
      <c r="CX71" s="77"/>
      <c r="CY71" s="77"/>
      <c r="CZ71" s="77"/>
      <c r="DA71" s="77"/>
      <c r="DB71" s="77"/>
      <c r="DC71" s="77"/>
      <c r="DD71" s="77"/>
      <c r="DE71" s="77"/>
      <c r="DF71" s="77"/>
      <c r="DG71" s="77"/>
      <c r="DH71" s="77"/>
      <c r="DI71" s="77"/>
      <c r="DJ71" s="77"/>
      <c r="DK71" s="77"/>
      <c r="DL71" s="77"/>
      <c r="DM71" s="77"/>
      <c r="DN71" s="77"/>
      <c r="DO71" s="77"/>
      <c r="DP71" s="77"/>
      <c r="DQ71" s="77"/>
      <c r="DR71" s="77"/>
      <c r="DS71" s="77"/>
      <c r="DT71" s="77"/>
      <c r="DU71" s="77"/>
      <c r="DV71" s="77"/>
      <c r="DW71" s="77"/>
      <c r="DX71" s="77"/>
      <c r="DY71" s="77"/>
      <c r="DZ71" s="77"/>
      <c r="EA71" s="77"/>
      <c r="EB71" s="77"/>
      <c r="EC71" s="77"/>
      <c r="ED71" s="77"/>
      <c r="EE71" s="77"/>
      <c r="EF71" s="77"/>
      <c r="EG71" s="77"/>
      <c r="EH71" s="77"/>
      <c r="EI71" s="77"/>
      <c r="EJ71" s="77"/>
      <c r="EK71" s="77"/>
      <c r="EL71" s="77"/>
      <c r="EM71" s="77"/>
      <c r="EN71" s="77"/>
      <c r="EO71" s="77"/>
      <c r="EP71" s="77"/>
      <c r="EQ71" s="77"/>
      <c r="ER71" s="77"/>
      <c r="ES71" s="77"/>
      <c r="ET71" s="77"/>
      <c r="EU71" s="77"/>
      <c r="EV71" s="77"/>
      <c r="EW71" s="77"/>
      <c r="EX71" s="77"/>
      <c r="EY71" s="77"/>
      <c r="EZ71" s="77"/>
      <c r="FA71" s="77"/>
      <c r="FB71" s="77"/>
      <c r="FC71" s="77"/>
      <c r="FD71" s="77"/>
      <c r="FE71" s="77"/>
      <c r="FF71" s="77"/>
      <c r="FG71" s="77"/>
      <c r="FH71" s="77"/>
      <c r="FI71" s="77"/>
      <c r="FJ71" s="77"/>
      <c r="FK71" s="77"/>
      <c r="FL71" s="77"/>
      <c r="FM71" s="77"/>
      <c r="FN71" s="77"/>
      <c r="FO71" s="77"/>
      <c r="FP71" s="77"/>
      <c r="FQ71" s="77"/>
      <c r="FR71" s="77"/>
      <c r="FS71" s="77"/>
      <c r="FT71" s="77"/>
      <c r="FU71" s="77"/>
      <c r="FV71" s="77"/>
      <c r="FW71" s="77"/>
      <c r="FX71" s="77"/>
      <c r="FY71" s="77"/>
      <c r="FZ71" s="77"/>
      <c r="GA71" s="77"/>
      <c r="GB71" s="77"/>
      <c r="GC71" s="77"/>
      <c r="GD71" s="77"/>
      <c r="GE71" s="77"/>
      <c r="GF71" s="77"/>
      <c r="GG71" s="77"/>
      <c r="GH71" s="77"/>
      <c r="GI71" s="77"/>
      <c r="GJ71" s="77"/>
      <c r="GK71" s="77"/>
      <c r="GL71" s="77"/>
      <c r="GM71" s="77"/>
      <c r="GN71" s="77"/>
      <c r="GO71" s="77"/>
      <c r="GP71" s="77"/>
      <c r="GQ71" s="77"/>
      <c r="GR71" s="77"/>
      <c r="GS71" s="77"/>
      <c r="GT71" s="77"/>
      <c r="GU71" s="77"/>
      <c r="GV71" s="77"/>
      <c r="GW71" s="77"/>
      <c r="GX71" s="77"/>
      <c r="GY71" s="77"/>
      <c r="GZ71" s="77"/>
      <c r="HA71" s="77"/>
      <c r="HB71" s="77"/>
      <c r="HC71" s="77"/>
      <c r="HD71" s="77"/>
      <c r="HE71" s="77"/>
      <c r="HF71" s="77"/>
      <c r="HG71" s="77"/>
      <c r="HH71" s="77"/>
      <c r="HI71" s="77"/>
      <c r="HJ71" s="77"/>
      <c r="HK71" s="77"/>
      <c r="HL71" s="77"/>
      <c r="HM71" s="77"/>
      <c r="HN71" s="77"/>
      <c r="HO71" s="77"/>
      <c r="HP71" s="77"/>
      <c r="HQ71" s="77"/>
      <c r="HR71" s="77"/>
      <c r="HS71" s="77"/>
      <c r="HT71" s="77"/>
      <c r="HU71" s="77"/>
      <c r="HV71" s="77"/>
      <c r="HW71" s="77"/>
      <c r="HX71" s="77"/>
      <c r="HY71" s="77"/>
      <c r="HZ71" s="77"/>
      <c r="IA71" s="77"/>
      <c r="IB71" s="77"/>
      <c r="IC71" s="77"/>
      <c r="ID71" s="77"/>
      <c r="IE71" s="77"/>
      <c r="IF71" s="77"/>
      <c r="IG71" s="77"/>
      <c r="IH71" s="77"/>
      <c r="II71" s="77"/>
      <c r="IJ71" s="77"/>
      <c r="IK71" s="77"/>
      <c r="IL71" s="77"/>
      <c r="IM71" s="77"/>
      <c r="IN71" s="77"/>
      <c r="IO71" s="77"/>
      <c r="IP71" s="77"/>
      <c r="IQ71" s="77"/>
      <c r="IR71" s="77"/>
      <c r="IS71" s="77"/>
      <c r="IT71" s="77"/>
      <c r="IU71" s="77"/>
      <c r="IV71" s="77"/>
      <c r="IW71" s="77"/>
      <c r="IX71" s="77"/>
      <c r="IY71" s="77"/>
      <c r="IZ71" s="77"/>
      <c r="JA71" s="77"/>
      <c r="JB71" s="77"/>
      <c r="JC71" s="77"/>
      <c r="JD71" s="77"/>
      <c r="JE71" s="77"/>
      <c r="JF71" s="77"/>
      <c r="JG71" s="77"/>
      <c r="JH71" s="77"/>
      <c r="JI71" s="77"/>
      <c r="JJ71" s="77"/>
      <c r="JK71" s="77"/>
      <c r="JL71" s="77"/>
      <c r="JM71" s="77"/>
      <c r="JN71" s="77"/>
      <c r="JO71" s="77"/>
      <c r="JP71" s="77"/>
      <c r="JQ71" s="77"/>
      <c r="JR71" s="77"/>
      <c r="JS71" s="77"/>
      <c r="JT71" s="77"/>
      <c r="JU71" s="77"/>
      <c r="JV71" s="77"/>
      <c r="JW71" s="77"/>
      <c r="JX71" s="77"/>
      <c r="JY71" s="77"/>
      <c r="JZ71" s="77"/>
      <c r="KA71" s="77"/>
      <c r="KB71" s="77"/>
      <c r="KC71" s="77"/>
      <c r="KD71" s="77"/>
      <c r="KE71" s="77"/>
      <c r="KF71" s="77"/>
      <c r="KG71" s="77"/>
      <c r="KH71" s="77"/>
      <c r="KI71" s="77"/>
      <c r="KJ71" s="77"/>
      <c r="KK71" s="77"/>
      <c r="KL71" s="77"/>
      <c r="KM71" s="77"/>
      <c r="KN71" s="77"/>
      <c r="KO71" s="77"/>
      <c r="KP71" s="77"/>
      <c r="KQ71" s="77"/>
      <c r="KR71" s="77"/>
      <c r="KS71" s="77"/>
      <c r="KT71" s="77"/>
      <c r="KU71" s="77"/>
      <c r="KV71" s="77"/>
      <c r="KW71" s="77"/>
      <c r="KX71" s="77"/>
      <c r="KY71" s="77"/>
      <c r="KZ71" s="77"/>
      <c r="LA71" s="77"/>
      <c r="LB71" s="77"/>
      <c r="LC71" s="77"/>
      <c r="LD71" s="77"/>
      <c r="LE71" s="77"/>
      <c r="LF71" s="77"/>
      <c r="LG71" s="77"/>
      <c r="LH71" s="77"/>
      <c r="LI71" s="77"/>
      <c r="LJ71" s="77"/>
      <c r="LK71" s="77"/>
      <c r="LL71" s="77"/>
      <c r="LM71" s="77"/>
      <c r="LN71" s="77"/>
      <c r="LO71" s="77"/>
      <c r="LP71" s="77"/>
      <c r="LQ71" s="77"/>
      <c r="LR71" s="77"/>
      <c r="LS71" s="77"/>
      <c r="LT71" s="77"/>
      <c r="LU71" s="77"/>
      <c r="LV71" s="77"/>
      <c r="LW71" s="77"/>
      <c r="LX71" s="77"/>
      <c r="LY71" s="77"/>
      <c r="LZ71" s="77"/>
      <c r="MA71" s="77"/>
      <c r="MB71" s="77"/>
      <c r="MC71" s="77"/>
      <c r="MD71" s="77"/>
      <c r="ME71" s="77"/>
      <c r="MF71" s="77"/>
      <c r="MG71" s="77"/>
      <c r="MH71" s="77"/>
      <c r="MI71" s="77"/>
      <c r="MJ71" s="77"/>
      <c r="MK71" s="77"/>
      <c r="ML71" s="77"/>
      <c r="MM71" s="77"/>
      <c r="MN71" s="77"/>
      <c r="MO71" s="77"/>
      <c r="MP71" s="77"/>
      <c r="MQ71" s="77"/>
      <c r="MR71" s="77"/>
      <c r="MS71" s="77"/>
      <c r="MT71" s="77"/>
      <c r="MU71" s="77"/>
      <c r="MV71" s="77"/>
      <c r="MW71" s="77"/>
      <c r="MX71" s="77"/>
      <c r="MY71" s="77"/>
      <c r="MZ71" s="77"/>
      <c r="NA71" s="77"/>
      <c r="NB71" s="77"/>
      <c r="NC71" s="77"/>
      <c r="ND71" s="77"/>
      <c r="BAY71" s="55"/>
      <c r="BAZ71" s="55"/>
      <c r="BBA71" s="55"/>
      <c r="BBB71" s="55"/>
      <c r="BBC71" s="55"/>
      <c r="BBD71" s="55"/>
      <c r="BBE71" s="55"/>
      <c r="BBF71" s="55"/>
      <c r="BBG71" s="55"/>
      <c r="BBH71" s="55"/>
      <c r="BBI71" s="55"/>
      <c r="BBJ71" s="55"/>
      <c r="BBK71" s="55"/>
      <c r="BBL71" s="55"/>
      <c r="BBM71" s="55"/>
      <c r="BBN71" s="55"/>
      <c r="BBO71" s="55"/>
      <c r="BBP71" s="55"/>
      <c r="BBQ71" s="55"/>
      <c r="BBR71" s="55"/>
      <c r="BBS71" s="55"/>
      <c r="BBT71" s="55"/>
      <c r="BBU71" s="55"/>
      <c r="BBV71" s="55"/>
      <c r="BBW71" s="55"/>
      <c r="BBX71" s="55"/>
      <c r="BBY71" s="55"/>
      <c r="BBZ71" s="55"/>
      <c r="BCA71" s="55"/>
      <c r="BCB71" s="55"/>
      <c r="BCC71" s="55"/>
      <c r="BCD71" s="55"/>
      <c r="BCE71" s="55"/>
      <c r="BCF71" s="55"/>
      <c r="BCG71" s="55"/>
      <c r="BCH71" s="55"/>
      <c r="BCI71" s="55"/>
      <c r="BCJ71" s="55"/>
      <c r="BCK71" s="55"/>
      <c r="BCL71" s="55"/>
      <c r="BCM71" s="55"/>
      <c r="BCN71" s="55"/>
      <c r="BCO71" s="55"/>
      <c r="BCP71" s="55"/>
      <c r="BCQ71" s="55"/>
      <c r="BCR71" s="55"/>
      <c r="BCS71" s="55"/>
      <c r="BCT71" s="55"/>
      <c r="BCU71" s="55"/>
      <c r="BCV71" s="55"/>
      <c r="BCW71" s="55"/>
      <c r="BCX71" s="55"/>
      <c r="BCY71" s="55"/>
      <c r="BCZ71" s="55"/>
      <c r="BDA71" s="55"/>
      <c r="BDB71" s="55"/>
      <c r="BDC71" s="55"/>
      <c r="BDD71" s="55"/>
      <c r="BDE71" s="55"/>
      <c r="BDF71" s="55"/>
      <c r="BDG71" s="55"/>
      <c r="BDH71" s="55"/>
      <c r="BDI71" s="55"/>
      <c r="BDJ71" s="55"/>
      <c r="BDK71" s="55"/>
      <c r="BDL71" s="55"/>
      <c r="BDM71" s="55"/>
      <c r="BDN71" s="55"/>
      <c r="BDO71" s="55"/>
      <c r="BDP71" s="55"/>
      <c r="BDQ71" s="55"/>
      <c r="BDR71" s="55"/>
      <c r="BDS71" s="55"/>
      <c r="BDT71" s="55"/>
      <c r="BDU71" s="55"/>
      <c r="BDV71" s="55"/>
      <c r="BDW71" s="55"/>
      <c r="BDX71" s="55"/>
      <c r="BDY71" s="55"/>
      <c r="BDZ71" s="55"/>
      <c r="BEA71" s="55"/>
      <c r="BEB71" s="55"/>
      <c r="BEC71" s="55"/>
      <c r="BED71" s="55"/>
      <c r="BEE71" s="55"/>
      <c r="BEF71" s="55"/>
      <c r="BEG71" s="55"/>
      <c r="BEH71" s="55"/>
      <c r="BEI71" s="55"/>
      <c r="BEJ71" s="55"/>
      <c r="BEK71" s="55"/>
      <c r="BEL71" s="55"/>
      <c r="BEM71" s="55"/>
      <c r="BEN71" s="55"/>
      <c r="BEO71" s="55"/>
      <c r="BEP71" s="55"/>
      <c r="BEQ71" s="55"/>
      <c r="BER71" s="55"/>
      <c r="BES71" s="55"/>
      <c r="BET71" s="55"/>
      <c r="BEU71" s="55"/>
      <c r="BEV71" s="55"/>
      <c r="BEW71" s="55"/>
      <c r="BEX71" s="55"/>
      <c r="BEY71" s="55"/>
      <c r="BEZ71" s="55"/>
      <c r="BFA71" s="55"/>
      <c r="BFB71" s="55"/>
      <c r="BFC71" s="55"/>
      <c r="BFD71" s="55"/>
      <c r="BFE71" s="55"/>
      <c r="BFF71" s="55"/>
      <c r="BFG71" s="55"/>
      <c r="BFH71" s="55"/>
      <c r="BFI71" s="55"/>
      <c r="BFJ71" s="55"/>
      <c r="BFK71" s="55"/>
      <c r="BFL71" s="55"/>
      <c r="BFM71" s="55"/>
      <c r="BFN71" s="55"/>
      <c r="BFO71" s="55"/>
      <c r="BFP71" s="55"/>
      <c r="BFQ71" s="55"/>
      <c r="BFR71" s="55"/>
      <c r="BFS71" s="55"/>
      <c r="BFT71" s="55"/>
      <c r="BFU71" s="55"/>
      <c r="BFV71" s="55"/>
      <c r="BFW71" s="55"/>
      <c r="BFX71" s="55"/>
      <c r="BFY71" s="55"/>
      <c r="BFZ71" s="55"/>
      <c r="BGA71" s="55"/>
      <c r="BGB71" s="55"/>
      <c r="BGC71" s="55"/>
      <c r="BGD71" s="55"/>
      <c r="BGE71" s="55"/>
      <c r="BGF71" s="55"/>
      <c r="BGG71" s="55"/>
      <c r="BGH71" s="55"/>
      <c r="BGI71" s="55"/>
      <c r="BGJ71" s="55"/>
      <c r="BGK71" s="55"/>
      <c r="BGL71" s="55"/>
      <c r="BGM71" s="55"/>
      <c r="BGN71" s="55"/>
      <c r="BGO71" s="55"/>
      <c r="BGP71" s="55"/>
      <c r="BGQ71" s="55"/>
      <c r="BGR71" s="55"/>
      <c r="BGS71" s="55"/>
      <c r="BGT71" s="55"/>
      <c r="BGU71" s="55"/>
      <c r="BGV71" s="55"/>
      <c r="BGW71" s="55"/>
      <c r="BGX71" s="55"/>
      <c r="BGY71" s="55"/>
      <c r="BGZ71" s="55"/>
      <c r="BHA71" s="55"/>
      <c r="BHB71" s="55"/>
      <c r="BHC71" s="55"/>
      <c r="BHD71" s="55"/>
      <c r="BHE71" s="55"/>
      <c r="BHF71" s="55"/>
      <c r="BHG71" s="55"/>
      <c r="BHH71" s="55"/>
      <c r="BHI71" s="55"/>
      <c r="BHJ71" s="55"/>
      <c r="BHK71" s="55"/>
      <c r="BHL71" s="55"/>
      <c r="BHM71" s="55"/>
      <c r="BHN71" s="55"/>
      <c r="BHO71" s="55"/>
      <c r="BHP71" s="55"/>
      <c r="BHQ71" s="55"/>
      <c r="BHR71" s="55"/>
      <c r="BHS71" s="55"/>
      <c r="BHT71" s="55"/>
      <c r="BHU71" s="55"/>
      <c r="BHV71" s="55"/>
      <c r="BHW71" s="55"/>
      <c r="BHX71" s="55"/>
      <c r="BHY71" s="55"/>
      <c r="BHZ71" s="55"/>
      <c r="BIA71" s="55"/>
      <c r="BIB71" s="55"/>
      <c r="BIC71" s="55"/>
      <c r="BID71" s="55"/>
      <c r="BIE71" s="55"/>
      <c r="BIF71" s="55"/>
      <c r="BIG71" s="55"/>
      <c r="BIH71" s="55"/>
      <c r="BII71" s="55"/>
      <c r="BIJ71" s="55"/>
      <c r="BIK71" s="55"/>
      <c r="BIL71" s="55"/>
      <c r="BIM71" s="55"/>
      <c r="BIN71" s="55"/>
      <c r="BIO71" s="55"/>
      <c r="BIP71" s="55"/>
      <c r="BIQ71" s="55"/>
      <c r="BIR71" s="55"/>
      <c r="BIS71" s="55"/>
      <c r="BIT71" s="55"/>
      <c r="BIU71" s="55"/>
      <c r="BIV71" s="55"/>
      <c r="BIW71" s="55"/>
      <c r="BIX71" s="55"/>
      <c r="BIY71" s="55"/>
      <c r="BIZ71" s="55"/>
      <c r="BJA71" s="55"/>
      <c r="BJB71" s="55"/>
      <c r="BJC71" s="55"/>
      <c r="BJD71" s="55"/>
      <c r="BJE71" s="55"/>
      <c r="BJF71" s="55"/>
      <c r="BJG71" s="55"/>
      <c r="BJH71" s="55"/>
      <c r="BJI71" s="55"/>
      <c r="BJJ71" s="55"/>
      <c r="BJK71" s="55"/>
      <c r="BJL71" s="55"/>
      <c r="BJM71" s="55"/>
      <c r="BJN71" s="55"/>
      <c r="BJO71" s="55"/>
      <c r="BJP71" s="55"/>
      <c r="BJQ71" s="55"/>
      <c r="BJR71" s="55"/>
      <c r="BJS71" s="55"/>
      <c r="BJT71" s="55"/>
      <c r="BJU71" s="55"/>
      <c r="BJV71" s="55"/>
      <c r="BJW71" s="55"/>
      <c r="BJX71" s="55"/>
      <c r="BJY71" s="55"/>
      <c r="BJZ71" s="55"/>
      <c r="BKA71" s="55"/>
      <c r="BKB71" s="55"/>
      <c r="BKC71" s="55"/>
      <c r="BKD71" s="55"/>
      <c r="BKE71" s="55"/>
      <c r="BKF71" s="55"/>
      <c r="BKG71" s="55"/>
      <c r="BKH71" s="55"/>
      <c r="BKI71" s="55"/>
      <c r="BKJ71" s="55"/>
      <c r="BKK71" s="55"/>
      <c r="BKL71" s="55"/>
      <c r="BKM71" s="55"/>
      <c r="BKN71" s="55"/>
      <c r="BKO71" s="55"/>
      <c r="BKP71" s="55"/>
      <c r="BKQ71" s="55"/>
      <c r="BKR71" s="55"/>
      <c r="BKS71" s="55"/>
      <c r="BKT71" s="55"/>
      <c r="BKU71" s="55"/>
      <c r="BKV71" s="55"/>
      <c r="BKW71" s="55"/>
      <c r="BKX71" s="55"/>
      <c r="BKY71" s="55"/>
      <c r="BKZ71" s="55"/>
      <c r="BLA71" s="55"/>
      <c r="BLB71" s="55"/>
      <c r="BLC71" s="55"/>
      <c r="BLD71" s="55"/>
      <c r="BLE71" s="55"/>
      <c r="BLF71" s="55"/>
      <c r="BLG71" s="55"/>
      <c r="BLH71" s="55"/>
      <c r="BLI71" s="55"/>
      <c r="BLJ71" s="55"/>
      <c r="BLK71" s="55"/>
      <c r="BLL71" s="55"/>
      <c r="BLM71" s="55"/>
      <c r="BLN71" s="55"/>
      <c r="BLO71" s="55"/>
      <c r="BLP71" s="55"/>
      <c r="BLQ71" s="55"/>
      <c r="BLR71" s="55"/>
      <c r="BLS71" s="55"/>
      <c r="BLT71" s="55"/>
      <c r="BLU71" s="55"/>
      <c r="BLV71" s="55"/>
      <c r="BLW71" s="55"/>
      <c r="BLX71" s="55"/>
      <c r="BLY71" s="55"/>
      <c r="BLZ71" s="55"/>
      <c r="BMA71" s="55"/>
      <c r="BMB71" s="55"/>
      <c r="BMC71" s="55"/>
      <c r="BMD71" s="55"/>
      <c r="BME71" s="55"/>
      <c r="BMF71" s="55"/>
      <c r="BMG71" s="55"/>
      <c r="BMH71" s="55"/>
      <c r="BMI71" s="55"/>
      <c r="BMJ71" s="55"/>
      <c r="BMK71" s="55"/>
      <c r="BML71" s="55"/>
      <c r="BMM71" s="55"/>
      <c r="BMN71" s="55"/>
      <c r="BMO71" s="55"/>
      <c r="BMP71" s="55"/>
      <c r="BMQ71" s="55"/>
      <c r="BMR71" s="55"/>
      <c r="BMS71" s="55"/>
      <c r="BMT71" s="55"/>
      <c r="BMU71" s="55"/>
      <c r="BMV71" s="55"/>
      <c r="BMW71" s="55"/>
      <c r="BMX71" s="55"/>
      <c r="BMY71" s="55"/>
      <c r="BMZ71" s="55"/>
      <c r="BNA71" s="55"/>
      <c r="BNB71" s="55"/>
      <c r="BNC71" s="55"/>
      <c r="BND71" s="55"/>
      <c r="BNE71" s="55"/>
      <c r="BNF71" s="55"/>
      <c r="BNG71" s="55"/>
      <c r="BNH71" s="55"/>
      <c r="BNI71" s="55"/>
      <c r="BNJ71" s="55"/>
      <c r="BNK71" s="55"/>
      <c r="BNL71" s="55"/>
      <c r="BNM71" s="55"/>
      <c r="BNN71" s="55"/>
      <c r="BNO71" s="55"/>
      <c r="BNP71" s="55"/>
      <c r="BNQ71" s="55"/>
      <c r="BNR71" s="55"/>
      <c r="BNS71" s="55"/>
      <c r="BNT71" s="55"/>
      <c r="BNU71" s="55"/>
      <c r="BNV71" s="55"/>
      <c r="BNW71" s="55"/>
      <c r="BNX71" s="55"/>
      <c r="BNY71" s="55"/>
      <c r="BNZ71" s="55"/>
      <c r="BOA71" s="55"/>
      <c r="BOB71" s="55"/>
      <c r="BOC71" s="55"/>
      <c r="BOD71" s="55"/>
      <c r="BOE71" s="55"/>
      <c r="BOF71" s="55"/>
      <c r="BOG71" s="55"/>
      <c r="BOH71" s="55"/>
      <c r="BOI71" s="55"/>
      <c r="BOJ71" s="55"/>
      <c r="BOK71" s="55"/>
      <c r="BOL71" s="55"/>
      <c r="BOM71" s="55"/>
      <c r="BON71" s="55"/>
      <c r="BOO71" s="55"/>
      <c r="BOP71" s="55"/>
      <c r="BOQ71" s="55"/>
      <c r="BOR71" s="55"/>
      <c r="BOS71" s="55"/>
      <c r="BOT71" s="55"/>
      <c r="BOU71" s="55"/>
      <c r="BOV71" s="55"/>
      <c r="BOW71" s="55"/>
      <c r="BOX71" s="55"/>
      <c r="BOY71" s="55"/>
      <c r="BOZ71" s="55"/>
      <c r="BPA71" s="55"/>
      <c r="BPB71" s="55"/>
      <c r="BPC71" s="55"/>
      <c r="BPD71" s="55"/>
      <c r="BPE71" s="55"/>
      <c r="BPF71" s="55"/>
      <c r="BPG71" s="55"/>
      <c r="BPH71" s="55"/>
      <c r="BPI71" s="55"/>
      <c r="BPJ71" s="55"/>
      <c r="BPK71" s="55"/>
      <c r="BPL71" s="55"/>
      <c r="BPM71" s="55"/>
      <c r="BPN71" s="55"/>
      <c r="BPO71" s="55"/>
      <c r="BPP71" s="55"/>
      <c r="BPQ71" s="55"/>
      <c r="BPR71" s="55"/>
      <c r="BPS71" s="55"/>
      <c r="BPT71" s="55"/>
      <c r="BPU71" s="55"/>
      <c r="BPV71" s="55"/>
      <c r="BPW71" s="55"/>
      <c r="BPX71" s="55"/>
      <c r="BPY71" s="55"/>
      <c r="BPZ71" s="55"/>
      <c r="BQA71" s="55"/>
      <c r="BQB71" s="55"/>
      <c r="BQC71" s="55"/>
      <c r="BQD71" s="55"/>
      <c r="BQE71" s="55"/>
      <c r="BQF71" s="55"/>
      <c r="BQG71" s="55"/>
      <c r="BQH71" s="55"/>
      <c r="BQI71" s="55"/>
      <c r="BQJ71" s="55"/>
      <c r="BQK71" s="55"/>
      <c r="BQL71" s="55"/>
      <c r="BQM71" s="55"/>
      <c r="BQN71" s="55"/>
      <c r="BQO71" s="55"/>
      <c r="BQP71" s="55"/>
      <c r="BQQ71" s="55"/>
      <c r="BQR71" s="55"/>
      <c r="BQS71" s="55"/>
      <c r="BQT71" s="55"/>
      <c r="BQU71" s="55"/>
      <c r="BQV71" s="55"/>
      <c r="BQW71" s="55"/>
      <c r="BQX71" s="55"/>
      <c r="BQY71" s="55"/>
      <c r="BQZ71" s="55"/>
      <c r="BRA71" s="55"/>
      <c r="BRB71" s="55"/>
    </row>
    <row r="72" spans="1:368 1403:1822" s="54" customFormat="1">
      <c r="A72" s="102"/>
      <c r="B72" s="102"/>
      <c r="C72" s="102"/>
      <c r="D72" s="102"/>
      <c r="E72" s="102"/>
      <c r="F72" s="102"/>
      <c r="G72" s="102"/>
      <c r="H72" s="102"/>
      <c r="I72" s="99"/>
      <c r="J72" s="103"/>
      <c r="K72" s="103"/>
      <c r="L72" s="103"/>
      <c r="M72" s="103"/>
      <c r="N72" s="103"/>
      <c r="O72" s="103"/>
      <c r="P72" s="103"/>
      <c r="Q72" s="103"/>
      <c r="R72" s="103"/>
      <c r="S72" s="103"/>
      <c r="T72" s="103"/>
      <c r="U72" s="103"/>
      <c r="V72" s="77"/>
      <c r="W72" s="77"/>
      <c r="X72" s="77"/>
      <c r="Y72" s="77"/>
      <c r="Z72" s="77"/>
      <c r="AA72" s="77"/>
      <c r="AB72" s="77"/>
      <c r="AC72" s="77"/>
      <c r="AD72" s="77"/>
      <c r="AE72" s="77"/>
      <c r="AF72" s="77"/>
      <c r="AG72" s="77"/>
      <c r="AH72" s="77"/>
      <c r="AI72" s="77"/>
      <c r="AJ72" s="77"/>
      <c r="AK72" s="77"/>
      <c r="AL72" s="77"/>
      <c r="AM72" s="77"/>
      <c r="AN72" s="77"/>
      <c r="AO72" s="77"/>
      <c r="AP72" s="77"/>
      <c r="AQ72" s="77"/>
      <c r="AR72" s="77"/>
      <c r="AS72" s="77"/>
      <c r="AT72" s="77"/>
      <c r="AU72" s="77"/>
      <c r="AV72" s="77"/>
      <c r="AW72" s="77"/>
      <c r="AX72" s="77"/>
      <c r="AY72" s="77"/>
      <c r="AZ72" s="77"/>
      <c r="BA72" s="77"/>
      <c r="BB72" s="77"/>
      <c r="BC72" s="77"/>
      <c r="BD72" s="77"/>
      <c r="BE72" s="77"/>
      <c r="BF72" s="77"/>
      <c r="BG72" s="77"/>
      <c r="BH72" s="77"/>
      <c r="BI72" s="77"/>
      <c r="BJ72" s="77"/>
      <c r="BK72" s="77"/>
      <c r="BL72" s="77"/>
      <c r="BM72" s="77"/>
      <c r="BN72" s="77"/>
      <c r="BO72" s="77"/>
      <c r="BP72" s="77"/>
      <c r="BQ72" s="77"/>
      <c r="BR72" s="77"/>
      <c r="BS72" s="77"/>
      <c r="BT72" s="77"/>
      <c r="BU72" s="77"/>
      <c r="BV72" s="77"/>
      <c r="BW72" s="77"/>
      <c r="BX72" s="77"/>
      <c r="BY72" s="77"/>
      <c r="BZ72" s="77"/>
      <c r="CA72" s="77"/>
      <c r="CB72" s="77"/>
      <c r="CC72" s="77"/>
      <c r="CD72" s="77"/>
      <c r="CE72" s="77"/>
      <c r="CF72" s="77"/>
      <c r="CG72" s="77"/>
      <c r="CH72" s="77"/>
      <c r="CI72" s="77"/>
      <c r="CJ72" s="77"/>
      <c r="CK72" s="77"/>
      <c r="CL72" s="77"/>
      <c r="CM72" s="77"/>
      <c r="CN72" s="77"/>
      <c r="CO72" s="77"/>
      <c r="CP72" s="77"/>
      <c r="CQ72" s="77"/>
      <c r="CR72" s="77"/>
      <c r="CS72" s="77"/>
      <c r="CT72" s="77"/>
      <c r="CU72" s="77"/>
      <c r="CV72" s="77"/>
      <c r="CW72" s="77"/>
      <c r="CX72" s="77"/>
      <c r="CY72" s="77"/>
      <c r="CZ72" s="77"/>
      <c r="DA72" s="77"/>
      <c r="DB72" s="77"/>
      <c r="DC72" s="77"/>
      <c r="DD72" s="77"/>
      <c r="DE72" s="77"/>
      <c r="DF72" s="77"/>
      <c r="DG72" s="77"/>
      <c r="DH72" s="77"/>
      <c r="DI72" s="77"/>
      <c r="DJ72" s="77"/>
      <c r="DK72" s="77"/>
      <c r="DL72" s="77"/>
      <c r="DM72" s="77"/>
      <c r="DN72" s="77"/>
      <c r="DO72" s="77"/>
      <c r="DP72" s="77"/>
      <c r="DQ72" s="77"/>
      <c r="DR72" s="77"/>
      <c r="DS72" s="77"/>
      <c r="DT72" s="77"/>
      <c r="DU72" s="77"/>
      <c r="DV72" s="77"/>
      <c r="DW72" s="77"/>
      <c r="DX72" s="77"/>
      <c r="DY72" s="77"/>
      <c r="DZ72" s="77"/>
      <c r="EA72" s="77"/>
      <c r="EB72" s="77"/>
      <c r="EC72" s="77"/>
      <c r="ED72" s="77"/>
      <c r="EE72" s="77"/>
      <c r="EF72" s="77"/>
      <c r="EG72" s="77"/>
      <c r="EH72" s="77"/>
      <c r="EI72" s="77"/>
      <c r="EJ72" s="77"/>
      <c r="EK72" s="77"/>
      <c r="EL72" s="77"/>
      <c r="EM72" s="77"/>
      <c r="EN72" s="77"/>
      <c r="EO72" s="77"/>
      <c r="EP72" s="77"/>
      <c r="EQ72" s="77"/>
      <c r="ER72" s="77"/>
      <c r="ES72" s="77"/>
      <c r="ET72" s="77"/>
      <c r="EU72" s="77"/>
      <c r="EV72" s="77"/>
      <c r="EW72" s="77"/>
      <c r="EX72" s="77"/>
      <c r="EY72" s="77"/>
      <c r="EZ72" s="77"/>
      <c r="FA72" s="77"/>
      <c r="FB72" s="77"/>
      <c r="FC72" s="77"/>
      <c r="FD72" s="77"/>
      <c r="FE72" s="77"/>
      <c r="FF72" s="77"/>
      <c r="FG72" s="77"/>
      <c r="FH72" s="77"/>
      <c r="FI72" s="77"/>
      <c r="FJ72" s="77"/>
      <c r="FK72" s="77"/>
      <c r="FL72" s="77"/>
      <c r="FM72" s="77"/>
      <c r="FN72" s="77"/>
      <c r="FO72" s="77"/>
      <c r="FP72" s="77"/>
      <c r="FQ72" s="77"/>
      <c r="FR72" s="77"/>
      <c r="FS72" s="77"/>
      <c r="FT72" s="77"/>
      <c r="FU72" s="77"/>
      <c r="FV72" s="77"/>
      <c r="FW72" s="77"/>
      <c r="FX72" s="77"/>
      <c r="FY72" s="77"/>
      <c r="FZ72" s="77"/>
      <c r="GA72" s="77"/>
      <c r="GB72" s="77"/>
      <c r="GC72" s="77"/>
      <c r="GD72" s="77"/>
      <c r="GE72" s="77"/>
      <c r="GF72" s="77"/>
      <c r="GG72" s="77"/>
      <c r="GH72" s="77"/>
      <c r="GI72" s="77"/>
      <c r="GJ72" s="77"/>
      <c r="GK72" s="77"/>
      <c r="GL72" s="77"/>
      <c r="GM72" s="77"/>
      <c r="GN72" s="77"/>
      <c r="GO72" s="77"/>
      <c r="GP72" s="77"/>
      <c r="GQ72" s="77"/>
      <c r="GR72" s="77"/>
      <c r="GS72" s="77"/>
      <c r="GT72" s="77"/>
      <c r="GU72" s="77"/>
      <c r="GV72" s="77"/>
      <c r="GW72" s="77"/>
      <c r="GX72" s="77"/>
      <c r="GY72" s="77"/>
      <c r="GZ72" s="77"/>
      <c r="HA72" s="77"/>
      <c r="HB72" s="77"/>
      <c r="HC72" s="77"/>
      <c r="HD72" s="77"/>
      <c r="HE72" s="77"/>
      <c r="HF72" s="77"/>
      <c r="HG72" s="77"/>
      <c r="HH72" s="77"/>
      <c r="HI72" s="77"/>
      <c r="HJ72" s="77"/>
      <c r="HK72" s="77"/>
      <c r="HL72" s="77"/>
      <c r="HM72" s="77"/>
      <c r="HN72" s="77"/>
      <c r="HO72" s="77"/>
      <c r="HP72" s="77"/>
      <c r="HQ72" s="77"/>
      <c r="HR72" s="77"/>
      <c r="HS72" s="77"/>
      <c r="HT72" s="77"/>
      <c r="HU72" s="77"/>
      <c r="HV72" s="77"/>
      <c r="HW72" s="77"/>
      <c r="HX72" s="77"/>
      <c r="HY72" s="77"/>
      <c r="HZ72" s="77"/>
      <c r="IA72" s="77"/>
      <c r="IB72" s="77"/>
      <c r="IC72" s="77"/>
      <c r="ID72" s="77"/>
      <c r="IE72" s="77"/>
      <c r="IF72" s="77"/>
      <c r="IG72" s="77"/>
      <c r="IH72" s="77"/>
      <c r="II72" s="77"/>
      <c r="IJ72" s="77"/>
      <c r="IK72" s="77"/>
      <c r="IL72" s="77"/>
      <c r="IM72" s="77"/>
      <c r="IN72" s="77"/>
      <c r="IO72" s="77"/>
      <c r="IP72" s="77"/>
      <c r="IQ72" s="77"/>
      <c r="IR72" s="77"/>
      <c r="IS72" s="77"/>
      <c r="IT72" s="77"/>
      <c r="IU72" s="77"/>
      <c r="IV72" s="77"/>
      <c r="IW72" s="77"/>
      <c r="IX72" s="77"/>
      <c r="IY72" s="77"/>
      <c r="IZ72" s="77"/>
      <c r="JA72" s="77"/>
      <c r="JB72" s="77"/>
      <c r="JC72" s="77"/>
      <c r="JD72" s="77"/>
      <c r="JE72" s="77"/>
      <c r="JF72" s="77"/>
      <c r="JG72" s="77"/>
      <c r="JH72" s="77"/>
      <c r="JI72" s="77"/>
      <c r="JJ72" s="77"/>
      <c r="JK72" s="77"/>
      <c r="JL72" s="77"/>
      <c r="JM72" s="77"/>
      <c r="JN72" s="77"/>
      <c r="JO72" s="77"/>
      <c r="JP72" s="77"/>
      <c r="JQ72" s="77"/>
      <c r="JR72" s="77"/>
      <c r="JS72" s="77"/>
      <c r="JT72" s="77"/>
      <c r="JU72" s="77"/>
      <c r="JV72" s="77"/>
      <c r="JW72" s="77"/>
      <c r="JX72" s="77"/>
      <c r="JY72" s="77"/>
      <c r="JZ72" s="77"/>
      <c r="KA72" s="77"/>
      <c r="KB72" s="77"/>
      <c r="KC72" s="77"/>
      <c r="KD72" s="77"/>
      <c r="KE72" s="77"/>
      <c r="KF72" s="77"/>
      <c r="KG72" s="77"/>
      <c r="KH72" s="77"/>
      <c r="KI72" s="77"/>
      <c r="KJ72" s="77"/>
      <c r="KK72" s="77"/>
      <c r="KL72" s="77"/>
      <c r="KM72" s="77"/>
      <c r="KN72" s="77"/>
      <c r="KO72" s="77"/>
      <c r="KP72" s="77"/>
      <c r="KQ72" s="77"/>
      <c r="KR72" s="77"/>
      <c r="KS72" s="77"/>
      <c r="KT72" s="77"/>
      <c r="KU72" s="77"/>
      <c r="KV72" s="77"/>
      <c r="KW72" s="77"/>
      <c r="KX72" s="77"/>
      <c r="KY72" s="77"/>
      <c r="KZ72" s="77"/>
      <c r="LA72" s="77"/>
      <c r="LB72" s="77"/>
      <c r="LC72" s="77"/>
      <c r="LD72" s="77"/>
      <c r="LE72" s="77"/>
      <c r="LF72" s="77"/>
      <c r="LG72" s="77"/>
      <c r="LH72" s="77"/>
      <c r="LI72" s="77"/>
      <c r="LJ72" s="77"/>
      <c r="LK72" s="77"/>
      <c r="LL72" s="77"/>
      <c r="LM72" s="77"/>
      <c r="LN72" s="77"/>
      <c r="LO72" s="77"/>
      <c r="LP72" s="77"/>
      <c r="LQ72" s="77"/>
      <c r="LR72" s="77"/>
      <c r="LS72" s="77"/>
      <c r="LT72" s="77"/>
      <c r="LU72" s="77"/>
      <c r="LV72" s="77"/>
      <c r="LW72" s="77"/>
      <c r="LX72" s="77"/>
      <c r="LY72" s="77"/>
      <c r="LZ72" s="77"/>
      <c r="MA72" s="77"/>
      <c r="MB72" s="77"/>
      <c r="MC72" s="77"/>
      <c r="MD72" s="77"/>
      <c r="ME72" s="77"/>
      <c r="MF72" s="77"/>
      <c r="MG72" s="77"/>
      <c r="MH72" s="77"/>
      <c r="MI72" s="77"/>
      <c r="MJ72" s="77"/>
      <c r="MK72" s="77"/>
      <c r="ML72" s="77"/>
      <c r="MM72" s="77"/>
      <c r="MN72" s="77"/>
      <c r="MO72" s="77"/>
      <c r="MP72" s="77"/>
      <c r="MQ72" s="77"/>
      <c r="MR72" s="77"/>
      <c r="MS72" s="77"/>
      <c r="MT72" s="77"/>
      <c r="MU72" s="77"/>
      <c r="MV72" s="77"/>
      <c r="MW72" s="77"/>
      <c r="MX72" s="77"/>
      <c r="MY72" s="77"/>
      <c r="MZ72" s="77"/>
      <c r="NA72" s="77"/>
      <c r="NB72" s="77"/>
      <c r="NC72" s="77"/>
      <c r="ND72" s="77"/>
      <c r="BAY72" s="55"/>
      <c r="BAZ72" s="55"/>
      <c r="BBA72" s="55"/>
      <c r="BBB72" s="55"/>
      <c r="BBC72" s="55"/>
      <c r="BBD72" s="55"/>
      <c r="BBE72" s="55"/>
      <c r="BBF72" s="55"/>
      <c r="BBG72" s="55"/>
      <c r="BBH72" s="55"/>
      <c r="BBI72" s="55"/>
      <c r="BBJ72" s="55"/>
      <c r="BBK72" s="55"/>
      <c r="BBL72" s="55"/>
      <c r="BBM72" s="55"/>
      <c r="BBN72" s="55"/>
      <c r="BBO72" s="55"/>
      <c r="BBP72" s="55"/>
      <c r="BBQ72" s="55"/>
      <c r="BBR72" s="55"/>
      <c r="BBS72" s="55"/>
      <c r="BBT72" s="55"/>
      <c r="BBU72" s="55"/>
      <c r="BBV72" s="55"/>
      <c r="BBW72" s="55"/>
      <c r="BBX72" s="55"/>
      <c r="BBY72" s="55"/>
      <c r="BBZ72" s="55"/>
      <c r="BCA72" s="55"/>
      <c r="BCB72" s="55"/>
      <c r="BCC72" s="55"/>
      <c r="BCD72" s="55"/>
      <c r="BCE72" s="55"/>
      <c r="BCF72" s="55"/>
      <c r="BCG72" s="55"/>
      <c r="BCH72" s="55"/>
      <c r="BCI72" s="55"/>
      <c r="BCJ72" s="55"/>
      <c r="BCK72" s="55"/>
      <c r="BCL72" s="55"/>
      <c r="BCM72" s="55"/>
      <c r="BCN72" s="55"/>
      <c r="BCO72" s="55"/>
      <c r="BCP72" s="55"/>
      <c r="BCQ72" s="55"/>
      <c r="BCR72" s="55"/>
      <c r="BCS72" s="55"/>
      <c r="BCT72" s="55"/>
      <c r="BCU72" s="55"/>
      <c r="BCV72" s="55"/>
      <c r="BCW72" s="55"/>
      <c r="BCX72" s="55"/>
      <c r="BCY72" s="55"/>
      <c r="BCZ72" s="55"/>
      <c r="BDA72" s="55"/>
      <c r="BDB72" s="55"/>
      <c r="BDC72" s="55"/>
      <c r="BDD72" s="55"/>
      <c r="BDE72" s="55"/>
      <c r="BDF72" s="55"/>
      <c r="BDG72" s="55"/>
      <c r="BDH72" s="55"/>
      <c r="BDI72" s="55"/>
      <c r="BDJ72" s="55"/>
      <c r="BDK72" s="55"/>
      <c r="BDL72" s="55"/>
      <c r="BDM72" s="55"/>
      <c r="BDN72" s="55"/>
      <c r="BDO72" s="55"/>
      <c r="BDP72" s="55"/>
      <c r="BDQ72" s="55"/>
      <c r="BDR72" s="55"/>
      <c r="BDS72" s="55"/>
      <c r="BDT72" s="55"/>
      <c r="BDU72" s="55"/>
      <c r="BDV72" s="55"/>
      <c r="BDW72" s="55"/>
      <c r="BDX72" s="55"/>
      <c r="BDY72" s="55"/>
      <c r="BDZ72" s="55"/>
      <c r="BEA72" s="55"/>
      <c r="BEB72" s="55"/>
      <c r="BEC72" s="55"/>
      <c r="BED72" s="55"/>
      <c r="BEE72" s="55"/>
      <c r="BEF72" s="55"/>
      <c r="BEG72" s="55"/>
      <c r="BEH72" s="55"/>
      <c r="BEI72" s="55"/>
      <c r="BEJ72" s="55"/>
      <c r="BEK72" s="55"/>
      <c r="BEL72" s="55"/>
      <c r="BEM72" s="55"/>
      <c r="BEN72" s="55"/>
      <c r="BEO72" s="55"/>
      <c r="BEP72" s="55"/>
      <c r="BEQ72" s="55"/>
      <c r="BER72" s="55"/>
      <c r="BES72" s="55"/>
      <c r="BET72" s="55"/>
      <c r="BEU72" s="55"/>
      <c r="BEV72" s="55"/>
      <c r="BEW72" s="55"/>
      <c r="BEX72" s="55"/>
      <c r="BEY72" s="55"/>
      <c r="BEZ72" s="55"/>
      <c r="BFA72" s="55"/>
      <c r="BFB72" s="55"/>
      <c r="BFC72" s="55"/>
      <c r="BFD72" s="55"/>
      <c r="BFE72" s="55"/>
      <c r="BFF72" s="55"/>
      <c r="BFG72" s="55"/>
      <c r="BFH72" s="55"/>
      <c r="BFI72" s="55"/>
      <c r="BFJ72" s="55"/>
      <c r="BFK72" s="55"/>
      <c r="BFL72" s="55"/>
      <c r="BFM72" s="55"/>
      <c r="BFN72" s="55"/>
      <c r="BFO72" s="55"/>
      <c r="BFP72" s="55"/>
      <c r="BFQ72" s="55"/>
      <c r="BFR72" s="55"/>
      <c r="BFS72" s="55"/>
      <c r="BFT72" s="55"/>
      <c r="BFU72" s="55"/>
      <c r="BFV72" s="55"/>
      <c r="BFW72" s="55"/>
      <c r="BFX72" s="55"/>
      <c r="BFY72" s="55"/>
      <c r="BFZ72" s="55"/>
      <c r="BGA72" s="55"/>
      <c r="BGB72" s="55"/>
      <c r="BGC72" s="55"/>
      <c r="BGD72" s="55"/>
      <c r="BGE72" s="55"/>
      <c r="BGF72" s="55"/>
      <c r="BGG72" s="55"/>
      <c r="BGH72" s="55"/>
      <c r="BGI72" s="55"/>
      <c r="BGJ72" s="55"/>
      <c r="BGK72" s="55"/>
      <c r="BGL72" s="55"/>
      <c r="BGM72" s="55"/>
      <c r="BGN72" s="55"/>
      <c r="BGO72" s="55"/>
      <c r="BGP72" s="55"/>
      <c r="BGQ72" s="55"/>
      <c r="BGR72" s="55"/>
      <c r="BGS72" s="55"/>
      <c r="BGT72" s="55"/>
      <c r="BGU72" s="55"/>
      <c r="BGV72" s="55"/>
      <c r="BGW72" s="55"/>
      <c r="BGX72" s="55"/>
      <c r="BGY72" s="55"/>
      <c r="BGZ72" s="55"/>
      <c r="BHA72" s="55"/>
      <c r="BHB72" s="55"/>
      <c r="BHC72" s="55"/>
      <c r="BHD72" s="55"/>
      <c r="BHE72" s="55"/>
      <c r="BHF72" s="55"/>
      <c r="BHG72" s="55"/>
      <c r="BHH72" s="55"/>
      <c r="BHI72" s="55"/>
      <c r="BHJ72" s="55"/>
      <c r="BHK72" s="55"/>
      <c r="BHL72" s="55"/>
      <c r="BHM72" s="55"/>
      <c r="BHN72" s="55"/>
      <c r="BHO72" s="55"/>
      <c r="BHP72" s="55"/>
      <c r="BHQ72" s="55"/>
      <c r="BHR72" s="55"/>
      <c r="BHS72" s="55"/>
      <c r="BHT72" s="55"/>
      <c r="BHU72" s="55"/>
      <c r="BHV72" s="55"/>
      <c r="BHW72" s="55"/>
      <c r="BHX72" s="55"/>
      <c r="BHY72" s="55"/>
      <c r="BHZ72" s="55"/>
      <c r="BIA72" s="55"/>
      <c r="BIB72" s="55"/>
      <c r="BIC72" s="55"/>
      <c r="BID72" s="55"/>
      <c r="BIE72" s="55"/>
      <c r="BIF72" s="55"/>
      <c r="BIG72" s="55"/>
      <c r="BIH72" s="55"/>
      <c r="BII72" s="55"/>
      <c r="BIJ72" s="55"/>
      <c r="BIK72" s="55"/>
      <c r="BIL72" s="55"/>
      <c r="BIM72" s="55"/>
      <c r="BIN72" s="55"/>
      <c r="BIO72" s="55"/>
      <c r="BIP72" s="55"/>
      <c r="BIQ72" s="55"/>
      <c r="BIR72" s="55"/>
      <c r="BIS72" s="55"/>
      <c r="BIT72" s="55"/>
      <c r="BIU72" s="55"/>
      <c r="BIV72" s="55"/>
      <c r="BIW72" s="55"/>
      <c r="BIX72" s="55"/>
      <c r="BIY72" s="55"/>
      <c r="BIZ72" s="55"/>
      <c r="BJA72" s="55"/>
      <c r="BJB72" s="55"/>
      <c r="BJC72" s="55"/>
      <c r="BJD72" s="55"/>
      <c r="BJE72" s="55"/>
      <c r="BJF72" s="55"/>
      <c r="BJG72" s="55"/>
      <c r="BJH72" s="55"/>
      <c r="BJI72" s="55"/>
      <c r="BJJ72" s="55"/>
      <c r="BJK72" s="55"/>
      <c r="BJL72" s="55"/>
      <c r="BJM72" s="55"/>
      <c r="BJN72" s="55"/>
      <c r="BJO72" s="55"/>
      <c r="BJP72" s="55"/>
      <c r="BJQ72" s="55"/>
      <c r="BJR72" s="55"/>
      <c r="BJS72" s="55"/>
      <c r="BJT72" s="55"/>
      <c r="BJU72" s="55"/>
      <c r="BJV72" s="55"/>
      <c r="BJW72" s="55"/>
      <c r="BJX72" s="55"/>
      <c r="BJY72" s="55"/>
      <c r="BJZ72" s="55"/>
      <c r="BKA72" s="55"/>
      <c r="BKB72" s="55"/>
      <c r="BKC72" s="55"/>
      <c r="BKD72" s="55"/>
      <c r="BKE72" s="55"/>
      <c r="BKF72" s="55"/>
      <c r="BKG72" s="55"/>
      <c r="BKH72" s="55"/>
      <c r="BKI72" s="55"/>
      <c r="BKJ72" s="55"/>
      <c r="BKK72" s="55"/>
      <c r="BKL72" s="55"/>
      <c r="BKM72" s="55"/>
      <c r="BKN72" s="55"/>
      <c r="BKO72" s="55"/>
      <c r="BKP72" s="55"/>
      <c r="BKQ72" s="55"/>
      <c r="BKR72" s="55"/>
      <c r="BKS72" s="55"/>
      <c r="BKT72" s="55"/>
      <c r="BKU72" s="55"/>
      <c r="BKV72" s="55"/>
      <c r="BKW72" s="55"/>
      <c r="BKX72" s="55"/>
      <c r="BKY72" s="55"/>
      <c r="BKZ72" s="55"/>
      <c r="BLA72" s="55"/>
      <c r="BLB72" s="55"/>
      <c r="BLC72" s="55"/>
      <c r="BLD72" s="55"/>
      <c r="BLE72" s="55"/>
      <c r="BLF72" s="55"/>
      <c r="BLG72" s="55"/>
      <c r="BLH72" s="55"/>
      <c r="BLI72" s="55"/>
      <c r="BLJ72" s="55"/>
      <c r="BLK72" s="55"/>
      <c r="BLL72" s="55"/>
      <c r="BLM72" s="55"/>
      <c r="BLN72" s="55"/>
      <c r="BLO72" s="55"/>
      <c r="BLP72" s="55"/>
      <c r="BLQ72" s="55"/>
      <c r="BLR72" s="55"/>
      <c r="BLS72" s="55"/>
      <c r="BLT72" s="55"/>
      <c r="BLU72" s="55"/>
      <c r="BLV72" s="55"/>
      <c r="BLW72" s="55"/>
      <c r="BLX72" s="55"/>
      <c r="BLY72" s="55"/>
      <c r="BLZ72" s="55"/>
      <c r="BMA72" s="55"/>
      <c r="BMB72" s="55"/>
      <c r="BMC72" s="55"/>
      <c r="BMD72" s="55"/>
      <c r="BME72" s="55"/>
      <c r="BMF72" s="55"/>
      <c r="BMG72" s="55"/>
      <c r="BMH72" s="55"/>
      <c r="BMI72" s="55"/>
      <c r="BMJ72" s="55"/>
      <c r="BMK72" s="55"/>
      <c r="BML72" s="55"/>
      <c r="BMM72" s="55"/>
      <c r="BMN72" s="55"/>
      <c r="BMO72" s="55"/>
      <c r="BMP72" s="55"/>
      <c r="BMQ72" s="55"/>
      <c r="BMR72" s="55"/>
      <c r="BMS72" s="55"/>
      <c r="BMT72" s="55"/>
      <c r="BMU72" s="55"/>
      <c r="BMV72" s="55"/>
      <c r="BMW72" s="55"/>
      <c r="BMX72" s="55"/>
      <c r="BMY72" s="55"/>
      <c r="BMZ72" s="55"/>
      <c r="BNA72" s="55"/>
      <c r="BNB72" s="55"/>
      <c r="BNC72" s="55"/>
      <c r="BND72" s="55"/>
      <c r="BNE72" s="55"/>
      <c r="BNF72" s="55"/>
      <c r="BNG72" s="55"/>
      <c r="BNH72" s="55"/>
      <c r="BNI72" s="55"/>
      <c r="BNJ72" s="55"/>
      <c r="BNK72" s="55"/>
      <c r="BNL72" s="55"/>
      <c r="BNM72" s="55"/>
      <c r="BNN72" s="55"/>
      <c r="BNO72" s="55"/>
      <c r="BNP72" s="55"/>
      <c r="BNQ72" s="55"/>
      <c r="BNR72" s="55"/>
      <c r="BNS72" s="55"/>
      <c r="BNT72" s="55"/>
      <c r="BNU72" s="55"/>
      <c r="BNV72" s="55"/>
      <c r="BNW72" s="55"/>
      <c r="BNX72" s="55"/>
      <c r="BNY72" s="55"/>
      <c r="BNZ72" s="55"/>
      <c r="BOA72" s="55"/>
      <c r="BOB72" s="55"/>
      <c r="BOC72" s="55"/>
      <c r="BOD72" s="55"/>
      <c r="BOE72" s="55"/>
      <c r="BOF72" s="55"/>
      <c r="BOG72" s="55"/>
      <c r="BOH72" s="55"/>
      <c r="BOI72" s="55"/>
      <c r="BOJ72" s="55"/>
      <c r="BOK72" s="55"/>
      <c r="BOL72" s="55"/>
      <c r="BOM72" s="55"/>
      <c r="BON72" s="55"/>
      <c r="BOO72" s="55"/>
      <c r="BOP72" s="55"/>
      <c r="BOQ72" s="55"/>
      <c r="BOR72" s="55"/>
      <c r="BOS72" s="55"/>
      <c r="BOT72" s="55"/>
      <c r="BOU72" s="55"/>
      <c r="BOV72" s="55"/>
      <c r="BOW72" s="55"/>
      <c r="BOX72" s="55"/>
      <c r="BOY72" s="55"/>
      <c r="BOZ72" s="55"/>
      <c r="BPA72" s="55"/>
      <c r="BPB72" s="55"/>
      <c r="BPC72" s="55"/>
      <c r="BPD72" s="55"/>
      <c r="BPE72" s="55"/>
      <c r="BPF72" s="55"/>
      <c r="BPG72" s="55"/>
      <c r="BPH72" s="55"/>
      <c r="BPI72" s="55"/>
      <c r="BPJ72" s="55"/>
      <c r="BPK72" s="55"/>
      <c r="BPL72" s="55"/>
      <c r="BPM72" s="55"/>
      <c r="BPN72" s="55"/>
      <c r="BPO72" s="55"/>
      <c r="BPP72" s="55"/>
      <c r="BPQ72" s="55"/>
      <c r="BPR72" s="55"/>
      <c r="BPS72" s="55"/>
      <c r="BPT72" s="55"/>
      <c r="BPU72" s="55"/>
      <c r="BPV72" s="55"/>
      <c r="BPW72" s="55"/>
      <c r="BPX72" s="55"/>
      <c r="BPY72" s="55"/>
      <c r="BPZ72" s="55"/>
      <c r="BQA72" s="55"/>
      <c r="BQB72" s="55"/>
      <c r="BQC72" s="55"/>
      <c r="BQD72" s="55"/>
      <c r="BQE72" s="55"/>
      <c r="BQF72" s="55"/>
      <c r="BQG72" s="55"/>
      <c r="BQH72" s="55"/>
      <c r="BQI72" s="55"/>
      <c r="BQJ72" s="55"/>
      <c r="BQK72" s="55"/>
      <c r="BQL72" s="55"/>
      <c r="BQM72" s="55"/>
      <c r="BQN72" s="55"/>
      <c r="BQO72" s="55"/>
      <c r="BQP72" s="55"/>
      <c r="BQQ72" s="55"/>
      <c r="BQR72" s="55"/>
      <c r="BQS72" s="55"/>
      <c r="BQT72" s="55"/>
      <c r="BQU72" s="55"/>
      <c r="BQV72" s="55"/>
      <c r="BQW72" s="55"/>
      <c r="BQX72" s="55"/>
      <c r="BQY72" s="55"/>
      <c r="BQZ72" s="55"/>
      <c r="BRA72" s="55"/>
      <c r="BRB72" s="55"/>
    </row>
    <row r="73" spans="1:368 1403:1822" s="54" customFormat="1">
      <c r="A73" s="102"/>
      <c r="B73" s="102"/>
      <c r="C73" s="102"/>
      <c r="D73" s="102"/>
      <c r="E73" s="102"/>
      <c r="F73" s="102"/>
      <c r="G73" s="102"/>
      <c r="H73" s="102"/>
      <c r="I73" s="99"/>
      <c r="J73" s="103"/>
      <c r="K73" s="103"/>
      <c r="L73" s="103"/>
      <c r="M73" s="103"/>
      <c r="N73" s="103"/>
      <c r="O73" s="103"/>
      <c r="P73" s="103"/>
      <c r="Q73" s="103"/>
      <c r="R73" s="103"/>
      <c r="S73" s="103"/>
      <c r="T73" s="103"/>
      <c r="U73" s="103"/>
      <c r="V73" s="77"/>
      <c r="W73" s="77"/>
      <c r="X73" s="77"/>
      <c r="Y73" s="77"/>
      <c r="Z73" s="77"/>
      <c r="AA73" s="77"/>
      <c r="AB73" s="77"/>
      <c r="AC73" s="77"/>
      <c r="AD73" s="77"/>
      <c r="AE73" s="77"/>
      <c r="AF73" s="77"/>
      <c r="AG73" s="77"/>
      <c r="AH73" s="77"/>
      <c r="AI73" s="77"/>
      <c r="AJ73" s="77"/>
      <c r="AK73" s="77"/>
      <c r="AL73" s="77"/>
      <c r="AM73" s="77"/>
      <c r="AN73" s="77"/>
      <c r="AO73" s="77"/>
      <c r="AP73" s="77"/>
      <c r="AQ73" s="77"/>
      <c r="AR73" s="77"/>
      <c r="AS73" s="77"/>
      <c r="AT73" s="77"/>
      <c r="AU73" s="77"/>
      <c r="AV73" s="77"/>
      <c r="AW73" s="77"/>
      <c r="AX73" s="77"/>
      <c r="AY73" s="77"/>
      <c r="AZ73" s="77"/>
      <c r="BA73" s="77"/>
      <c r="BB73" s="77"/>
      <c r="BC73" s="77"/>
      <c r="BD73" s="77"/>
      <c r="BE73" s="77"/>
      <c r="BF73" s="77"/>
      <c r="BG73" s="77"/>
      <c r="BH73" s="77"/>
      <c r="BI73" s="77"/>
      <c r="BJ73" s="77"/>
      <c r="BK73" s="77"/>
      <c r="BL73" s="77"/>
      <c r="BM73" s="77"/>
      <c r="BN73" s="77"/>
      <c r="BO73" s="77"/>
      <c r="BP73" s="77"/>
      <c r="BQ73" s="77"/>
      <c r="BR73" s="77"/>
      <c r="BS73" s="77"/>
      <c r="BT73" s="77"/>
      <c r="BU73" s="77"/>
      <c r="BV73" s="77"/>
      <c r="BW73" s="77"/>
      <c r="BX73" s="77"/>
      <c r="BY73" s="77"/>
      <c r="BZ73" s="77"/>
      <c r="CA73" s="77"/>
      <c r="CB73" s="77"/>
      <c r="CC73" s="77"/>
      <c r="CD73" s="77"/>
      <c r="CE73" s="77"/>
      <c r="CF73" s="77"/>
      <c r="CG73" s="77"/>
      <c r="CH73" s="77"/>
      <c r="CI73" s="77"/>
      <c r="CJ73" s="77"/>
      <c r="CK73" s="77"/>
      <c r="CL73" s="77"/>
      <c r="CM73" s="77"/>
      <c r="CN73" s="77"/>
      <c r="CO73" s="77"/>
      <c r="CP73" s="77"/>
      <c r="CQ73" s="77"/>
      <c r="CR73" s="77"/>
      <c r="CS73" s="77"/>
      <c r="CT73" s="77"/>
      <c r="CU73" s="77"/>
      <c r="CV73" s="77"/>
      <c r="CW73" s="77"/>
      <c r="CX73" s="77"/>
      <c r="CY73" s="77"/>
      <c r="CZ73" s="77"/>
      <c r="DA73" s="77"/>
      <c r="DB73" s="77"/>
      <c r="DC73" s="77"/>
      <c r="DD73" s="77"/>
      <c r="DE73" s="77"/>
      <c r="DF73" s="77"/>
      <c r="DG73" s="77"/>
      <c r="DH73" s="77"/>
      <c r="DI73" s="77"/>
      <c r="DJ73" s="77"/>
      <c r="DK73" s="77"/>
      <c r="DL73" s="77"/>
      <c r="DM73" s="77"/>
      <c r="DN73" s="77"/>
      <c r="DO73" s="77"/>
      <c r="DP73" s="77"/>
      <c r="DQ73" s="77"/>
      <c r="DR73" s="77"/>
      <c r="DS73" s="77"/>
      <c r="DT73" s="77"/>
      <c r="DU73" s="77"/>
      <c r="DV73" s="77"/>
      <c r="DW73" s="77"/>
      <c r="DX73" s="77"/>
      <c r="DY73" s="77"/>
      <c r="DZ73" s="77"/>
      <c r="EA73" s="77"/>
      <c r="EB73" s="77"/>
      <c r="EC73" s="77"/>
      <c r="ED73" s="77"/>
      <c r="EE73" s="77"/>
      <c r="EF73" s="77"/>
      <c r="EG73" s="77"/>
      <c r="EH73" s="77"/>
      <c r="EI73" s="77"/>
      <c r="EJ73" s="77"/>
      <c r="EK73" s="77"/>
      <c r="EL73" s="77"/>
      <c r="EM73" s="77"/>
      <c r="EN73" s="77"/>
      <c r="EO73" s="77"/>
      <c r="EP73" s="77"/>
      <c r="EQ73" s="77"/>
      <c r="ER73" s="77"/>
      <c r="ES73" s="77"/>
      <c r="ET73" s="77"/>
      <c r="EU73" s="77"/>
      <c r="EV73" s="77"/>
      <c r="EW73" s="77"/>
      <c r="EX73" s="77"/>
      <c r="EY73" s="77"/>
      <c r="EZ73" s="77"/>
      <c r="FA73" s="77"/>
      <c r="FB73" s="77"/>
      <c r="FC73" s="77"/>
      <c r="FD73" s="77"/>
      <c r="FE73" s="77"/>
      <c r="FF73" s="77"/>
      <c r="FG73" s="77"/>
      <c r="FH73" s="77"/>
      <c r="FI73" s="77"/>
      <c r="FJ73" s="77"/>
      <c r="FK73" s="77"/>
      <c r="FL73" s="77"/>
      <c r="FM73" s="77"/>
      <c r="FN73" s="77"/>
      <c r="FO73" s="77"/>
      <c r="FP73" s="77"/>
      <c r="FQ73" s="77"/>
      <c r="FR73" s="77"/>
      <c r="FS73" s="77"/>
      <c r="FT73" s="77"/>
      <c r="FU73" s="77"/>
      <c r="FV73" s="77"/>
      <c r="FW73" s="77"/>
      <c r="FX73" s="77"/>
      <c r="FY73" s="77"/>
      <c r="FZ73" s="77"/>
      <c r="GA73" s="77"/>
      <c r="GB73" s="77"/>
      <c r="GC73" s="77"/>
      <c r="GD73" s="77"/>
      <c r="GE73" s="77"/>
      <c r="GF73" s="77"/>
      <c r="GG73" s="77"/>
      <c r="GH73" s="77"/>
      <c r="GI73" s="77"/>
      <c r="GJ73" s="77"/>
      <c r="GK73" s="77"/>
      <c r="GL73" s="77"/>
      <c r="GM73" s="77"/>
      <c r="GN73" s="77"/>
      <c r="GO73" s="77"/>
      <c r="GP73" s="77"/>
      <c r="GQ73" s="77"/>
      <c r="GR73" s="77"/>
      <c r="GS73" s="77"/>
      <c r="GT73" s="77"/>
      <c r="GU73" s="77"/>
      <c r="GV73" s="77"/>
      <c r="GW73" s="77"/>
      <c r="GX73" s="77"/>
      <c r="GY73" s="77"/>
      <c r="GZ73" s="77"/>
      <c r="HA73" s="77"/>
      <c r="HB73" s="77"/>
      <c r="HC73" s="77"/>
      <c r="HD73" s="77"/>
      <c r="HE73" s="77"/>
      <c r="HF73" s="77"/>
      <c r="HG73" s="77"/>
      <c r="HH73" s="77"/>
      <c r="HI73" s="77"/>
      <c r="HJ73" s="77"/>
      <c r="HK73" s="77"/>
      <c r="HL73" s="77"/>
      <c r="HM73" s="77"/>
      <c r="HN73" s="77"/>
      <c r="HO73" s="77"/>
      <c r="HP73" s="77"/>
      <c r="HQ73" s="77"/>
      <c r="HR73" s="77"/>
      <c r="HS73" s="77"/>
      <c r="HT73" s="77"/>
      <c r="HU73" s="77"/>
      <c r="HV73" s="77"/>
      <c r="HW73" s="77"/>
      <c r="HX73" s="77"/>
      <c r="HY73" s="77"/>
      <c r="HZ73" s="77"/>
      <c r="IA73" s="77"/>
      <c r="IB73" s="77"/>
      <c r="IC73" s="77"/>
      <c r="ID73" s="77"/>
      <c r="IE73" s="77"/>
      <c r="IF73" s="77"/>
      <c r="IG73" s="77"/>
      <c r="IH73" s="77"/>
      <c r="II73" s="77"/>
      <c r="IJ73" s="77"/>
      <c r="IK73" s="77"/>
      <c r="IL73" s="77"/>
      <c r="IM73" s="77"/>
      <c r="IN73" s="77"/>
      <c r="IO73" s="77"/>
      <c r="IP73" s="77"/>
      <c r="IQ73" s="77"/>
      <c r="IR73" s="77"/>
      <c r="IS73" s="77"/>
      <c r="IT73" s="77"/>
      <c r="IU73" s="77"/>
      <c r="IV73" s="77"/>
      <c r="IW73" s="77"/>
      <c r="IX73" s="77"/>
      <c r="IY73" s="77"/>
      <c r="IZ73" s="77"/>
      <c r="JA73" s="77"/>
      <c r="JB73" s="77"/>
      <c r="JC73" s="77"/>
      <c r="JD73" s="77"/>
      <c r="JE73" s="77"/>
      <c r="JF73" s="77"/>
      <c r="JG73" s="77"/>
      <c r="JH73" s="77"/>
      <c r="JI73" s="77"/>
      <c r="JJ73" s="77"/>
      <c r="JK73" s="77"/>
      <c r="JL73" s="77"/>
      <c r="JM73" s="77"/>
      <c r="JN73" s="77"/>
      <c r="JO73" s="77"/>
      <c r="JP73" s="77"/>
      <c r="JQ73" s="77"/>
      <c r="JR73" s="77"/>
      <c r="JS73" s="77"/>
      <c r="JT73" s="77"/>
      <c r="JU73" s="77"/>
      <c r="JV73" s="77"/>
      <c r="JW73" s="77"/>
      <c r="JX73" s="77"/>
      <c r="JY73" s="77"/>
      <c r="JZ73" s="77"/>
      <c r="KA73" s="77"/>
      <c r="KB73" s="77"/>
      <c r="KC73" s="77"/>
      <c r="KD73" s="77"/>
      <c r="KE73" s="77"/>
      <c r="KF73" s="77"/>
      <c r="KG73" s="77"/>
      <c r="KH73" s="77"/>
      <c r="KI73" s="77"/>
      <c r="KJ73" s="77"/>
      <c r="KK73" s="77"/>
      <c r="KL73" s="77"/>
      <c r="KM73" s="77"/>
      <c r="KN73" s="77"/>
      <c r="KO73" s="77"/>
      <c r="KP73" s="77"/>
      <c r="KQ73" s="77"/>
      <c r="KR73" s="77"/>
      <c r="KS73" s="77"/>
      <c r="KT73" s="77"/>
      <c r="KU73" s="77"/>
      <c r="KV73" s="77"/>
      <c r="KW73" s="77"/>
      <c r="KX73" s="77"/>
      <c r="KY73" s="77"/>
      <c r="KZ73" s="77"/>
      <c r="LA73" s="77"/>
      <c r="LB73" s="77"/>
      <c r="LC73" s="77"/>
      <c r="LD73" s="77"/>
      <c r="LE73" s="77"/>
      <c r="LF73" s="77"/>
      <c r="LG73" s="77"/>
      <c r="LH73" s="77"/>
      <c r="LI73" s="77"/>
      <c r="LJ73" s="77"/>
      <c r="LK73" s="77"/>
      <c r="LL73" s="77"/>
      <c r="LM73" s="77"/>
      <c r="LN73" s="77"/>
      <c r="LO73" s="77"/>
      <c r="LP73" s="77"/>
      <c r="LQ73" s="77"/>
      <c r="LR73" s="77"/>
      <c r="LS73" s="77"/>
      <c r="LT73" s="77"/>
      <c r="LU73" s="77"/>
      <c r="LV73" s="77"/>
      <c r="LW73" s="77"/>
      <c r="LX73" s="77"/>
      <c r="LY73" s="77"/>
      <c r="LZ73" s="77"/>
      <c r="MA73" s="77"/>
      <c r="MB73" s="77"/>
      <c r="MC73" s="77"/>
      <c r="MD73" s="77"/>
      <c r="ME73" s="77"/>
      <c r="MF73" s="77"/>
      <c r="MG73" s="77"/>
      <c r="MH73" s="77"/>
      <c r="MI73" s="77"/>
      <c r="MJ73" s="77"/>
      <c r="MK73" s="77"/>
      <c r="ML73" s="77"/>
      <c r="MM73" s="77"/>
      <c r="MN73" s="77"/>
      <c r="MO73" s="77"/>
      <c r="MP73" s="77"/>
      <c r="MQ73" s="77"/>
      <c r="MR73" s="77"/>
      <c r="MS73" s="77"/>
      <c r="MT73" s="77"/>
      <c r="MU73" s="77"/>
      <c r="MV73" s="77"/>
      <c r="MW73" s="77"/>
      <c r="MX73" s="77"/>
      <c r="MY73" s="77"/>
      <c r="MZ73" s="77"/>
      <c r="NA73" s="77"/>
      <c r="NB73" s="77"/>
      <c r="NC73" s="77"/>
      <c r="ND73" s="77"/>
      <c r="BAY73" s="55"/>
      <c r="BAZ73" s="55"/>
      <c r="BBA73" s="55"/>
      <c r="BBB73" s="55"/>
      <c r="BBC73" s="55"/>
      <c r="BBD73" s="55"/>
      <c r="BBE73" s="55"/>
      <c r="BBF73" s="55"/>
      <c r="BBG73" s="55"/>
      <c r="BBH73" s="55"/>
      <c r="BBI73" s="55"/>
      <c r="BBJ73" s="55"/>
      <c r="BBK73" s="55"/>
      <c r="BBL73" s="55"/>
      <c r="BBM73" s="55"/>
      <c r="BBN73" s="55"/>
      <c r="BBO73" s="55"/>
      <c r="BBP73" s="55"/>
      <c r="BBQ73" s="55"/>
      <c r="BBR73" s="55"/>
      <c r="BBS73" s="55"/>
      <c r="BBT73" s="55"/>
      <c r="BBU73" s="55"/>
      <c r="BBV73" s="55"/>
      <c r="BBW73" s="55"/>
      <c r="BBX73" s="55"/>
      <c r="BBY73" s="55"/>
      <c r="BBZ73" s="55"/>
      <c r="BCA73" s="55"/>
      <c r="BCB73" s="55"/>
      <c r="BCC73" s="55"/>
      <c r="BCD73" s="55"/>
      <c r="BCE73" s="55"/>
      <c r="BCF73" s="55"/>
      <c r="BCG73" s="55"/>
      <c r="BCH73" s="55"/>
      <c r="BCI73" s="55"/>
      <c r="BCJ73" s="55"/>
      <c r="BCK73" s="55"/>
      <c r="BCL73" s="55"/>
      <c r="BCM73" s="55"/>
      <c r="BCN73" s="55"/>
      <c r="BCO73" s="55"/>
      <c r="BCP73" s="55"/>
      <c r="BCQ73" s="55"/>
      <c r="BCR73" s="55"/>
      <c r="BCS73" s="55"/>
      <c r="BCT73" s="55"/>
      <c r="BCU73" s="55"/>
      <c r="BCV73" s="55"/>
      <c r="BCW73" s="55"/>
      <c r="BCX73" s="55"/>
      <c r="BCY73" s="55"/>
      <c r="BCZ73" s="55"/>
      <c r="BDA73" s="55"/>
      <c r="BDB73" s="55"/>
      <c r="BDC73" s="55"/>
      <c r="BDD73" s="55"/>
      <c r="BDE73" s="55"/>
      <c r="BDF73" s="55"/>
      <c r="BDG73" s="55"/>
      <c r="BDH73" s="55"/>
      <c r="BDI73" s="55"/>
      <c r="BDJ73" s="55"/>
      <c r="BDK73" s="55"/>
      <c r="BDL73" s="55"/>
      <c r="BDM73" s="55"/>
      <c r="BDN73" s="55"/>
      <c r="BDO73" s="55"/>
      <c r="BDP73" s="55"/>
      <c r="BDQ73" s="55"/>
      <c r="BDR73" s="55"/>
      <c r="BDS73" s="55"/>
      <c r="BDT73" s="55"/>
      <c r="BDU73" s="55"/>
      <c r="BDV73" s="55"/>
      <c r="BDW73" s="55"/>
      <c r="BDX73" s="55"/>
      <c r="BDY73" s="55"/>
      <c r="BDZ73" s="55"/>
      <c r="BEA73" s="55"/>
      <c r="BEB73" s="55"/>
      <c r="BEC73" s="55"/>
      <c r="BED73" s="55"/>
      <c r="BEE73" s="55"/>
      <c r="BEF73" s="55"/>
      <c r="BEG73" s="55"/>
      <c r="BEH73" s="55"/>
      <c r="BEI73" s="55"/>
      <c r="BEJ73" s="55"/>
      <c r="BEK73" s="55"/>
      <c r="BEL73" s="55"/>
      <c r="BEM73" s="55"/>
      <c r="BEN73" s="55"/>
      <c r="BEO73" s="55"/>
      <c r="BEP73" s="55"/>
      <c r="BEQ73" s="55"/>
      <c r="BER73" s="55"/>
      <c r="BES73" s="55"/>
      <c r="BET73" s="55"/>
      <c r="BEU73" s="55"/>
      <c r="BEV73" s="55"/>
      <c r="BEW73" s="55"/>
      <c r="BEX73" s="55"/>
      <c r="BEY73" s="55"/>
      <c r="BEZ73" s="55"/>
      <c r="BFA73" s="55"/>
      <c r="BFB73" s="55"/>
      <c r="BFC73" s="55"/>
      <c r="BFD73" s="55"/>
      <c r="BFE73" s="55"/>
      <c r="BFF73" s="55"/>
      <c r="BFG73" s="55"/>
      <c r="BFH73" s="55"/>
      <c r="BFI73" s="55"/>
      <c r="BFJ73" s="55"/>
      <c r="BFK73" s="55"/>
      <c r="BFL73" s="55"/>
      <c r="BFM73" s="55"/>
      <c r="BFN73" s="55"/>
      <c r="BFO73" s="55"/>
      <c r="BFP73" s="55"/>
      <c r="BFQ73" s="55"/>
      <c r="BFR73" s="55"/>
      <c r="BFS73" s="55"/>
      <c r="BFT73" s="55"/>
      <c r="BFU73" s="55"/>
      <c r="BFV73" s="55"/>
      <c r="BFW73" s="55"/>
      <c r="BFX73" s="55"/>
      <c r="BFY73" s="55"/>
      <c r="BFZ73" s="55"/>
      <c r="BGA73" s="55"/>
      <c r="BGB73" s="55"/>
      <c r="BGC73" s="55"/>
      <c r="BGD73" s="55"/>
      <c r="BGE73" s="55"/>
      <c r="BGF73" s="55"/>
      <c r="BGG73" s="55"/>
      <c r="BGH73" s="55"/>
      <c r="BGI73" s="55"/>
      <c r="BGJ73" s="55"/>
      <c r="BGK73" s="55"/>
      <c r="BGL73" s="55"/>
      <c r="BGM73" s="55"/>
      <c r="BGN73" s="55"/>
      <c r="BGO73" s="55"/>
      <c r="BGP73" s="55"/>
      <c r="BGQ73" s="55"/>
      <c r="BGR73" s="55"/>
      <c r="BGS73" s="55"/>
      <c r="BGT73" s="55"/>
      <c r="BGU73" s="55"/>
      <c r="BGV73" s="55"/>
      <c r="BGW73" s="55"/>
      <c r="BGX73" s="55"/>
      <c r="BGY73" s="55"/>
      <c r="BGZ73" s="55"/>
      <c r="BHA73" s="55"/>
      <c r="BHB73" s="55"/>
      <c r="BHC73" s="55"/>
      <c r="BHD73" s="55"/>
      <c r="BHE73" s="55"/>
      <c r="BHF73" s="55"/>
      <c r="BHG73" s="55"/>
      <c r="BHH73" s="55"/>
      <c r="BHI73" s="55"/>
      <c r="BHJ73" s="55"/>
      <c r="BHK73" s="55"/>
      <c r="BHL73" s="55"/>
      <c r="BHM73" s="55"/>
      <c r="BHN73" s="55"/>
      <c r="BHO73" s="55"/>
      <c r="BHP73" s="55"/>
      <c r="BHQ73" s="55"/>
      <c r="BHR73" s="55"/>
      <c r="BHS73" s="55"/>
      <c r="BHT73" s="55"/>
      <c r="BHU73" s="55"/>
      <c r="BHV73" s="55"/>
      <c r="BHW73" s="55"/>
      <c r="BHX73" s="55"/>
      <c r="BHY73" s="55"/>
      <c r="BHZ73" s="55"/>
      <c r="BIA73" s="55"/>
      <c r="BIB73" s="55"/>
      <c r="BIC73" s="55"/>
      <c r="BID73" s="55"/>
      <c r="BIE73" s="55"/>
      <c r="BIF73" s="55"/>
      <c r="BIG73" s="55"/>
      <c r="BIH73" s="55"/>
      <c r="BII73" s="55"/>
      <c r="BIJ73" s="55"/>
      <c r="BIK73" s="55"/>
      <c r="BIL73" s="55"/>
      <c r="BIM73" s="55"/>
      <c r="BIN73" s="55"/>
      <c r="BIO73" s="55"/>
      <c r="BIP73" s="55"/>
      <c r="BIQ73" s="55"/>
      <c r="BIR73" s="55"/>
      <c r="BIS73" s="55"/>
      <c r="BIT73" s="55"/>
      <c r="BIU73" s="55"/>
      <c r="BIV73" s="55"/>
      <c r="BIW73" s="55"/>
      <c r="BIX73" s="55"/>
      <c r="BIY73" s="55"/>
      <c r="BIZ73" s="55"/>
      <c r="BJA73" s="55"/>
      <c r="BJB73" s="55"/>
      <c r="BJC73" s="55"/>
      <c r="BJD73" s="55"/>
      <c r="BJE73" s="55"/>
      <c r="BJF73" s="55"/>
      <c r="BJG73" s="55"/>
      <c r="BJH73" s="55"/>
      <c r="BJI73" s="55"/>
      <c r="BJJ73" s="55"/>
      <c r="BJK73" s="55"/>
      <c r="BJL73" s="55"/>
      <c r="BJM73" s="55"/>
      <c r="BJN73" s="55"/>
      <c r="BJO73" s="55"/>
      <c r="BJP73" s="55"/>
      <c r="BJQ73" s="55"/>
      <c r="BJR73" s="55"/>
      <c r="BJS73" s="55"/>
      <c r="BJT73" s="55"/>
      <c r="BJU73" s="55"/>
      <c r="BJV73" s="55"/>
      <c r="BJW73" s="55"/>
      <c r="BJX73" s="55"/>
      <c r="BJY73" s="55"/>
      <c r="BJZ73" s="55"/>
      <c r="BKA73" s="55"/>
      <c r="BKB73" s="55"/>
      <c r="BKC73" s="55"/>
      <c r="BKD73" s="55"/>
      <c r="BKE73" s="55"/>
      <c r="BKF73" s="55"/>
      <c r="BKG73" s="55"/>
      <c r="BKH73" s="55"/>
      <c r="BKI73" s="55"/>
      <c r="BKJ73" s="55"/>
      <c r="BKK73" s="55"/>
      <c r="BKL73" s="55"/>
      <c r="BKM73" s="55"/>
      <c r="BKN73" s="55"/>
      <c r="BKO73" s="55"/>
      <c r="BKP73" s="55"/>
      <c r="BKQ73" s="55"/>
      <c r="BKR73" s="55"/>
      <c r="BKS73" s="55"/>
      <c r="BKT73" s="55"/>
      <c r="BKU73" s="55"/>
      <c r="BKV73" s="55"/>
      <c r="BKW73" s="55"/>
      <c r="BKX73" s="55"/>
      <c r="BKY73" s="55"/>
      <c r="BKZ73" s="55"/>
      <c r="BLA73" s="55"/>
      <c r="BLB73" s="55"/>
      <c r="BLC73" s="55"/>
      <c r="BLD73" s="55"/>
      <c r="BLE73" s="55"/>
      <c r="BLF73" s="55"/>
      <c r="BLG73" s="55"/>
      <c r="BLH73" s="55"/>
      <c r="BLI73" s="55"/>
      <c r="BLJ73" s="55"/>
      <c r="BLK73" s="55"/>
      <c r="BLL73" s="55"/>
      <c r="BLM73" s="55"/>
      <c r="BLN73" s="55"/>
      <c r="BLO73" s="55"/>
      <c r="BLP73" s="55"/>
      <c r="BLQ73" s="55"/>
      <c r="BLR73" s="55"/>
      <c r="BLS73" s="55"/>
      <c r="BLT73" s="55"/>
      <c r="BLU73" s="55"/>
      <c r="BLV73" s="55"/>
      <c r="BLW73" s="55"/>
      <c r="BLX73" s="55"/>
      <c r="BLY73" s="55"/>
      <c r="BLZ73" s="55"/>
      <c r="BMA73" s="55"/>
      <c r="BMB73" s="55"/>
      <c r="BMC73" s="55"/>
      <c r="BMD73" s="55"/>
      <c r="BME73" s="55"/>
      <c r="BMF73" s="55"/>
      <c r="BMG73" s="55"/>
      <c r="BMH73" s="55"/>
      <c r="BMI73" s="55"/>
      <c r="BMJ73" s="55"/>
      <c r="BMK73" s="55"/>
      <c r="BML73" s="55"/>
      <c r="BMM73" s="55"/>
      <c r="BMN73" s="55"/>
      <c r="BMO73" s="55"/>
      <c r="BMP73" s="55"/>
      <c r="BMQ73" s="55"/>
      <c r="BMR73" s="55"/>
      <c r="BMS73" s="55"/>
      <c r="BMT73" s="55"/>
      <c r="BMU73" s="55"/>
      <c r="BMV73" s="55"/>
      <c r="BMW73" s="55"/>
      <c r="BMX73" s="55"/>
      <c r="BMY73" s="55"/>
      <c r="BMZ73" s="55"/>
      <c r="BNA73" s="55"/>
      <c r="BNB73" s="55"/>
      <c r="BNC73" s="55"/>
      <c r="BND73" s="55"/>
      <c r="BNE73" s="55"/>
      <c r="BNF73" s="55"/>
      <c r="BNG73" s="55"/>
      <c r="BNH73" s="55"/>
      <c r="BNI73" s="55"/>
      <c r="BNJ73" s="55"/>
      <c r="BNK73" s="55"/>
      <c r="BNL73" s="55"/>
      <c r="BNM73" s="55"/>
      <c r="BNN73" s="55"/>
      <c r="BNO73" s="55"/>
      <c r="BNP73" s="55"/>
      <c r="BNQ73" s="55"/>
      <c r="BNR73" s="55"/>
      <c r="BNS73" s="55"/>
      <c r="BNT73" s="55"/>
      <c r="BNU73" s="55"/>
      <c r="BNV73" s="55"/>
      <c r="BNW73" s="55"/>
      <c r="BNX73" s="55"/>
      <c r="BNY73" s="55"/>
      <c r="BNZ73" s="55"/>
      <c r="BOA73" s="55"/>
      <c r="BOB73" s="55"/>
      <c r="BOC73" s="55"/>
      <c r="BOD73" s="55"/>
      <c r="BOE73" s="55"/>
      <c r="BOF73" s="55"/>
      <c r="BOG73" s="55"/>
      <c r="BOH73" s="55"/>
      <c r="BOI73" s="55"/>
      <c r="BOJ73" s="55"/>
      <c r="BOK73" s="55"/>
      <c r="BOL73" s="55"/>
      <c r="BOM73" s="55"/>
      <c r="BON73" s="55"/>
      <c r="BOO73" s="55"/>
      <c r="BOP73" s="55"/>
      <c r="BOQ73" s="55"/>
      <c r="BOR73" s="55"/>
      <c r="BOS73" s="55"/>
      <c r="BOT73" s="55"/>
      <c r="BOU73" s="55"/>
      <c r="BOV73" s="55"/>
      <c r="BOW73" s="55"/>
      <c r="BOX73" s="55"/>
      <c r="BOY73" s="55"/>
      <c r="BOZ73" s="55"/>
      <c r="BPA73" s="55"/>
      <c r="BPB73" s="55"/>
      <c r="BPC73" s="55"/>
      <c r="BPD73" s="55"/>
      <c r="BPE73" s="55"/>
      <c r="BPF73" s="55"/>
      <c r="BPG73" s="55"/>
      <c r="BPH73" s="55"/>
      <c r="BPI73" s="55"/>
      <c r="BPJ73" s="55"/>
      <c r="BPK73" s="55"/>
      <c r="BPL73" s="55"/>
      <c r="BPM73" s="55"/>
      <c r="BPN73" s="55"/>
      <c r="BPO73" s="55"/>
      <c r="BPP73" s="55"/>
      <c r="BPQ73" s="55"/>
      <c r="BPR73" s="55"/>
      <c r="BPS73" s="55"/>
      <c r="BPT73" s="55"/>
      <c r="BPU73" s="55"/>
      <c r="BPV73" s="55"/>
      <c r="BPW73" s="55"/>
      <c r="BPX73" s="55"/>
      <c r="BPY73" s="55"/>
      <c r="BPZ73" s="55"/>
      <c r="BQA73" s="55"/>
      <c r="BQB73" s="55"/>
      <c r="BQC73" s="55"/>
      <c r="BQD73" s="55"/>
      <c r="BQE73" s="55"/>
      <c r="BQF73" s="55"/>
      <c r="BQG73" s="55"/>
      <c r="BQH73" s="55"/>
      <c r="BQI73" s="55"/>
      <c r="BQJ73" s="55"/>
      <c r="BQK73" s="55"/>
      <c r="BQL73" s="55"/>
      <c r="BQM73" s="55"/>
      <c r="BQN73" s="55"/>
      <c r="BQO73" s="55"/>
      <c r="BQP73" s="55"/>
      <c r="BQQ73" s="55"/>
      <c r="BQR73" s="55"/>
      <c r="BQS73" s="55"/>
      <c r="BQT73" s="55"/>
      <c r="BQU73" s="55"/>
      <c r="BQV73" s="55"/>
      <c r="BQW73" s="55"/>
      <c r="BQX73" s="55"/>
      <c r="BQY73" s="55"/>
      <c r="BQZ73" s="55"/>
      <c r="BRA73" s="55"/>
      <c r="BRB73" s="55"/>
    </row>
    <row r="74" spans="1:368 1403:1822" s="54" customFormat="1">
      <c r="A74" s="102"/>
      <c r="B74" s="102"/>
      <c r="C74" s="102"/>
      <c r="D74" s="102"/>
      <c r="E74" s="102"/>
      <c r="F74" s="102"/>
      <c r="G74" s="102"/>
      <c r="H74" s="102"/>
      <c r="I74" s="99"/>
      <c r="J74" s="103"/>
      <c r="K74" s="103"/>
      <c r="L74" s="103"/>
      <c r="M74" s="103"/>
      <c r="N74" s="103"/>
      <c r="O74" s="103"/>
      <c r="P74" s="103"/>
      <c r="Q74" s="103"/>
      <c r="R74" s="103"/>
      <c r="S74" s="103"/>
      <c r="T74" s="103"/>
      <c r="U74" s="103"/>
      <c r="V74" s="77"/>
      <c r="W74" s="77"/>
      <c r="X74" s="77"/>
      <c r="Y74" s="77"/>
      <c r="Z74" s="77"/>
      <c r="AA74" s="77"/>
      <c r="AB74" s="77"/>
      <c r="AC74" s="77"/>
      <c r="AD74" s="77"/>
      <c r="AE74" s="77"/>
      <c r="AF74" s="77"/>
      <c r="AG74" s="77"/>
      <c r="AH74" s="77"/>
      <c r="AI74" s="77"/>
      <c r="AJ74" s="77"/>
      <c r="AK74" s="77"/>
      <c r="AL74" s="77"/>
      <c r="AM74" s="77"/>
      <c r="AN74" s="77"/>
      <c r="AO74" s="77"/>
      <c r="AP74" s="77"/>
      <c r="AQ74" s="77"/>
      <c r="AR74" s="77"/>
      <c r="AS74" s="77"/>
      <c r="AT74" s="77"/>
      <c r="AU74" s="77"/>
      <c r="AV74" s="77"/>
      <c r="AW74" s="77"/>
      <c r="AX74" s="77"/>
      <c r="AY74" s="77"/>
      <c r="AZ74" s="77"/>
      <c r="BA74" s="77"/>
      <c r="BB74" s="77"/>
      <c r="BC74" s="77"/>
      <c r="BD74" s="77"/>
      <c r="BE74" s="77"/>
      <c r="BF74" s="77"/>
      <c r="BG74" s="77"/>
      <c r="BH74" s="77"/>
      <c r="BI74" s="77"/>
      <c r="BJ74" s="77"/>
      <c r="BK74" s="77"/>
      <c r="BL74" s="77"/>
      <c r="BM74" s="77"/>
      <c r="BN74" s="77"/>
      <c r="BO74" s="77"/>
      <c r="BP74" s="77"/>
      <c r="BQ74" s="77"/>
      <c r="BR74" s="77"/>
      <c r="BS74" s="77"/>
      <c r="BT74" s="77"/>
      <c r="BU74" s="77"/>
      <c r="BV74" s="77"/>
      <c r="BW74" s="77"/>
      <c r="BX74" s="77"/>
      <c r="BY74" s="77"/>
      <c r="BZ74" s="77"/>
      <c r="CA74" s="77"/>
      <c r="CB74" s="77"/>
      <c r="CC74" s="77"/>
      <c r="CD74" s="77"/>
      <c r="CE74" s="77"/>
      <c r="CF74" s="77"/>
      <c r="CG74" s="77"/>
      <c r="CH74" s="77"/>
      <c r="CI74" s="77"/>
      <c r="CJ74" s="77"/>
      <c r="CK74" s="77"/>
      <c r="CL74" s="77"/>
      <c r="CM74" s="77"/>
      <c r="CN74" s="77"/>
      <c r="CO74" s="77"/>
      <c r="CP74" s="77"/>
      <c r="CQ74" s="77"/>
      <c r="CR74" s="77"/>
      <c r="CS74" s="77"/>
      <c r="CT74" s="77"/>
      <c r="CU74" s="77"/>
      <c r="CV74" s="77"/>
      <c r="CW74" s="77"/>
      <c r="CX74" s="77"/>
      <c r="CY74" s="77"/>
      <c r="CZ74" s="77"/>
      <c r="DA74" s="77"/>
      <c r="DB74" s="77"/>
      <c r="DC74" s="77"/>
      <c r="DD74" s="77"/>
      <c r="DE74" s="77"/>
      <c r="DF74" s="77"/>
      <c r="DG74" s="77"/>
      <c r="DH74" s="77"/>
      <c r="DI74" s="77"/>
      <c r="DJ74" s="77"/>
      <c r="DK74" s="77"/>
      <c r="DL74" s="77"/>
      <c r="DM74" s="77"/>
      <c r="DN74" s="77"/>
      <c r="DO74" s="77"/>
      <c r="DP74" s="77"/>
      <c r="DQ74" s="77"/>
      <c r="DR74" s="77"/>
      <c r="DS74" s="77"/>
      <c r="DT74" s="77"/>
      <c r="DU74" s="77"/>
      <c r="DV74" s="77"/>
      <c r="DW74" s="77"/>
      <c r="DX74" s="77"/>
      <c r="DY74" s="77"/>
      <c r="DZ74" s="77"/>
      <c r="EA74" s="77"/>
      <c r="EB74" s="77"/>
      <c r="EC74" s="77"/>
      <c r="ED74" s="77"/>
      <c r="EE74" s="77"/>
      <c r="EF74" s="77"/>
      <c r="EG74" s="77"/>
      <c r="EH74" s="77"/>
      <c r="EI74" s="77"/>
      <c r="EJ74" s="77"/>
      <c r="EK74" s="77"/>
      <c r="EL74" s="77"/>
      <c r="EM74" s="77"/>
      <c r="EN74" s="77"/>
      <c r="EO74" s="77"/>
      <c r="EP74" s="77"/>
      <c r="EQ74" s="77"/>
      <c r="ER74" s="77"/>
      <c r="ES74" s="77"/>
      <c r="ET74" s="77"/>
      <c r="EU74" s="77"/>
      <c r="EV74" s="77"/>
      <c r="EW74" s="77"/>
      <c r="EX74" s="77"/>
      <c r="EY74" s="77"/>
      <c r="EZ74" s="77"/>
      <c r="FA74" s="77"/>
      <c r="FB74" s="77"/>
      <c r="FC74" s="77"/>
      <c r="FD74" s="77"/>
      <c r="FE74" s="77"/>
      <c r="FF74" s="77"/>
      <c r="FG74" s="77"/>
      <c r="FH74" s="77"/>
      <c r="FI74" s="77"/>
      <c r="FJ74" s="77"/>
      <c r="FK74" s="77"/>
      <c r="FL74" s="77"/>
      <c r="FM74" s="77"/>
      <c r="FN74" s="77"/>
      <c r="FO74" s="77"/>
      <c r="FP74" s="77"/>
      <c r="FQ74" s="77"/>
      <c r="FR74" s="77"/>
      <c r="FS74" s="77"/>
      <c r="FT74" s="77"/>
      <c r="FU74" s="77"/>
      <c r="FV74" s="77"/>
      <c r="FW74" s="77"/>
      <c r="FX74" s="77"/>
      <c r="FY74" s="77"/>
      <c r="FZ74" s="77"/>
      <c r="GA74" s="77"/>
      <c r="GB74" s="77"/>
      <c r="GC74" s="77"/>
      <c r="GD74" s="77"/>
      <c r="GE74" s="77"/>
      <c r="GF74" s="77"/>
      <c r="GG74" s="77"/>
      <c r="GH74" s="77"/>
      <c r="GI74" s="77"/>
      <c r="GJ74" s="77"/>
      <c r="GK74" s="77"/>
      <c r="GL74" s="77"/>
      <c r="GM74" s="77"/>
      <c r="GN74" s="77"/>
      <c r="GO74" s="77"/>
      <c r="GP74" s="77"/>
      <c r="GQ74" s="77"/>
      <c r="GR74" s="77"/>
      <c r="GS74" s="77"/>
      <c r="GT74" s="77"/>
      <c r="GU74" s="77"/>
      <c r="GV74" s="77"/>
      <c r="GW74" s="77"/>
      <c r="GX74" s="77"/>
      <c r="GY74" s="77"/>
      <c r="GZ74" s="77"/>
      <c r="HA74" s="77"/>
      <c r="HB74" s="77"/>
      <c r="HC74" s="77"/>
      <c r="HD74" s="77"/>
      <c r="HE74" s="77"/>
      <c r="HF74" s="77"/>
      <c r="HG74" s="77"/>
      <c r="HH74" s="77"/>
      <c r="HI74" s="77"/>
      <c r="HJ74" s="77"/>
      <c r="HK74" s="77"/>
      <c r="HL74" s="77"/>
      <c r="HM74" s="77"/>
      <c r="HN74" s="77"/>
      <c r="HO74" s="77"/>
      <c r="HP74" s="77"/>
      <c r="HQ74" s="77"/>
      <c r="HR74" s="77"/>
      <c r="HS74" s="77"/>
      <c r="HT74" s="77"/>
      <c r="HU74" s="77"/>
      <c r="HV74" s="77"/>
      <c r="HW74" s="77"/>
      <c r="HX74" s="77"/>
      <c r="HY74" s="77"/>
      <c r="HZ74" s="77"/>
      <c r="IA74" s="77"/>
      <c r="IB74" s="77"/>
      <c r="IC74" s="77"/>
      <c r="ID74" s="77"/>
      <c r="IE74" s="77"/>
      <c r="IF74" s="77"/>
      <c r="IG74" s="77"/>
      <c r="IH74" s="77"/>
      <c r="II74" s="77"/>
      <c r="IJ74" s="77"/>
      <c r="IK74" s="77"/>
      <c r="IL74" s="77"/>
      <c r="IM74" s="77"/>
      <c r="IN74" s="77"/>
      <c r="IO74" s="77"/>
      <c r="IP74" s="77"/>
      <c r="IQ74" s="77"/>
      <c r="IR74" s="77"/>
      <c r="IS74" s="77"/>
      <c r="IT74" s="77"/>
      <c r="IU74" s="77"/>
      <c r="IV74" s="77"/>
      <c r="IW74" s="77"/>
      <c r="IX74" s="77"/>
      <c r="IY74" s="77"/>
      <c r="IZ74" s="77"/>
      <c r="JA74" s="77"/>
      <c r="JB74" s="77"/>
      <c r="JC74" s="77"/>
      <c r="JD74" s="77"/>
      <c r="JE74" s="77"/>
      <c r="JF74" s="77"/>
      <c r="JG74" s="77"/>
      <c r="JH74" s="77"/>
      <c r="JI74" s="77"/>
      <c r="JJ74" s="77"/>
      <c r="JK74" s="77"/>
      <c r="JL74" s="77"/>
      <c r="JM74" s="77"/>
      <c r="JN74" s="77"/>
      <c r="JO74" s="77"/>
      <c r="JP74" s="77"/>
      <c r="JQ74" s="77"/>
      <c r="JR74" s="77"/>
      <c r="JS74" s="77"/>
      <c r="JT74" s="77"/>
      <c r="JU74" s="77"/>
      <c r="JV74" s="77"/>
      <c r="JW74" s="77"/>
      <c r="JX74" s="77"/>
      <c r="JY74" s="77"/>
      <c r="JZ74" s="77"/>
      <c r="KA74" s="77"/>
      <c r="KB74" s="77"/>
      <c r="KC74" s="77"/>
      <c r="KD74" s="77"/>
      <c r="KE74" s="77"/>
      <c r="KF74" s="77"/>
      <c r="KG74" s="77"/>
      <c r="KH74" s="77"/>
      <c r="KI74" s="77"/>
      <c r="KJ74" s="77"/>
      <c r="KK74" s="77"/>
      <c r="KL74" s="77"/>
      <c r="KM74" s="77"/>
      <c r="KN74" s="77"/>
      <c r="KO74" s="77"/>
      <c r="KP74" s="77"/>
      <c r="KQ74" s="77"/>
      <c r="KR74" s="77"/>
      <c r="KS74" s="77"/>
      <c r="KT74" s="77"/>
      <c r="KU74" s="77"/>
      <c r="KV74" s="77"/>
      <c r="KW74" s="77"/>
      <c r="KX74" s="77"/>
      <c r="KY74" s="77"/>
      <c r="KZ74" s="77"/>
      <c r="LA74" s="77"/>
      <c r="LB74" s="77"/>
      <c r="LC74" s="77"/>
      <c r="LD74" s="77"/>
      <c r="LE74" s="77"/>
      <c r="LF74" s="77"/>
      <c r="LG74" s="77"/>
      <c r="LH74" s="77"/>
      <c r="LI74" s="77"/>
      <c r="LJ74" s="77"/>
      <c r="LK74" s="77"/>
      <c r="LL74" s="77"/>
      <c r="LM74" s="77"/>
      <c r="LN74" s="77"/>
      <c r="LO74" s="77"/>
      <c r="LP74" s="77"/>
      <c r="LQ74" s="77"/>
      <c r="LR74" s="77"/>
      <c r="LS74" s="77"/>
      <c r="LT74" s="77"/>
      <c r="LU74" s="77"/>
      <c r="LV74" s="77"/>
      <c r="LW74" s="77"/>
      <c r="LX74" s="77"/>
      <c r="LY74" s="77"/>
      <c r="LZ74" s="77"/>
      <c r="MA74" s="77"/>
      <c r="MB74" s="77"/>
      <c r="MC74" s="77"/>
      <c r="MD74" s="77"/>
      <c r="ME74" s="77"/>
      <c r="MF74" s="77"/>
      <c r="MG74" s="77"/>
      <c r="MH74" s="77"/>
      <c r="MI74" s="77"/>
      <c r="MJ74" s="77"/>
      <c r="MK74" s="77"/>
      <c r="ML74" s="77"/>
      <c r="MM74" s="77"/>
      <c r="MN74" s="77"/>
      <c r="MO74" s="77"/>
      <c r="MP74" s="77"/>
      <c r="MQ74" s="77"/>
      <c r="MR74" s="77"/>
      <c r="MS74" s="77"/>
      <c r="MT74" s="77"/>
      <c r="MU74" s="77"/>
      <c r="MV74" s="77"/>
      <c r="MW74" s="77"/>
      <c r="MX74" s="77"/>
      <c r="MY74" s="77"/>
      <c r="MZ74" s="77"/>
      <c r="NA74" s="77"/>
      <c r="NB74" s="77"/>
      <c r="NC74" s="77"/>
      <c r="ND74" s="77"/>
      <c r="BAY74" s="55"/>
      <c r="BAZ74" s="55"/>
      <c r="BBA74" s="55"/>
      <c r="BBB74" s="55"/>
      <c r="BBC74" s="55"/>
      <c r="BBD74" s="55"/>
      <c r="BBE74" s="55"/>
      <c r="BBF74" s="55"/>
      <c r="BBG74" s="55"/>
      <c r="BBH74" s="55"/>
      <c r="BBI74" s="55"/>
      <c r="BBJ74" s="55"/>
      <c r="BBK74" s="55"/>
      <c r="BBL74" s="55"/>
      <c r="BBM74" s="55"/>
      <c r="BBN74" s="55"/>
      <c r="BBO74" s="55"/>
      <c r="BBP74" s="55"/>
      <c r="BBQ74" s="55"/>
      <c r="BBR74" s="55"/>
      <c r="BBS74" s="55"/>
      <c r="BBT74" s="55"/>
      <c r="BBU74" s="55"/>
      <c r="BBV74" s="55"/>
      <c r="BBW74" s="55"/>
      <c r="BBX74" s="55"/>
      <c r="BBY74" s="55"/>
      <c r="BBZ74" s="55"/>
      <c r="BCA74" s="55"/>
      <c r="BCB74" s="55"/>
      <c r="BCC74" s="55"/>
      <c r="BCD74" s="55"/>
      <c r="BCE74" s="55"/>
      <c r="BCF74" s="55"/>
      <c r="BCG74" s="55"/>
      <c r="BCH74" s="55"/>
      <c r="BCI74" s="55"/>
      <c r="BCJ74" s="55"/>
      <c r="BCK74" s="55"/>
      <c r="BCL74" s="55"/>
      <c r="BCM74" s="55"/>
      <c r="BCN74" s="55"/>
      <c r="BCO74" s="55"/>
      <c r="BCP74" s="55"/>
      <c r="BCQ74" s="55"/>
      <c r="BCR74" s="55"/>
      <c r="BCS74" s="55"/>
      <c r="BCT74" s="55"/>
      <c r="BCU74" s="55"/>
      <c r="BCV74" s="55"/>
      <c r="BCW74" s="55"/>
      <c r="BCX74" s="55"/>
      <c r="BCY74" s="55"/>
      <c r="BCZ74" s="55"/>
      <c r="BDA74" s="55"/>
      <c r="BDB74" s="55"/>
      <c r="BDC74" s="55"/>
      <c r="BDD74" s="55"/>
      <c r="BDE74" s="55"/>
      <c r="BDF74" s="55"/>
      <c r="BDG74" s="55"/>
      <c r="BDH74" s="55"/>
      <c r="BDI74" s="55"/>
      <c r="BDJ74" s="55"/>
      <c r="BDK74" s="55"/>
      <c r="BDL74" s="55"/>
      <c r="BDM74" s="55"/>
      <c r="BDN74" s="55"/>
      <c r="BDO74" s="55"/>
      <c r="BDP74" s="55"/>
      <c r="BDQ74" s="55"/>
      <c r="BDR74" s="55"/>
      <c r="BDS74" s="55"/>
      <c r="BDT74" s="55"/>
      <c r="BDU74" s="55"/>
      <c r="BDV74" s="55"/>
      <c r="BDW74" s="55"/>
      <c r="BDX74" s="55"/>
      <c r="BDY74" s="55"/>
      <c r="BDZ74" s="55"/>
      <c r="BEA74" s="55"/>
      <c r="BEB74" s="55"/>
      <c r="BEC74" s="55"/>
      <c r="BED74" s="55"/>
      <c r="BEE74" s="55"/>
      <c r="BEF74" s="55"/>
      <c r="BEG74" s="55"/>
      <c r="BEH74" s="55"/>
      <c r="BEI74" s="55"/>
      <c r="BEJ74" s="55"/>
      <c r="BEK74" s="55"/>
      <c r="BEL74" s="55"/>
      <c r="BEM74" s="55"/>
      <c r="BEN74" s="55"/>
      <c r="BEO74" s="55"/>
      <c r="BEP74" s="55"/>
      <c r="BEQ74" s="55"/>
      <c r="BER74" s="55"/>
      <c r="BES74" s="55"/>
      <c r="BET74" s="55"/>
      <c r="BEU74" s="55"/>
      <c r="BEV74" s="55"/>
      <c r="BEW74" s="55"/>
      <c r="BEX74" s="55"/>
      <c r="BEY74" s="55"/>
      <c r="BEZ74" s="55"/>
      <c r="BFA74" s="55"/>
      <c r="BFB74" s="55"/>
      <c r="BFC74" s="55"/>
      <c r="BFD74" s="55"/>
      <c r="BFE74" s="55"/>
      <c r="BFF74" s="55"/>
      <c r="BFG74" s="55"/>
      <c r="BFH74" s="55"/>
      <c r="BFI74" s="55"/>
      <c r="BFJ74" s="55"/>
      <c r="BFK74" s="55"/>
      <c r="BFL74" s="55"/>
      <c r="BFM74" s="55"/>
      <c r="BFN74" s="55"/>
      <c r="BFO74" s="55"/>
      <c r="BFP74" s="55"/>
      <c r="BFQ74" s="55"/>
      <c r="BFR74" s="55"/>
      <c r="BFS74" s="55"/>
      <c r="BFT74" s="55"/>
      <c r="BFU74" s="55"/>
      <c r="BFV74" s="55"/>
      <c r="BFW74" s="55"/>
      <c r="BFX74" s="55"/>
      <c r="BFY74" s="55"/>
      <c r="BFZ74" s="55"/>
      <c r="BGA74" s="55"/>
      <c r="BGB74" s="55"/>
      <c r="BGC74" s="55"/>
      <c r="BGD74" s="55"/>
      <c r="BGE74" s="55"/>
      <c r="BGF74" s="55"/>
      <c r="BGG74" s="55"/>
      <c r="BGH74" s="55"/>
      <c r="BGI74" s="55"/>
      <c r="BGJ74" s="55"/>
      <c r="BGK74" s="55"/>
      <c r="BGL74" s="55"/>
      <c r="BGM74" s="55"/>
      <c r="BGN74" s="55"/>
      <c r="BGO74" s="55"/>
      <c r="BGP74" s="55"/>
      <c r="BGQ74" s="55"/>
      <c r="BGR74" s="55"/>
      <c r="BGS74" s="55"/>
      <c r="BGT74" s="55"/>
      <c r="BGU74" s="55"/>
      <c r="BGV74" s="55"/>
      <c r="BGW74" s="55"/>
      <c r="BGX74" s="55"/>
      <c r="BGY74" s="55"/>
      <c r="BGZ74" s="55"/>
      <c r="BHA74" s="55"/>
      <c r="BHB74" s="55"/>
      <c r="BHC74" s="55"/>
      <c r="BHD74" s="55"/>
      <c r="BHE74" s="55"/>
      <c r="BHF74" s="55"/>
      <c r="BHG74" s="55"/>
      <c r="BHH74" s="55"/>
      <c r="BHI74" s="55"/>
      <c r="BHJ74" s="55"/>
      <c r="BHK74" s="55"/>
      <c r="BHL74" s="55"/>
      <c r="BHM74" s="55"/>
      <c r="BHN74" s="55"/>
      <c r="BHO74" s="55"/>
      <c r="BHP74" s="55"/>
      <c r="BHQ74" s="55"/>
      <c r="BHR74" s="55"/>
      <c r="BHS74" s="55"/>
      <c r="BHT74" s="55"/>
      <c r="BHU74" s="55"/>
      <c r="BHV74" s="55"/>
      <c r="BHW74" s="55"/>
      <c r="BHX74" s="55"/>
      <c r="BHY74" s="55"/>
      <c r="BHZ74" s="55"/>
      <c r="BIA74" s="55"/>
      <c r="BIB74" s="55"/>
      <c r="BIC74" s="55"/>
      <c r="BID74" s="55"/>
      <c r="BIE74" s="55"/>
      <c r="BIF74" s="55"/>
      <c r="BIG74" s="55"/>
      <c r="BIH74" s="55"/>
      <c r="BII74" s="55"/>
      <c r="BIJ74" s="55"/>
      <c r="BIK74" s="55"/>
      <c r="BIL74" s="55"/>
      <c r="BIM74" s="55"/>
      <c r="BIN74" s="55"/>
      <c r="BIO74" s="55"/>
      <c r="BIP74" s="55"/>
      <c r="BIQ74" s="55"/>
      <c r="BIR74" s="55"/>
      <c r="BIS74" s="55"/>
      <c r="BIT74" s="55"/>
      <c r="BIU74" s="55"/>
      <c r="BIV74" s="55"/>
      <c r="BIW74" s="55"/>
      <c r="BIX74" s="55"/>
      <c r="BIY74" s="55"/>
      <c r="BIZ74" s="55"/>
      <c r="BJA74" s="55"/>
      <c r="BJB74" s="55"/>
      <c r="BJC74" s="55"/>
      <c r="BJD74" s="55"/>
      <c r="BJE74" s="55"/>
      <c r="BJF74" s="55"/>
      <c r="BJG74" s="55"/>
      <c r="BJH74" s="55"/>
      <c r="BJI74" s="55"/>
      <c r="BJJ74" s="55"/>
      <c r="BJK74" s="55"/>
      <c r="BJL74" s="55"/>
      <c r="BJM74" s="55"/>
      <c r="BJN74" s="55"/>
      <c r="BJO74" s="55"/>
      <c r="BJP74" s="55"/>
      <c r="BJQ74" s="55"/>
      <c r="BJR74" s="55"/>
      <c r="BJS74" s="55"/>
      <c r="BJT74" s="55"/>
      <c r="BJU74" s="55"/>
      <c r="BJV74" s="55"/>
      <c r="BJW74" s="55"/>
      <c r="BJX74" s="55"/>
      <c r="BJY74" s="55"/>
      <c r="BJZ74" s="55"/>
      <c r="BKA74" s="55"/>
      <c r="BKB74" s="55"/>
      <c r="BKC74" s="55"/>
      <c r="BKD74" s="55"/>
      <c r="BKE74" s="55"/>
      <c r="BKF74" s="55"/>
      <c r="BKG74" s="55"/>
      <c r="BKH74" s="55"/>
      <c r="BKI74" s="55"/>
      <c r="BKJ74" s="55"/>
      <c r="BKK74" s="55"/>
      <c r="BKL74" s="55"/>
      <c r="BKM74" s="55"/>
      <c r="BKN74" s="55"/>
      <c r="BKO74" s="55"/>
      <c r="BKP74" s="55"/>
      <c r="BKQ74" s="55"/>
      <c r="BKR74" s="55"/>
      <c r="BKS74" s="55"/>
      <c r="BKT74" s="55"/>
      <c r="BKU74" s="55"/>
      <c r="BKV74" s="55"/>
      <c r="BKW74" s="55"/>
      <c r="BKX74" s="55"/>
      <c r="BKY74" s="55"/>
      <c r="BKZ74" s="55"/>
      <c r="BLA74" s="55"/>
      <c r="BLB74" s="55"/>
      <c r="BLC74" s="55"/>
      <c r="BLD74" s="55"/>
      <c r="BLE74" s="55"/>
      <c r="BLF74" s="55"/>
      <c r="BLG74" s="55"/>
      <c r="BLH74" s="55"/>
      <c r="BLI74" s="55"/>
      <c r="BLJ74" s="55"/>
      <c r="BLK74" s="55"/>
      <c r="BLL74" s="55"/>
      <c r="BLM74" s="55"/>
      <c r="BLN74" s="55"/>
      <c r="BLO74" s="55"/>
      <c r="BLP74" s="55"/>
      <c r="BLQ74" s="55"/>
      <c r="BLR74" s="55"/>
      <c r="BLS74" s="55"/>
      <c r="BLT74" s="55"/>
      <c r="BLU74" s="55"/>
      <c r="BLV74" s="55"/>
      <c r="BLW74" s="55"/>
      <c r="BLX74" s="55"/>
      <c r="BLY74" s="55"/>
      <c r="BLZ74" s="55"/>
      <c r="BMA74" s="55"/>
      <c r="BMB74" s="55"/>
      <c r="BMC74" s="55"/>
      <c r="BMD74" s="55"/>
      <c r="BME74" s="55"/>
      <c r="BMF74" s="55"/>
      <c r="BMG74" s="55"/>
      <c r="BMH74" s="55"/>
      <c r="BMI74" s="55"/>
      <c r="BMJ74" s="55"/>
      <c r="BMK74" s="55"/>
      <c r="BML74" s="55"/>
      <c r="BMM74" s="55"/>
      <c r="BMN74" s="55"/>
      <c r="BMO74" s="55"/>
      <c r="BMP74" s="55"/>
      <c r="BMQ74" s="55"/>
      <c r="BMR74" s="55"/>
      <c r="BMS74" s="55"/>
      <c r="BMT74" s="55"/>
      <c r="BMU74" s="55"/>
      <c r="BMV74" s="55"/>
      <c r="BMW74" s="55"/>
      <c r="BMX74" s="55"/>
      <c r="BMY74" s="55"/>
      <c r="BMZ74" s="55"/>
      <c r="BNA74" s="55"/>
      <c r="BNB74" s="55"/>
      <c r="BNC74" s="55"/>
      <c r="BND74" s="55"/>
      <c r="BNE74" s="55"/>
      <c r="BNF74" s="55"/>
      <c r="BNG74" s="55"/>
      <c r="BNH74" s="55"/>
      <c r="BNI74" s="55"/>
      <c r="BNJ74" s="55"/>
      <c r="BNK74" s="55"/>
      <c r="BNL74" s="55"/>
      <c r="BNM74" s="55"/>
      <c r="BNN74" s="55"/>
      <c r="BNO74" s="55"/>
      <c r="BNP74" s="55"/>
      <c r="BNQ74" s="55"/>
      <c r="BNR74" s="55"/>
      <c r="BNS74" s="55"/>
      <c r="BNT74" s="55"/>
      <c r="BNU74" s="55"/>
      <c r="BNV74" s="55"/>
      <c r="BNW74" s="55"/>
      <c r="BNX74" s="55"/>
      <c r="BNY74" s="55"/>
      <c r="BNZ74" s="55"/>
      <c r="BOA74" s="55"/>
      <c r="BOB74" s="55"/>
      <c r="BOC74" s="55"/>
      <c r="BOD74" s="55"/>
      <c r="BOE74" s="55"/>
      <c r="BOF74" s="55"/>
      <c r="BOG74" s="55"/>
      <c r="BOH74" s="55"/>
      <c r="BOI74" s="55"/>
      <c r="BOJ74" s="55"/>
      <c r="BOK74" s="55"/>
      <c r="BOL74" s="55"/>
      <c r="BOM74" s="55"/>
      <c r="BON74" s="55"/>
      <c r="BOO74" s="55"/>
      <c r="BOP74" s="55"/>
      <c r="BOQ74" s="55"/>
      <c r="BOR74" s="55"/>
      <c r="BOS74" s="55"/>
      <c r="BOT74" s="55"/>
      <c r="BOU74" s="55"/>
      <c r="BOV74" s="55"/>
      <c r="BOW74" s="55"/>
      <c r="BOX74" s="55"/>
      <c r="BOY74" s="55"/>
      <c r="BOZ74" s="55"/>
      <c r="BPA74" s="55"/>
      <c r="BPB74" s="55"/>
      <c r="BPC74" s="55"/>
      <c r="BPD74" s="55"/>
      <c r="BPE74" s="55"/>
      <c r="BPF74" s="55"/>
      <c r="BPG74" s="55"/>
      <c r="BPH74" s="55"/>
      <c r="BPI74" s="55"/>
      <c r="BPJ74" s="55"/>
      <c r="BPK74" s="55"/>
      <c r="BPL74" s="55"/>
      <c r="BPM74" s="55"/>
      <c r="BPN74" s="55"/>
      <c r="BPO74" s="55"/>
      <c r="BPP74" s="55"/>
      <c r="BPQ74" s="55"/>
      <c r="BPR74" s="55"/>
      <c r="BPS74" s="55"/>
      <c r="BPT74" s="55"/>
      <c r="BPU74" s="55"/>
      <c r="BPV74" s="55"/>
      <c r="BPW74" s="55"/>
      <c r="BPX74" s="55"/>
      <c r="BPY74" s="55"/>
      <c r="BPZ74" s="55"/>
      <c r="BQA74" s="55"/>
      <c r="BQB74" s="55"/>
      <c r="BQC74" s="55"/>
      <c r="BQD74" s="55"/>
      <c r="BQE74" s="55"/>
      <c r="BQF74" s="55"/>
      <c r="BQG74" s="55"/>
      <c r="BQH74" s="55"/>
      <c r="BQI74" s="55"/>
      <c r="BQJ74" s="55"/>
      <c r="BQK74" s="55"/>
      <c r="BQL74" s="55"/>
      <c r="BQM74" s="55"/>
      <c r="BQN74" s="55"/>
      <c r="BQO74" s="55"/>
      <c r="BQP74" s="55"/>
      <c r="BQQ74" s="55"/>
      <c r="BQR74" s="55"/>
      <c r="BQS74" s="55"/>
      <c r="BQT74" s="55"/>
      <c r="BQU74" s="55"/>
      <c r="BQV74" s="55"/>
      <c r="BQW74" s="55"/>
      <c r="BQX74" s="55"/>
      <c r="BQY74" s="55"/>
      <c r="BQZ74" s="55"/>
      <c r="BRA74" s="55"/>
      <c r="BRB74" s="55"/>
    </row>
    <row r="75" spans="1:368 1403:1822" s="54" customFormat="1">
      <c r="A75" s="102"/>
      <c r="B75" s="102"/>
      <c r="C75" s="102"/>
      <c r="D75" s="102"/>
      <c r="E75" s="102"/>
      <c r="F75" s="102"/>
      <c r="G75" s="102"/>
      <c r="H75" s="102"/>
      <c r="I75" s="99"/>
      <c r="J75" s="103"/>
      <c r="K75" s="103"/>
      <c r="L75" s="103"/>
      <c r="M75" s="103"/>
      <c r="N75" s="103"/>
      <c r="O75" s="103"/>
      <c r="P75" s="103"/>
      <c r="Q75" s="103"/>
      <c r="R75" s="103"/>
      <c r="S75" s="103"/>
      <c r="T75" s="103"/>
      <c r="U75" s="103"/>
      <c r="V75" s="77"/>
      <c r="W75" s="77"/>
      <c r="X75" s="77"/>
      <c r="Y75" s="77"/>
      <c r="Z75" s="77"/>
      <c r="AA75" s="77"/>
      <c r="AB75" s="77"/>
      <c r="AC75" s="77"/>
      <c r="AD75" s="77"/>
      <c r="AE75" s="77"/>
      <c r="AF75" s="77"/>
      <c r="AG75" s="77"/>
      <c r="AH75" s="77"/>
      <c r="AI75" s="77"/>
      <c r="AJ75" s="77"/>
      <c r="AK75" s="77"/>
      <c r="AL75" s="77"/>
      <c r="AM75" s="77"/>
      <c r="AN75" s="77"/>
      <c r="AO75" s="77"/>
      <c r="AP75" s="77"/>
      <c r="AQ75" s="77"/>
      <c r="AR75" s="77"/>
      <c r="AS75" s="77"/>
      <c r="AT75" s="77"/>
      <c r="AU75" s="77"/>
      <c r="AV75" s="77"/>
      <c r="AW75" s="77"/>
      <c r="AX75" s="77"/>
      <c r="AY75" s="77"/>
      <c r="AZ75" s="77"/>
      <c r="BA75" s="77"/>
      <c r="BB75" s="77"/>
      <c r="BC75" s="77"/>
      <c r="BD75" s="77"/>
      <c r="BE75" s="77"/>
      <c r="BF75" s="77"/>
      <c r="BG75" s="77"/>
      <c r="BH75" s="77"/>
      <c r="BI75" s="77"/>
      <c r="BJ75" s="77"/>
      <c r="BK75" s="77"/>
      <c r="BL75" s="77"/>
      <c r="BM75" s="77"/>
      <c r="BN75" s="77"/>
      <c r="BO75" s="77"/>
      <c r="BP75" s="77"/>
      <c r="BQ75" s="77"/>
      <c r="BR75" s="77"/>
      <c r="BS75" s="77"/>
      <c r="BT75" s="77"/>
      <c r="BU75" s="77"/>
      <c r="BV75" s="77"/>
      <c r="BW75" s="77"/>
      <c r="BX75" s="77"/>
      <c r="BY75" s="77"/>
      <c r="BZ75" s="77"/>
      <c r="CA75" s="77"/>
      <c r="CB75" s="77"/>
      <c r="CC75" s="77"/>
      <c r="CD75" s="77"/>
      <c r="CE75" s="77"/>
      <c r="CF75" s="77"/>
      <c r="CG75" s="77"/>
      <c r="CH75" s="77"/>
      <c r="CI75" s="77"/>
      <c r="CJ75" s="77"/>
      <c r="CK75" s="77"/>
      <c r="CL75" s="77"/>
      <c r="CM75" s="77"/>
      <c r="CN75" s="77"/>
      <c r="CO75" s="77"/>
      <c r="CP75" s="77"/>
      <c r="CQ75" s="77"/>
      <c r="CR75" s="77"/>
      <c r="CS75" s="77"/>
      <c r="CT75" s="77"/>
      <c r="CU75" s="77"/>
      <c r="CV75" s="77"/>
      <c r="CW75" s="77"/>
      <c r="CX75" s="77"/>
      <c r="CY75" s="77"/>
      <c r="CZ75" s="77"/>
      <c r="DA75" s="77"/>
      <c r="DB75" s="77"/>
      <c r="DC75" s="77"/>
      <c r="DD75" s="77"/>
      <c r="DE75" s="77"/>
      <c r="DF75" s="77"/>
      <c r="DG75" s="77"/>
      <c r="DH75" s="77"/>
      <c r="DI75" s="77"/>
      <c r="DJ75" s="77"/>
      <c r="DK75" s="77"/>
      <c r="DL75" s="77"/>
      <c r="DM75" s="77"/>
      <c r="DN75" s="77"/>
      <c r="DO75" s="77"/>
      <c r="DP75" s="77"/>
      <c r="DQ75" s="77"/>
      <c r="DR75" s="77"/>
      <c r="DS75" s="77"/>
      <c r="DT75" s="77"/>
      <c r="DU75" s="77"/>
      <c r="DV75" s="77"/>
      <c r="DW75" s="77"/>
      <c r="DX75" s="77"/>
      <c r="DY75" s="77"/>
      <c r="DZ75" s="77"/>
      <c r="EA75" s="77"/>
      <c r="EB75" s="77"/>
      <c r="EC75" s="77"/>
      <c r="ED75" s="77"/>
      <c r="EE75" s="77"/>
      <c r="EF75" s="77"/>
      <c r="EG75" s="77"/>
      <c r="EH75" s="77"/>
      <c r="EI75" s="77"/>
      <c r="EJ75" s="77"/>
      <c r="EK75" s="77"/>
      <c r="EL75" s="77"/>
      <c r="EM75" s="77"/>
      <c r="EN75" s="77"/>
      <c r="EO75" s="77"/>
      <c r="EP75" s="77"/>
      <c r="EQ75" s="77"/>
      <c r="ER75" s="77"/>
      <c r="ES75" s="77"/>
      <c r="ET75" s="77"/>
      <c r="EU75" s="77"/>
      <c r="EV75" s="77"/>
      <c r="EW75" s="77"/>
      <c r="EX75" s="77"/>
      <c r="EY75" s="77"/>
      <c r="EZ75" s="77"/>
      <c r="FA75" s="77"/>
      <c r="FB75" s="77"/>
      <c r="FC75" s="77"/>
      <c r="FD75" s="77"/>
      <c r="FE75" s="77"/>
      <c r="FF75" s="77"/>
      <c r="FG75" s="77"/>
      <c r="FH75" s="77"/>
      <c r="FI75" s="77"/>
      <c r="FJ75" s="77"/>
      <c r="FK75" s="77"/>
      <c r="FL75" s="77"/>
      <c r="FM75" s="77"/>
      <c r="FN75" s="77"/>
      <c r="FO75" s="77"/>
      <c r="FP75" s="77"/>
      <c r="FQ75" s="77"/>
      <c r="FR75" s="77"/>
      <c r="FS75" s="77"/>
      <c r="FT75" s="77"/>
      <c r="FU75" s="77"/>
      <c r="FV75" s="77"/>
      <c r="FW75" s="77"/>
      <c r="FX75" s="77"/>
      <c r="FY75" s="77"/>
      <c r="FZ75" s="77"/>
      <c r="GA75" s="77"/>
      <c r="GB75" s="77"/>
      <c r="GC75" s="77"/>
      <c r="GD75" s="77"/>
      <c r="GE75" s="77"/>
      <c r="GF75" s="77"/>
      <c r="GG75" s="77"/>
      <c r="GH75" s="77"/>
      <c r="GI75" s="77"/>
      <c r="GJ75" s="77"/>
      <c r="GK75" s="77"/>
      <c r="GL75" s="77"/>
      <c r="GM75" s="77"/>
      <c r="GN75" s="77"/>
      <c r="GO75" s="77"/>
      <c r="GP75" s="77"/>
      <c r="GQ75" s="77"/>
      <c r="GR75" s="77"/>
      <c r="GS75" s="77"/>
      <c r="GT75" s="77"/>
      <c r="GU75" s="77"/>
      <c r="GV75" s="77"/>
      <c r="GW75" s="77"/>
      <c r="GX75" s="77"/>
      <c r="GY75" s="77"/>
      <c r="GZ75" s="77"/>
      <c r="HA75" s="77"/>
      <c r="HB75" s="77"/>
      <c r="HC75" s="77"/>
      <c r="HD75" s="77"/>
      <c r="HE75" s="77"/>
      <c r="HF75" s="77"/>
      <c r="HG75" s="77"/>
      <c r="HH75" s="77"/>
      <c r="HI75" s="77"/>
      <c r="HJ75" s="77"/>
      <c r="HK75" s="77"/>
      <c r="HL75" s="77"/>
      <c r="HM75" s="77"/>
      <c r="HN75" s="77"/>
      <c r="HO75" s="77"/>
      <c r="HP75" s="77"/>
      <c r="HQ75" s="77"/>
      <c r="HR75" s="77"/>
      <c r="HS75" s="77"/>
      <c r="HT75" s="77"/>
      <c r="HU75" s="77"/>
      <c r="HV75" s="77"/>
      <c r="HW75" s="77"/>
      <c r="HX75" s="77"/>
      <c r="HY75" s="77"/>
      <c r="HZ75" s="77"/>
      <c r="IA75" s="77"/>
      <c r="IB75" s="77"/>
      <c r="IC75" s="77"/>
      <c r="ID75" s="77"/>
      <c r="IE75" s="77"/>
      <c r="IF75" s="77"/>
      <c r="IG75" s="77"/>
      <c r="IH75" s="77"/>
      <c r="II75" s="77"/>
      <c r="IJ75" s="77"/>
      <c r="IK75" s="77"/>
      <c r="IL75" s="77"/>
      <c r="IM75" s="77"/>
      <c r="IN75" s="77"/>
      <c r="IO75" s="77"/>
      <c r="IP75" s="77"/>
      <c r="IQ75" s="77"/>
      <c r="IR75" s="77"/>
      <c r="IS75" s="77"/>
      <c r="IT75" s="77"/>
      <c r="IU75" s="77"/>
      <c r="IV75" s="77"/>
      <c r="IW75" s="77"/>
      <c r="IX75" s="77"/>
      <c r="IY75" s="77"/>
      <c r="IZ75" s="77"/>
      <c r="JA75" s="77"/>
      <c r="JB75" s="77"/>
      <c r="JC75" s="77"/>
      <c r="JD75" s="77"/>
      <c r="JE75" s="77"/>
      <c r="JF75" s="77"/>
      <c r="JG75" s="77"/>
      <c r="JH75" s="77"/>
      <c r="JI75" s="77"/>
      <c r="JJ75" s="77"/>
      <c r="JK75" s="77"/>
      <c r="JL75" s="77"/>
      <c r="JM75" s="77"/>
      <c r="JN75" s="77"/>
      <c r="JO75" s="77"/>
      <c r="JP75" s="77"/>
      <c r="JQ75" s="77"/>
      <c r="JR75" s="77"/>
      <c r="JS75" s="77"/>
      <c r="JT75" s="77"/>
      <c r="JU75" s="77"/>
      <c r="JV75" s="77"/>
      <c r="JW75" s="77"/>
      <c r="JX75" s="77"/>
      <c r="JY75" s="77"/>
      <c r="JZ75" s="77"/>
      <c r="KA75" s="77"/>
      <c r="KB75" s="77"/>
      <c r="KC75" s="77"/>
      <c r="KD75" s="77"/>
      <c r="KE75" s="77"/>
      <c r="KF75" s="77"/>
      <c r="KG75" s="77"/>
      <c r="KH75" s="77"/>
      <c r="KI75" s="77"/>
      <c r="KJ75" s="77"/>
      <c r="KK75" s="77"/>
      <c r="KL75" s="77"/>
      <c r="KM75" s="77"/>
      <c r="KN75" s="77"/>
      <c r="KO75" s="77"/>
      <c r="KP75" s="77"/>
      <c r="KQ75" s="77"/>
      <c r="KR75" s="77"/>
      <c r="KS75" s="77"/>
      <c r="KT75" s="77"/>
      <c r="KU75" s="77"/>
      <c r="KV75" s="77"/>
      <c r="KW75" s="77"/>
      <c r="KX75" s="77"/>
      <c r="KY75" s="77"/>
      <c r="KZ75" s="77"/>
      <c r="LA75" s="77"/>
      <c r="LB75" s="77"/>
      <c r="LC75" s="77"/>
      <c r="LD75" s="77"/>
      <c r="LE75" s="77"/>
      <c r="LF75" s="77"/>
      <c r="LG75" s="77"/>
      <c r="LH75" s="77"/>
      <c r="LI75" s="77"/>
      <c r="LJ75" s="77"/>
      <c r="LK75" s="77"/>
      <c r="LL75" s="77"/>
      <c r="LM75" s="77"/>
      <c r="LN75" s="77"/>
      <c r="LO75" s="77"/>
      <c r="LP75" s="77"/>
      <c r="LQ75" s="77"/>
      <c r="LR75" s="77"/>
      <c r="LS75" s="77"/>
      <c r="LT75" s="77"/>
      <c r="LU75" s="77"/>
      <c r="LV75" s="77"/>
      <c r="LW75" s="77"/>
      <c r="LX75" s="77"/>
      <c r="LY75" s="77"/>
      <c r="LZ75" s="77"/>
      <c r="MA75" s="77"/>
      <c r="MB75" s="77"/>
      <c r="MC75" s="77"/>
      <c r="MD75" s="77"/>
      <c r="ME75" s="77"/>
      <c r="MF75" s="77"/>
      <c r="MG75" s="77"/>
      <c r="MH75" s="77"/>
      <c r="MI75" s="77"/>
      <c r="MJ75" s="77"/>
      <c r="MK75" s="77"/>
      <c r="ML75" s="77"/>
      <c r="MM75" s="77"/>
      <c r="MN75" s="77"/>
      <c r="MO75" s="77"/>
      <c r="MP75" s="77"/>
      <c r="MQ75" s="77"/>
      <c r="MR75" s="77"/>
      <c r="MS75" s="77"/>
      <c r="MT75" s="77"/>
      <c r="MU75" s="77"/>
      <c r="MV75" s="77"/>
      <c r="MW75" s="77"/>
      <c r="MX75" s="77"/>
      <c r="MY75" s="77"/>
      <c r="MZ75" s="77"/>
      <c r="NA75" s="77"/>
      <c r="NB75" s="77"/>
      <c r="NC75" s="77"/>
      <c r="ND75" s="77"/>
      <c r="BAY75" s="55"/>
      <c r="BAZ75" s="55"/>
      <c r="BBA75" s="55"/>
      <c r="BBB75" s="55"/>
      <c r="BBC75" s="55"/>
      <c r="BBD75" s="55"/>
      <c r="BBE75" s="55"/>
      <c r="BBF75" s="55"/>
      <c r="BBG75" s="55"/>
      <c r="BBH75" s="55"/>
      <c r="BBI75" s="55"/>
      <c r="BBJ75" s="55"/>
      <c r="BBK75" s="55"/>
      <c r="BBL75" s="55"/>
      <c r="BBM75" s="55"/>
      <c r="BBN75" s="55"/>
      <c r="BBO75" s="55"/>
      <c r="BBP75" s="55"/>
      <c r="BBQ75" s="55"/>
      <c r="BBR75" s="55"/>
      <c r="BBS75" s="55"/>
      <c r="BBT75" s="55"/>
      <c r="BBU75" s="55"/>
      <c r="BBV75" s="55"/>
      <c r="BBW75" s="55"/>
      <c r="BBX75" s="55"/>
      <c r="BBY75" s="55"/>
      <c r="BBZ75" s="55"/>
      <c r="BCA75" s="55"/>
      <c r="BCB75" s="55"/>
      <c r="BCC75" s="55"/>
      <c r="BCD75" s="55"/>
      <c r="BCE75" s="55"/>
      <c r="BCF75" s="55"/>
      <c r="BCG75" s="55"/>
      <c r="BCH75" s="55"/>
      <c r="BCI75" s="55"/>
      <c r="BCJ75" s="55"/>
      <c r="BCK75" s="55"/>
      <c r="BCL75" s="55"/>
      <c r="BCM75" s="55"/>
      <c r="BCN75" s="55"/>
      <c r="BCO75" s="55"/>
      <c r="BCP75" s="55"/>
      <c r="BCQ75" s="55"/>
      <c r="BCR75" s="55"/>
      <c r="BCS75" s="55"/>
      <c r="BCT75" s="55"/>
      <c r="BCU75" s="55"/>
      <c r="BCV75" s="55"/>
      <c r="BCW75" s="55"/>
      <c r="BCX75" s="55"/>
      <c r="BCY75" s="55"/>
      <c r="BCZ75" s="55"/>
      <c r="BDA75" s="55"/>
      <c r="BDB75" s="55"/>
      <c r="BDC75" s="55"/>
      <c r="BDD75" s="55"/>
      <c r="BDE75" s="55"/>
      <c r="BDF75" s="55"/>
      <c r="BDG75" s="55"/>
      <c r="BDH75" s="55"/>
      <c r="BDI75" s="55"/>
      <c r="BDJ75" s="55"/>
      <c r="BDK75" s="55"/>
      <c r="BDL75" s="55"/>
      <c r="BDM75" s="55"/>
      <c r="BDN75" s="55"/>
      <c r="BDO75" s="55"/>
      <c r="BDP75" s="55"/>
      <c r="BDQ75" s="55"/>
      <c r="BDR75" s="55"/>
      <c r="BDS75" s="55"/>
      <c r="BDT75" s="55"/>
      <c r="BDU75" s="55"/>
      <c r="BDV75" s="55"/>
      <c r="BDW75" s="55"/>
      <c r="BDX75" s="55"/>
      <c r="BDY75" s="55"/>
      <c r="BDZ75" s="55"/>
      <c r="BEA75" s="55"/>
      <c r="BEB75" s="55"/>
      <c r="BEC75" s="55"/>
      <c r="BED75" s="55"/>
      <c r="BEE75" s="55"/>
      <c r="BEF75" s="55"/>
      <c r="BEG75" s="55"/>
      <c r="BEH75" s="55"/>
      <c r="BEI75" s="55"/>
      <c r="BEJ75" s="55"/>
      <c r="BEK75" s="55"/>
      <c r="BEL75" s="55"/>
      <c r="BEM75" s="55"/>
      <c r="BEN75" s="55"/>
      <c r="BEO75" s="55"/>
      <c r="BEP75" s="55"/>
      <c r="BEQ75" s="55"/>
      <c r="BER75" s="55"/>
      <c r="BES75" s="55"/>
      <c r="BET75" s="55"/>
      <c r="BEU75" s="55"/>
      <c r="BEV75" s="55"/>
      <c r="BEW75" s="55"/>
      <c r="BEX75" s="55"/>
      <c r="BEY75" s="55"/>
      <c r="BEZ75" s="55"/>
      <c r="BFA75" s="55"/>
      <c r="BFB75" s="55"/>
      <c r="BFC75" s="55"/>
      <c r="BFD75" s="55"/>
      <c r="BFE75" s="55"/>
      <c r="BFF75" s="55"/>
      <c r="BFG75" s="55"/>
      <c r="BFH75" s="55"/>
      <c r="BFI75" s="55"/>
      <c r="BFJ75" s="55"/>
      <c r="BFK75" s="55"/>
      <c r="BFL75" s="55"/>
      <c r="BFM75" s="55"/>
      <c r="BFN75" s="55"/>
      <c r="BFO75" s="55"/>
      <c r="BFP75" s="55"/>
      <c r="BFQ75" s="55"/>
      <c r="BFR75" s="55"/>
      <c r="BFS75" s="55"/>
      <c r="BFT75" s="55"/>
      <c r="BFU75" s="55"/>
      <c r="BFV75" s="55"/>
      <c r="BFW75" s="55"/>
      <c r="BFX75" s="55"/>
      <c r="BFY75" s="55"/>
      <c r="BFZ75" s="55"/>
      <c r="BGA75" s="55"/>
      <c r="BGB75" s="55"/>
      <c r="BGC75" s="55"/>
      <c r="BGD75" s="55"/>
      <c r="BGE75" s="55"/>
      <c r="BGF75" s="55"/>
      <c r="BGG75" s="55"/>
      <c r="BGH75" s="55"/>
      <c r="BGI75" s="55"/>
      <c r="BGJ75" s="55"/>
      <c r="BGK75" s="55"/>
      <c r="BGL75" s="55"/>
      <c r="BGM75" s="55"/>
      <c r="BGN75" s="55"/>
      <c r="BGO75" s="55"/>
      <c r="BGP75" s="55"/>
      <c r="BGQ75" s="55"/>
      <c r="BGR75" s="55"/>
      <c r="BGS75" s="55"/>
      <c r="BGT75" s="55"/>
      <c r="BGU75" s="55"/>
      <c r="BGV75" s="55"/>
      <c r="BGW75" s="55"/>
      <c r="BGX75" s="55"/>
      <c r="BGY75" s="55"/>
      <c r="BGZ75" s="55"/>
      <c r="BHA75" s="55"/>
      <c r="BHB75" s="55"/>
      <c r="BHC75" s="55"/>
      <c r="BHD75" s="55"/>
      <c r="BHE75" s="55"/>
      <c r="BHF75" s="55"/>
      <c r="BHG75" s="55"/>
      <c r="BHH75" s="55"/>
      <c r="BHI75" s="55"/>
      <c r="BHJ75" s="55"/>
      <c r="BHK75" s="55"/>
      <c r="BHL75" s="55"/>
      <c r="BHM75" s="55"/>
      <c r="BHN75" s="55"/>
      <c r="BHO75" s="55"/>
      <c r="BHP75" s="55"/>
      <c r="BHQ75" s="55"/>
      <c r="BHR75" s="55"/>
      <c r="BHS75" s="55"/>
      <c r="BHT75" s="55"/>
      <c r="BHU75" s="55"/>
      <c r="BHV75" s="55"/>
      <c r="BHW75" s="55"/>
      <c r="BHX75" s="55"/>
      <c r="BHY75" s="55"/>
      <c r="BHZ75" s="55"/>
      <c r="BIA75" s="55"/>
      <c r="BIB75" s="55"/>
      <c r="BIC75" s="55"/>
      <c r="BID75" s="55"/>
      <c r="BIE75" s="55"/>
      <c r="BIF75" s="55"/>
      <c r="BIG75" s="55"/>
      <c r="BIH75" s="55"/>
      <c r="BII75" s="55"/>
      <c r="BIJ75" s="55"/>
      <c r="BIK75" s="55"/>
      <c r="BIL75" s="55"/>
      <c r="BIM75" s="55"/>
      <c r="BIN75" s="55"/>
      <c r="BIO75" s="55"/>
      <c r="BIP75" s="55"/>
      <c r="BIQ75" s="55"/>
      <c r="BIR75" s="55"/>
      <c r="BIS75" s="55"/>
      <c r="BIT75" s="55"/>
      <c r="BIU75" s="55"/>
      <c r="BIV75" s="55"/>
      <c r="BIW75" s="55"/>
      <c r="BIX75" s="55"/>
      <c r="BIY75" s="55"/>
      <c r="BIZ75" s="55"/>
      <c r="BJA75" s="55"/>
      <c r="BJB75" s="55"/>
      <c r="BJC75" s="55"/>
      <c r="BJD75" s="55"/>
      <c r="BJE75" s="55"/>
      <c r="BJF75" s="55"/>
      <c r="BJG75" s="55"/>
      <c r="BJH75" s="55"/>
      <c r="BJI75" s="55"/>
      <c r="BJJ75" s="55"/>
      <c r="BJK75" s="55"/>
      <c r="BJL75" s="55"/>
      <c r="BJM75" s="55"/>
      <c r="BJN75" s="55"/>
      <c r="BJO75" s="55"/>
      <c r="BJP75" s="55"/>
      <c r="BJQ75" s="55"/>
      <c r="BJR75" s="55"/>
      <c r="BJS75" s="55"/>
      <c r="BJT75" s="55"/>
      <c r="BJU75" s="55"/>
      <c r="BJV75" s="55"/>
      <c r="BJW75" s="55"/>
      <c r="BJX75" s="55"/>
      <c r="BJY75" s="55"/>
      <c r="BJZ75" s="55"/>
      <c r="BKA75" s="55"/>
      <c r="BKB75" s="55"/>
      <c r="BKC75" s="55"/>
      <c r="BKD75" s="55"/>
      <c r="BKE75" s="55"/>
      <c r="BKF75" s="55"/>
      <c r="BKG75" s="55"/>
      <c r="BKH75" s="55"/>
      <c r="BKI75" s="55"/>
      <c r="BKJ75" s="55"/>
      <c r="BKK75" s="55"/>
      <c r="BKL75" s="55"/>
      <c r="BKM75" s="55"/>
      <c r="BKN75" s="55"/>
      <c r="BKO75" s="55"/>
      <c r="BKP75" s="55"/>
      <c r="BKQ75" s="55"/>
      <c r="BKR75" s="55"/>
      <c r="BKS75" s="55"/>
      <c r="BKT75" s="55"/>
      <c r="BKU75" s="55"/>
      <c r="BKV75" s="55"/>
      <c r="BKW75" s="55"/>
      <c r="BKX75" s="55"/>
      <c r="BKY75" s="55"/>
      <c r="BKZ75" s="55"/>
      <c r="BLA75" s="55"/>
      <c r="BLB75" s="55"/>
      <c r="BLC75" s="55"/>
      <c r="BLD75" s="55"/>
      <c r="BLE75" s="55"/>
      <c r="BLF75" s="55"/>
      <c r="BLG75" s="55"/>
      <c r="BLH75" s="55"/>
      <c r="BLI75" s="55"/>
      <c r="BLJ75" s="55"/>
      <c r="BLK75" s="55"/>
      <c r="BLL75" s="55"/>
      <c r="BLM75" s="55"/>
      <c r="BLN75" s="55"/>
      <c r="BLO75" s="55"/>
      <c r="BLP75" s="55"/>
      <c r="BLQ75" s="55"/>
      <c r="BLR75" s="55"/>
      <c r="BLS75" s="55"/>
      <c r="BLT75" s="55"/>
      <c r="BLU75" s="55"/>
      <c r="BLV75" s="55"/>
      <c r="BLW75" s="55"/>
      <c r="BLX75" s="55"/>
      <c r="BLY75" s="55"/>
      <c r="BLZ75" s="55"/>
      <c r="BMA75" s="55"/>
      <c r="BMB75" s="55"/>
      <c r="BMC75" s="55"/>
      <c r="BMD75" s="55"/>
      <c r="BME75" s="55"/>
      <c r="BMF75" s="55"/>
      <c r="BMG75" s="55"/>
      <c r="BMH75" s="55"/>
      <c r="BMI75" s="55"/>
      <c r="BMJ75" s="55"/>
      <c r="BMK75" s="55"/>
      <c r="BML75" s="55"/>
      <c r="BMM75" s="55"/>
      <c r="BMN75" s="55"/>
      <c r="BMO75" s="55"/>
      <c r="BMP75" s="55"/>
      <c r="BMQ75" s="55"/>
      <c r="BMR75" s="55"/>
      <c r="BMS75" s="55"/>
      <c r="BMT75" s="55"/>
      <c r="BMU75" s="55"/>
      <c r="BMV75" s="55"/>
      <c r="BMW75" s="55"/>
      <c r="BMX75" s="55"/>
      <c r="BMY75" s="55"/>
      <c r="BMZ75" s="55"/>
      <c r="BNA75" s="55"/>
      <c r="BNB75" s="55"/>
      <c r="BNC75" s="55"/>
      <c r="BND75" s="55"/>
      <c r="BNE75" s="55"/>
      <c r="BNF75" s="55"/>
      <c r="BNG75" s="55"/>
      <c r="BNH75" s="55"/>
      <c r="BNI75" s="55"/>
      <c r="BNJ75" s="55"/>
      <c r="BNK75" s="55"/>
      <c r="BNL75" s="55"/>
      <c r="BNM75" s="55"/>
      <c r="BNN75" s="55"/>
      <c r="BNO75" s="55"/>
      <c r="BNP75" s="55"/>
      <c r="BNQ75" s="55"/>
      <c r="BNR75" s="55"/>
      <c r="BNS75" s="55"/>
      <c r="BNT75" s="55"/>
      <c r="BNU75" s="55"/>
      <c r="BNV75" s="55"/>
      <c r="BNW75" s="55"/>
      <c r="BNX75" s="55"/>
      <c r="BNY75" s="55"/>
      <c r="BNZ75" s="55"/>
      <c r="BOA75" s="55"/>
      <c r="BOB75" s="55"/>
      <c r="BOC75" s="55"/>
      <c r="BOD75" s="55"/>
      <c r="BOE75" s="55"/>
      <c r="BOF75" s="55"/>
      <c r="BOG75" s="55"/>
      <c r="BOH75" s="55"/>
      <c r="BOI75" s="55"/>
      <c r="BOJ75" s="55"/>
      <c r="BOK75" s="55"/>
      <c r="BOL75" s="55"/>
      <c r="BOM75" s="55"/>
      <c r="BON75" s="55"/>
      <c r="BOO75" s="55"/>
      <c r="BOP75" s="55"/>
      <c r="BOQ75" s="55"/>
      <c r="BOR75" s="55"/>
      <c r="BOS75" s="55"/>
      <c r="BOT75" s="55"/>
      <c r="BOU75" s="55"/>
      <c r="BOV75" s="55"/>
      <c r="BOW75" s="55"/>
      <c r="BOX75" s="55"/>
      <c r="BOY75" s="55"/>
      <c r="BOZ75" s="55"/>
      <c r="BPA75" s="55"/>
      <c r="BPB75" s="55"/>
      <c r="BPC75" s="55"/>
      <c r="BPD75" s="55"/>
      <c r="BPE75" s="55"/>
      <c r="BPF75" s="55"/>
      <c r="BPG75" s="55"/>
      <c r="BPH75" s="55"/>
      <c r="BPI75" s="55"/>
      <c r="BPJ75" s="55"/>
      <c r="BPK75" s="55"/>
      <c r="BPL75" s="55"/>
      <c r="BPM75" s="55"/>
      <c r="BPN75" s="55"/>
      <c r="BPO75" s="55"/>
      <c r="BPP75" s="55"/>
      <c r="BPQ75" s="55"/>
      <c r="BPR75" s="55"/>
      <c r="BPS75" s="55"/>
      <c r="BPT75" s="55"/>
      <c r="BPU75" s="55"/>
      <c r="BPV75" s="55"/>
      <c r="BPW75" s="55"/>
      <c r="BPX75" s="55"/>
      <c r="BPY75" s="55"/>
      <c r="BPZ75" s="55"/>
      <c r="BQA75" s="55"/>
      <c r="BQB75" s="55"/>
      <c r="BQC75" s="55"/>
      <c r="BQD75" s="55"/>
      <c r="BQE75" s="55"/>
      <c r="BQF75" s="55"/>
      <c r="BQG75" s="55"/>
      <c r="BQH75" s="55"/>
      <c r="BQI75" s="55"/>
      <c r="BQJ75" s="55"/>
      <c r="BQK75" s="55"/>
      <c r="BQL75" s="55"/>
      <c r="BQM75" s="55"/>
      <c r="BQN75" s="55"/>
      <c r="BQO75" s="55"/>
      <c r="BQP75" s="55"/>
      <c r="BQQ75" s="55"/>
      <c r="BQR75" s="55"/>
      <c r="BQS75" s="55"/>
      <c r="BQT75" s="55"/>
      <c r="BQU75" s="55"/>
      <c r="BQV75" s="55"/>
      <c r="BQW75" s="55"/>
      <c r="BQX75" s="55"/>
      <c r="BQY75" s="55"/>
      <c r="BQZ75" s="55"/>
      <c r="BRA75" s="55"/>
      <c r="BRB75" s="55"/>
    </row>
    <row r="76" spans="1:368 1403:1822" s="54" customFormat="1">
      <c r="A76" s="102"/>
      <c r="B76" s="102"/>
      <c r="C76" s="102"/>
      <c r="D76" s="102"/>
      <c r="E76" s="102"/>
      <c r="F76" s="102"/>
      <c r="G76" s="102"/>
      <c r="H76" s="102"/>
      <c r="I76" s="99"/>
      <c r="J76" s="103"/>
      <c r="K76" s="103"/>
      <c r="L76" s="103"/>
      <c r="M76" s="103"/>
      <c r="N76" s="103"/>
      <c r="O76" s="103"/>
      <c r="P76" s="103"/>
      <c r="Q76" s="103"/>
      <c r="R76" s="103"/>
      <c r="S76" s="103"/>
      <c r="T76" s="103"/>
      <c r="U76" s="103"/>
      <c r="V76" s="77"/>
      <c r="W76" s="77"/>
      <c r="X76" s="77"/>
      <c r="Y76" s="77"/>
      <c r="Z76" s="77"/>
      <c r="AA76" s="77"/>
      <c r="AB76" s="77"/>
      <c r="AC76" s="77"/>
      <c r="AD76" s="77"/>
      <c r="AE76" s="77"/>
      <c r="AF76" s="77"/>
      <c r="AG76" s="77"/>
      <c r="AH76" s="77"/>
      <c r="AI76" s="77"/>
      <c r="AJ76" s="77"/>
      <c r="AK76" s="77"/>
      <c r="AL76" s="77"/>
      <c r="AM76" s="77"/>
      <c r="AN76" s="77"/>
      <c r="AO76" s="77"/>
      <c r="AP76" s="77"/>
      <c r="AQ76" s="77"/>
      <c r="AR76" s="77"/>
      <c r="AS76" s="77"/>
      <c r="AT76" s="77"/>
      <c r="AU76" s="77"/>
      <c r="AV76" s="77"/>
      <c r="AW76" s="77"/>
      <c r="AX76" s="77"/>
      <c r="AY76" s="77"/>
      <c r="AZ76" s="77"/>
      <c r="BA76" s="77"/>
      <c r="BB76" s="77"/>
      <c r="BC76" s="77"/>
      <c r="BD76" s="77"/>
      <c r="BE76" s="77"/>
      <c r="BF76" s="77"/>
      <c r="BG76" s="77"/>
      <c r="BH76" s="77"/>
      <c r="BI76" s="77"/>
      <c r="BJ76" s="77"/>
      <c r="BK76" s="77"/>
      <c r="BL76" s="77"/>
      <c r="BM76" s="77"/>
      <c r="BN76" s="77"/>
      <c r="BO76" s="77"/>
      <c r="BP76" s="77"/>
      <c r="BQ76" s="77"/>
      <c r="BR76" s="77"/>
      <c r="BS76" s="77"/>
      <c r="BT76" s="77"/>
      <c r="BU76" s="77"/>
      <c r="BV76" s="77"/>
      <c r="BW76" s="77"/>
      <c r="BX76" s="77"/>
      <c r="BY76" s="77"/>
      <c r="BZ76" s="77"/>
      <c r="CA76" s="77"/>
      <c r="CB76" s="77"/>
      <c r="CC76" s="77"/>
      <c r="CD76" s="77"/>
      <c r="CE76" s="77"/>
      <c r="CF76" s="77"/>
      <c r="CG76" s="77"/>
      <c r="CH76" s="77"/>
      <c r="CI76" s="77"/>
      <c r="CJ76" s="77"/>
      <c r="CK76" s="77"/>
      <c r="CL76" s="77"/>
      <c r="CM76" s="77"/>
      <c r="CN76" s="77"/>
      <c r="CO76" s="77"/>
      <c r="CP76" s="77"/>
      <c r="CQ76" s="77"/>
      <c r="CR76" s="77"/>
      <c r="CS76" s="77"/>
      <c r="CT76" s="77"/>
      <c r="CU76" s="77"/>
      <c r="CV76" s="77"/>
      <c r="CW76" s="77"/>
      <c r="CX76" s="77"/>
      <c r="CY76" s="77"/>
      <c r="CZ76" s="77"/>
      <c r="DA76" s="77"/>
      <c r="DB76" s="77"/>
      <c r="DC76" s="77"/>
      <c r="DD76" s="77"/>
      <c r="DE76" s="77"/>
      <c r="DF76" s="77"/>
      <c r="DG76" s="77"/>
      <c r="DH76" s="77"/>
      <c r="DI76" s="77"/>
      <c r="DJ76" s="77"/>
      <c r="DK76" s="77"/>
      <c r="DL76" s="77"/>
      <c r="DM76" s="77"/>
      <c r="DN76" s="77"/>
      <c r="DO76" s="77"/>
      <c r="DP76" s="77"/>
      <c r="DQ76" s="77"/>
      <c r="DR76" s="77"/>
      <c r="DS76" s="77"/>
      <c r="DT76" s="77"/>
      <c r="DU76" s="77"/>
      <c r="DV76" s="77"/>
      <c r="DW76" s="77"/>
      <c r="DX76" s="77"/>
      <c r="DY76" s="77"/>
      <c r="DZ76" s="77"/>
      <c r="EA76" s="77"/>
      <c r="EB76" s="77"/>
      <c r="EC76" s="77"/>
      <c r="ED76" s="77"/>
      <c r="EE76" s="77"/>
      <c r="EF76" s="77"/>
      <c r="EG76" s="77"/>
      <c r="EH76" s="77"/>
      <c r="EI76" s="77"/>
      <c r="EJ76" s="77"/>
      <c r="EK76" s="77"/>
      <c r="EL76" s="77"/>
      <c r="EM76" s="77"/>
      <c r="EN76" s="77"/>
      <c r="EO76" s="77"/>
      <c r="EP76" s="77"/>
      <c r="EQ76" s="77"/>
      <c r="ER76" s="77"/>
      <c r="ES76" s="77"/>
      <c r="ET76" s="77"/>
      <c r="EU76" s="77"/>
      <c r="EV76" s="77"/>
      <c r="EW76" s="77"/>
      <c r="EX76" s="77"/>
      <c r="EY76" s="77"/>
      <c r="EZ76" s="77"/>
      <c r="FA76" s="77"/>
      <c r="FB76" s="77"/>
      <c r="FC76" s="77"/>
      <c r="FD76" s="77"/>
      <c r="FE76" s="77"/>
      <c r="FF76" s="77"/>
      <c r="FG76" s="77"/>
      <c r="FH76" s="77"/>
      <c r="FI76" s="77"/>
      <c r="FJ76" s="77"/>
      <c r="FK76" s="77"/>
      <c r="FL76" s="77"/>
      <c r="FM76" s="77"/>
      <c r="FN76" s="77"/>
      <c r="FO76" s="77"/>
      <c r="FP76" s="77"/>
      <c r="FQ76" s="77"/>
      <c r="FR76" s="77"/>
      <c r="FS76" s="77"/>
      <c r="FT76" s="77"/>
      <c r="FU76" s="77"/>
      <c r="FV76" s="77"/>
      <c r="FW76" s="77"/>
      <c r="FX76" s="77"/>
      <c r="FY76" s="77"/>
      <c r="FZ76" s="77"/>
      <c r="GA76" s="77"/>
      <c r="GB76" s="77"/>
      <c r="GC76" s="77"/>
      <c r="GD76" s="77"/>
      <c r="GE76" s="77"/>
      <c r="GF76" s="77"/>
      <c r="GG76" s="77"/>
      <c r="GH76" s="77"/>
      <c r="GI76" s="77"/>
      <c r="GJ76" s="77"/>
      <c r="GK76" s="77"/>
      <c r="GL76" s="77"/>
      <c r="GM76" s="77"/>
      <c r="GN76" s="77"/>
      <c r="GO76" s="77"/>
      <c r="GP76" s="77"/>
      <c r="GQ76" s="77"/>
      <c r="GR76" s="77"/>
      <c r="GS76" s="77"/>
      <c r="GT76" s="77"/>
      <c r="GU76" s="77"/>
      <c r="GV76" s="77"/>
      <c r="GW76" s="77"/>
      <c r="GX76" s="77"/>
      <c r="GY76" s="77"/>
      <c r="GZ76" s="77"/>
      <c r="HA76" s="77"/>
      <c r="HB76" s="77"/>
      <c r="HC76" s="77"/>
      <c r="HD76" s="77"/>
      <c r="HE76" s="77"/>
      <c r="HF76" s="77"/>
      <c r="HG76" s="77"/>
      <c r="HH76" s="77"/>
      <c r="HI76" s="77"/>
      <c r="HJ76" s="77"/>
      <c r="HK76" s="77"/>
      <c r="HL76" s="77"/>
      <c r="HM76" s="77"/>
      <c r="HN76" s="77"/>
      <c r="HO76" s="77"/>
      <c r="HP76" s="77"/>
      <c r="HQ76" s="77"/>
      <c r="HR76" s="77"/>
      <c r="HS76" s="77"/>
      <c r="HT76" s="77"/>
      <c r="HU76" s="77"/>
      <c r="HV76" s="77"/>
      <c r="HW76" s="77"/>
      <c r="HX76" s="77"/>
      <c r="HY76" s="77"/>
      <c r="HZ76" s="77"/>
      <c r="IA76" s="77"/>
      <c r="IB76" s="77"/>
      <c r="IC76" s="77"/>
      <c r="ID76" s="77"/>
      <c r="IE76" s="77"/>
      <c r="IF76" s="77"/>
      <c r="IG76" s="77"/>
      <c r="IH76" s="77"/>
      <c r="II76" s="77"/>
      <c r="IJ76" s="77"/>
      <c r="IK76" s="77"/>
      <c r="IL76" s="77"/>
      <c r="IM76" s="77"/>
      <c r="IN76" s="77"/>
      <c r="IO76" s="77"/>
      <c r="IP76" s="77"/>
      <c r="IQ76" s="77"/>
      <c r="IR76" s="77"/>
      <c r="IS76" s="77"/>
      <c r="IT76" s="77"/>
      <c r="IU76" s="77"/>
      <c r="IV76" s="77"/>
      <c r="IW76" s="77"/>
      <c r="IX76" s="77"/>
      <c r="IY76" s="77"/>
      <c r="IZ76" s="77"/>
      <c r="JA76" s="77"/>
      <c r="JB76" s="77"/>
      <c r="JC76" s="77"/>
      <c r="JD76" s="77"/>
      <c r="JE76" s="77"/>
      <c r="JF76" s="77"/>
      <c r="JG76" s="77"/>
      <c r="JH76" s="77"/>
      <c r="JI76" s="77"/>
      <c r="JJ76" s="77"/>
      <c r="JK76" s="77"/>
      <c r="JL76" s="77"/>
      <c r="JM76" s="77"/>
      <c r="JN76" s="77"/>
      <c r="JO76" s="77"/>
      <c r="JP76" s="77"/>
      <c r="JQ76" s="77"/>
      <c r="JR76" s="77"/>
      <c r="JS76" s="77"/>
      <c r="JT76" s="77"/>
      <c r="JU76" s="77"/>
      <c r="JV76" s="77"/>
      <c r="JW76" s="77"/>
      <c r="JX76" s="77"/>
      <c r="JY76" s="77"/>
      <c r="JZ76" s="77"/>
      <c r="KA76" s="77"/>
      <c r="KB76" s="77"/>
      <c r="KC76" s="77"/>
      <c r="KD76" s="77"/>
      <c r="KE76" s="77"/>
      <c r="KF76" s="77"/>
      <c r="KG76" s="77"/>
      <c r="KH76" s="77"/>
      <c r="KI76" s="77"/>
      <c r="KJ76" s="77"/>
      <c r="KK76" s="77"/>
      <c r="KL76" s="77"/>
      <c r="KM76" s="77"/>
      <c r="KN76" s="77"/>
      <c r="KO76" s="77"/>
      <c r="KP76" s="77"/>
      <c r="KQ76" s="77"/>
      <c r="KR76" s="77"/>
      <c r="KS76" s="77"/>
      <c r="KT76" s="77"/>
      <c r="KU76" s="77"/>
      <c r="KV76" s="77"/>
      <c r="KW76" s="77"/>
      <c r="KX76" s="77"/>
      <c r="KY76" s="77"/>
      <c r="KZ76" s="77"/>
      <c r="LA76" s="77"/>
      <c r="LB76" s="77"/>
      <c r="LC76" s="77"/>
      <c r="LD76" s="77"/>
      <c r="LE76" s="77"/>
      <c r="LF76" s="77"/>
      <c r="LG76" s="77"/>
      <c r="LH76" s="77"/>
      <c r="LI76" s="77"/>
      <c r="LJ76" s="77"/>
      <c r="LK76" s="77"/>
      <c r="LL76" s="77"/>
      <c r="LM76" s="77"/>
      <c r="LN76" s="77"/>
      <c r="LO76" s="77"/>
      <c r="LP76" s="77"/>
      <c r="LQ76" s="77"/>
      <c r="LR76" s="77"/>
      <c r="LS76" s="77"/>
      <c r="LT76" s="77"/>
      <c r="LU76" s="77"/>
      <c r="LV76" s="77"/>
      <c r="LW76" s="77"/>
      <c r="LX76" s="77"/>
      <c r="LY76" s="77"/>
      <c r="LZ76" s="77"/>
      <c r="MA76" s="77"/>
      <c r="MB76" s="77"/>
      <c r="MC76" s="77"/>
      <c r="MD76" s="77"/>
      <c r="ME76" s="77"/>
      <c r="MF76" s="77"/>
      <c r="MG76" s="77"/>
      <c r="MH76" s="77"/>
      <c r="MI76" s="77"/>
      <c r="MJ76" s="77"/>
      <c r="MK76" s="77"/>
      <c r="ML76" s="77"/>
      <c r="MM76" s="77"/>
      <c r="MN76" s="77"/>
      <c r="MO76" s="77"/>
      <c r="MP76" s="77"/>
      <c r="MQ76" s="77"/>
      <c r="MR76" s="77"/>
      <c r="MS76" s="77"/>
      <c r="MT76" s="77"/>
      <c r="MU76" s="77"/>
      <c r="MV76" s="77"/>
      <c r="MW76" s="77"/>
      <c r="MX76" s="77"/>
      <c r="MY76" s="77"/>
      <c r="MZ76" s="77"/>
      <c r="NA76" s="77"/>
      <c r="NB76" s="77"/>
      <c r="NC76" s="77"/>
      <c r="ND76" s="77"/>
      <c r="BAY76" s="55"/>
      <c r="BAZ76" s="55"/>
      <c r="BBA76" s="55"/>
      <c r="BBB76" s="55"/>
      <c r="BBC76" s="55"/>
      <c r="BBD76" s="55"/>
      <c r="BBE76" s="55"/>
      <c r="BBF76" s="55"/>
      <c r="BBG76" s="55"/>
      <c r="BBH76" s="55"/>
      <c r="BBI76" s="55"/>
      <c r="BBJ76" s="55"/>
      <c r="BBK76" s="55"/>
      <c r="BBL76" s="55"/>
      <c r="BBM76" s="55"/>
      <c r="BBN76" s="55"/>
      <c r="BBO76" s="55"/>
      <c r="BBP76" s="55"/>
      <c r="BBQ76" s="55"/>
      <c r="BBR76" s="55"/>
      <c r="BBS76" s="55"/>
      <c r="BBT76" s="55"/>
      <c r="BBU76" s="55"/>
      <c r="BBV76" s="55"/>
      <c r="BBW76" s="55"/>
      <c r="BBX76" s="55"/>
      <c r="BBY76" s="55"/>
      <c r="BBZ76" s="55"/>
      <c r="BCA76" s="55"/>
      <c r="BCB76" s="55"/>
      <c r="BCC76" s="55"/>
      <c r="BCD76" s="55"/>
      <c r="BCE76" s="55"/>
      <c r="BCF76" s="55"/>
      <c r="BCG76" s="55"/>
      <c r="BCH76" s="55"/>
      <c r="BCI76" s="55"/>
      <c r="BCJ76" s="55"/>
      <c r="BCK76" s="55"/>
      <c r="BCL76" s="55"/>
      <c r="BCM76" s="55"/>
      <c r="BCN76" s="55"/>
      <c r="BCO76" s="55"/>
      <c r="BCP76" s="55"/>
      <c r="BCQ76" s="55"/>
      <c r="BCR76" s="55"/>
      <c r="BCS76" s="55"/>
      <c r="BCT76" s="55"/>
      <c r="BCU76" s="55"/>
      <c r="BCV76" s="55"/>
      <c r="BCW76" s="55"/>
      <c r="BCX76" s="55"/>
      <c r="BCY76" s="55"/>
      <c r="BCZ76" s="55"/>
      <c r="BDA76" s="55"/>
      <c r="BDB76" s="55"/>
      <c r="BDC76" s="55"/>
      <c r="BDD76" s="55"/>
      <c r="BDE76" s="55"/>
      <c r="BDF76" s="55"/>
      <c r="BDG76" s="55"/>
      <c r="BDH76" s="55"/>
      <c r="BDI76" s="55"/>
      <c r="BDJ76" s="55"/>
      <c r="BDK76" s="55"/>
      <c r="BDL76" s="55"/>
      <c r="BDM76" s="55"/>
      <c r="BDN76" s="55"/>
      <c r="BDO76" s="55"/>
      <c r="BDP76" s="55"/>
      <c r="BDQ76" s="55"/>
      <c r="BDR76" s="55"/>
      <c r="BDS76" s="55"/>
      <c r="BDT76" s="55"/>
      <c r="BDU76" s="55"/>
      <c r="BDV76" s="55"/>
      <c r="BDW76" s="55"/>
      <c r="BDX76" s="55"/>
      <c r="BDY76" s="55"/>
      <c r="BDZ76" s="55"/>
      <c r="BEA76" s="55"/>
      <c r="BEB76" s="55"/>
      <c r="BEC76" s="55"/>
      <c r="BED76" s="55"/>
      <c r="BEE76" s="55"/>
      <c r="BEF76" s="55"/>
      <c r="BEG76" s="55"/>
      <c r="BEH76" s="55"/>
      <c r="BEI76" s="55"/>
      <c r="BEJ76" s="55"/>
      <c r="BEK76" s="55"/>
      <c r="BEL76" s="55"/>
      <c r="BEM76" s="55"/>
      <c r="BEN76" s="55"/>
      <c r="BEO76" s="55"/>
      <c r="BEP76" s="55"/>
      <c r="BEQ76" s="55"/>
      <c r="BER76" s="55"/>
      <c r="BES76" s="55"/>
      <c r="BET76" s="55"/>
      <c r="BEU76" s="55"/>
      <c r="BEV76" s="55"/>
      <c r="BEW76" s="55"/>
      <c r="BEX76" s="55"/>
      <c r="BEY76" s="55"/>
      <c r="BEZ76" s="55"/>
      <c r="BFA76" s="55"/>
      <c r="BFB76" s="55"/>
      <c r="BFC76" s="55"/>
      <c r="BFD76" s="55"/>
      <c r="BFE76" s="55"/>
      <c r="BFF76" s="55"/>
      <c r="BFG76" s="55"/>
      <c r="BFH76" s="55"/>
      <c r="BFI76" s="55"/>
      <c r="BFJ76" s="55"/>
      <c r="BFK76" s="55"/>
      <c r="BFL76" s="55"/>
      <c r="BFM76" s="55"/>
      <c r="BFN76" s="55"/>
      <c r="BFO76" s="55"/>
      <c r="BFP76" s="55"/>
      <c r="BFQ76" s="55"/>
      <c r="BFR76" s="55"/>
      <c r="BFS76" s="55"/>
      <c r="BFT76" s="55"/>
      <c r="BFU76" s="55"/>
      <c r="BFV76" s="55"/>
      <c r="BFW76" s="55"/>
      <c r="BFX76" s="55"/>
      <c r="BFY76" s="55"/>
      <c r="BFZ76" s="55"/>
      <c r="BGA76" s="55"/>
      <c r="BGB76" s="55"/>
      <c r="BGC76" s="55"/>
      <c r="BGD76" s="55"/>
      <c r="BGE76" s="55"/>
      <c r="BGF76" s="55"/>
      <c r="BGG76" s="55"/>
      <c r="BGH76" s="55"/>
      <c r="BGI76" s="55"/>
      <c r="BGJ76" s="55"/>
      <c r="BGK76" s="55"/>
      <c r="BGL76" s="55"/>
      <c r="BGM76" s="55"/>
      <c r="BGN76" s="55"/>
      <c r="BGO76" s="55"/>
      <c r="BGP76" s="55"/>
      <c r="BGQ76" s="55"/>
      <c r="BGR76" s="55"/>
      <c r="BGS76" s="55"/>
      <c r="BGT76" s="55"/>
      <c r="BGU76" s="55"/>
      <c r="BGV76" s="55"/>
      <c r="BGW76" s="55"/>
      <c r="BGX76" s="55"/>
      <c r="BGY76" s="55"/>
      <c r="BGZ76" s="55"/>
      <c r="BHA76" s="55"/>
      <c r="BHB76" s="55"/>
      <c r="BHC76" s="55"/>
      <c r="BHD76" s="55"/>
      <c r="BHE76" s="55"/>
      <c r="BHF76" s="55"/>
      <c r="BHG76" s="55"/>
      <c r="BHH76" s="55"/>
      <c r="BHI76" s="55"/>
      <c r="BHJ76" s="55"/>
      <c r="BHK76" s="55"/>
      <c r="BHL76" s="55"/>
      <c r="BHM76" s="55"/>
      <c r="BHN76" s="55"/>
      <c r="BHO76" s="55"/>
      <c r="BHP76" s="55"/>
      <c r="BHQ76" s="55"/>
      <c r="BHR76" s="55"/>
      <c r="BHS76" s="55"/>
      <c r="BHT76" s="55"/>
      <c r="BHU76" s="55"/>
      <c r="BHV76" s="55"/>
      <c r="BHW76" s="55"/>
      <c r="BHX76" s="55"/>
      <c r="BHY76" s="55"/>
      <c r="BHZ76" s="55"/>
      <c r="BIA76" s="55"/>
      <c r="BIB76" s="55"/>
      <c r="BIC76" s="55"/>
      <c r="BID76" s="55"/>
      <c r="BIE76" s="55"/>
      <c r="BIF76" s="55"/>
      <c r="BIG76" s="55"/>
      <c r="BIH76" s="55"/>
      <c r="BII76" s="55"/>
      <c r="BIJ76" s="55"/>
      <c r="BIK76" s="55"/>
      <c r="BIL76" s="55"/>
      <c r="BIM76" s="55"/>
      <c r="BIN76" s="55"/>
      <c r="BIO76" s="55"/>
      <c r="BIP76" s="55"/>
      <c r="BIQ76" s="55"/>
      <c r="BIR76" s="55"/>
      <c r="BIS76" s="55"/>
      <c r="BIT76" s="55"/>
      <c r="BIU76" s="55"/>
      <c r="BIV76" s="55"/>
      <c r="BIW76" s="55"/>
      <c r="BIX76" s="55"/>
      <c r="BIY76" s="55"/>
      <c r="BIZ76" s="55"/>
      <c r="BJA76" s="55"/>
      <c r="BJB76" s="55"/>
      <c r="BJC76" s="55"/>
      <c r="BJD76" s="55"/>
      <c r="BJE76" s="55"/>
      <c r="BJF76" s="55"/>
      <c r="BJG76" s="55"/>
      <c r="BJH76" s="55"/>
      <c r="BJI76" s="55"/>
      <c r="BJJ76" s="55"/>
      <c r="BJK76" s="55"/>
      <c r="BJL76" s="55"/>
      <c r="BJM76" s="55"/>
      <c r="BJN76" s="55"/>
      <c r="BJO76" s="55"/>
      <c r="BJP76" s="55"/>
      <c r="BJQ76" s="55"/>
      <c r="BJR76" s="55"/>
      <c r="BJS76" s="55"/>
      <c r="BJT76" s="55"/>
      <c r="BJU76" s="55"/>
      <c r="BJV76" s="55"/>
      <c r="BJW76" s="55"/>
      <c r="BJX76" s="55"/>
      <c r="BJY76" s="55"/>
      <c r="BJZ76" s="55"/>
      <c r="BKA76" s="55"/>
      <c r="BKB76" s="55"/>
      <c r="BKC76" s="55"/>
      <c r="BKD76" s="55"/>
      <c r="BKE76" s="55"/>
      <c r="BKF76" s="55"/>
      <c r="BKG76" s="55"/>
      <c r="BKH76" s="55"/>
      <c r="BKI76" s="55"/>
      <c r="BKJ76" s="55"/>
      <c r="BKK76" s="55"/>
      <c r="BKL76" s="55"/>
      <c r="BKM76" s="55"/>
      <c r="BKN76" s="55"/>
      <c r="BKO76" s="55"/>
      <c r="BKP76" s="55"/>
      <c r="BKQ76" s="55"/>
      <c r="BKR76" s="55"/>
      <c r="BKS76" s="55"/>
      <c r="BKT76" s="55"/>
      <c r="BKU76" s="55"/>
      <c r="BKV76" s="55"/>
      <c r="BKW76" s="55"/>
      <c r="BKX76" s="55"/>
      <c r="BKY76" s="55"/>
      <c r="BKZ76" s="55"/>
      <c r="BLA76" s="55"/>
      <c r="BLB76" s="55"/>
      <c r="BLC76" s="55"/>
      <c r="BLD76" s="55"/>
      <c r="BLE76" s="55"/>
      <c r="BLF76" s="55"/>
      <c r="BLG76" s="55"/>
      <c r="BLH76" s="55"/>
      <c r="BLI76" s="55"/>
      <c r="BLJ76" s="55"/>
      <c r="BLK76" s="55"/>
      <c r="BLL76" s="55"/>
      <c r="BLM76" s="55"/>
      <c r="BLN76" s="55"/>
      <c r="BLO76" s="55"/>
      <c r="BLP76" s="55"/>
      <c r="BLQ76" s="55"/>
      <c r="BLR76" s="55"/>
      <c r="BLS76" s="55"/>
      <c r="BLT76" s="55"/>
      <c r="BLU76" s="55"/>
      <c r="BLV76" s="55"/>
      <c r="BLW76" s="55"/>
      <c r="BLX76" s="55"/>
      <c r="BLY76" s="55"/>
      <c r="BLZ76" s="55"/>
      <c r="BMA76" s="55"/>
      <c r="BMB76" s="55"/>
      <c r="BMC76" s="55"/>
      <c r="BMD76" s="55"/>
      <c r="BME76" s="55"/>
      <c r="BMF76" s="55"/>
      <c r="BMG76" s="55"/>
      <c r="BMH76" s="55"/>
      <c r="BMI76" s="55"/>
      <c r="BMJ76" s="55"/>
      <c r="BMK76" s="55"/>
      <c r="BML76" s="55"/>
      <c r="BMM76" s="55"/>
      <c r="BMN76" s="55"/>
      <c r="BMO76" s="55"/>
      <c r="BMP76" s="55"/>
      <c r="BMQ76" s="55"/>
      <c r="BMR76" s="55"/>
      <c r="BMS76" s="55"/>
      <c r="BMT76" s="55"/>
      <c r="BMU76" s="55"/>
      <c r="BMV76" s="55"/>
      <c r="BMW76" s="55"/>
      <c r="BMX76" s="55"/>
      <c r="BMY76" s="55"/>
      <c r="BMZ76" s="55"/>
      <c r="BNA76" s="55"/>
      <c r="BNB76" s="55"/>
      <c r="BNC76" s="55"/>
      <c r="BND76" s="55"/>
      <c r="BNE76" s="55"/>
      <c r="BNF76" s="55"/>
      <c r="BNG76" s="55"/>
      <c r="BNH76" s="55"/>
      <c r="BNI76" s="55"/>
      <c r="BNJ76" s="55"/>
      <c r="BNK76" s="55"/>
      <c r="BNL76" s="55"/>
      <c r="BNM76" s="55"/>
      <c r="BNN76" s="55"/>
      <c r="BNO76" s="55"/>
      <c r="BNP76" s="55"/>
      <c r="BNQ76" s="55"/>
      <c r="BNR76" s="55"/>
      <c r="BNS76" s="55"/>
      <c r="BNT76" s="55"/>
      <c r="BNU76" s="55"/>
      <c r="BNV76" s="55"/>
      <c r="BNW76" s="55"/>
      <c r="BNX76" s="55"/>
      <c r="BNY76" s="55"/>
      <c r="BNZ76" s="55"/>
      <c r="BOA76" s="55"/>
      <c r="BOB76" s="55"/>
      <c r="BOC76" s="55"/>
      <c r="BOD76" s="55"/>
      <c r="BOE76" s="55"/>
      <c r="BOF76" s="55"/>
      <c r="BOG76" s="55"/>
      <c r="BOH76" s="55"/>
      <c r="BOI76" s="55"/>
      <c r="BOJ76" s="55"/>
      <c r="BOK76" s="55"/>
      <c r="BOL76" s="55"/>
      <c r="BOM76" s="55"/>
      <c r="BON76" s="55"/>
      <c r="BOO76" s="55"/>
      <c r="BOP76" s="55"/>
      <c r="BOQ76" s="55"/>
      <c r="BOR76" s="55"/>
      <c r="BOS76" s="55"/>
      <c r="BOT76" s="55"/>
      <c r="BOU76" s="55"/>
      <c r="BOV76" s="55"/>
      <c r="BOW76" s="55"/>
      <c r="BOX76" s="55"/>
      <c r="BOY76" s="55"/>
      <c r="BOZ76" s="55"/>
      <c r="BPA76" s="55"/>
      <c r="BPB76" s="55"/>
      <c r="BPC76" s="55"/>
      <c r="BPD76" s="55"/>
      <c r="BPE76" s="55"/>
      <c r="BPF76" s="55"/>
      <c r="BPG76" s="55"/>
      <c r="BPH76" s="55"/>
      <c r="BPI76" s="55"/>
      <c r="BPJ76" s="55"/>
      <c r="BPK76" s="55"/>
      <c r="BPL76" s="55"/>
      <c r="BPM76" s="55"/>
      <c r="BPN76" s="55"/>
      <c r="BPO76" s="55"/>
      <c r="BPP76" s="55"/>
      <c r="BPQ76" s="55"/>
      <c r="BPR76" s="55"/>
      <c r="BPS76" s="55"/>
      <c r="BPT76" s="55"/>
      <c r="BPU76" s="55"/>
      <c r="BPV76" s="55"/>
      <c r="BPW76" s="55"/>
      <c r="BPX76" s="55"/>
      <c r="BPY76" s="55"/>
      <c r="BPZ76" s="55"/>
      <c r="BQA76" s="55"/>
      <c r="BQB76" s="55"/>
      <c r="BQC76" s="55"/>
      <c r="BQD76" s="55"/>
      <c r="BQE76" s="55"/>
      <c r="BQF76" s="55"/>
      <c r="BQG76" s="55"/>
      <c r="BQH76" s="55"/>
      <c r="BQI76" s="55"/>
      <c r="BQJ76" s="55"/>
      <c r="BQK76" s="55"/>
      <c r="BQL76" s="55"/>
      <c r="BQM76" s="55"/>
      <c r="BQN76" s="55"/>
      <c r="BQO76" s="55"/>
      <c r="BQP76" s="55"/>
      <c r="BQQ76" s="55"/>
      <c r="BQR76" s="55"/>
      <c r="BQS76" s="55"/>
      <c r="BQT76" s="55"/>
      <c r="BQU76" s="55"/>
      <c r="BQV76" s="55"/>
      <c r="BQW76" s="55"/>
      <c r="BQX76" s="55"/>
      <c r="BQY76" s="55"/>
      <c r="BQZ76" s="55"/>
      <c r="BRA76" s="55"/>
      <c r="BRB76" s="55"/>
    </row>
    <row r="77" spans="1:368 1403:1822" s="54" customFormat="1">
      <c r="A77" s="102"/>
      <c r="B77" s="102"/>
      <c r="C77" s="102"/>
      <c r="D77" s="102"/>
      <c r="E77" s="102"/>
      <c r="F77" s="102"/>
      <c r="G77" s="102"/>
      <c r="H77" s="102"/>
      <c r="I77" s="99"/>
      <c r="J77" s="103"/>
      <c r="K77" s="103"/>
      <c r="L77" s="103"/>
      <c r="M77" s="103"/>
      <c r="N77" s="103"/>
      <c r="O77" s="103"/>
      <c r="P77" s="103"/>
      <c r="Q77" s="103"/>
      <c r="R77" s="103"/>
      <c r="S77" s="103"/>
      <c r="T77" s="103"/>
      <c r="U77" s="103"/>
      <c r="V77" s="77"/>
      <c r="W77" s="77"/>
      <c r="X77" s="77"/>
      <c r="Y77" s="77"/>
      <c r="Z77" s="77"/>
      <c r="AA77" s="77"/>
      <c r="AB77" s="77"/>
      <c r="AC77" s="77"/>
      <c r="AD77" s="77"/>
      <c r="AE77" s="77"/>
      <c r="AF77" s="77"/>
      <c r="AG77" s="77"/>
      <c r="AH77" s="77"/>
      <c r="AI77" s="77"/>
      <c r="AJ77" s="77"/>
      <c r="AK77" s="77"/>
      <c r="AL77" s="77"/>
      <c r="AM77" s="77"/>
      <c r="AN77" s="77"/>
      <c r="AO77" s="77"/>
      <c r="AP77" s="77"/>
      <c r="AQ77" s="77"/>
      <c r="AR77" s="77"/>
      <c r="AS77" s="77"/>
      <c r="AT77" s="77"/>
      <c r="AU77" s="77"/>
      <c r="AV77" s="77"/>
      <c r="AW77" s="77"/>
      <c r="AX77" s="77"/>
      <c r="AY77" s="77"/>
      <c r="AZ77" s="77"/>
      <c r="BA77" s="77"/>
      <c r="BB77" s="77"/>
      <c r="BC77" s="77"/>
      <c r="BD77" s="77"/>
      <c r="BE77" s="77"/>
      <c r="BF77" s="77"/>
      <c r="BG77" s="77"/>
      <c r="BH77" s="77"/>
      <c r="BI77" s="77"/>
      <c r="BJ77" s="77"/>
      <c r="BK77" s="77"/>
      <c r="BL77" s="77"/>
      <c r="BM77" s="77"/>
      <c r="BN77" s="77"/>
      <c r="BO77" s="77"/>
      <c r="BP77" s="77"/>
      <c r="BQ77" s="77"/>
      <c r="BR77" s="77"/>
      <c r="BS77" s="77"/>
      <c r="BT77" s="77"/>
      <c r="BU77" s="77"/>
      <c r="BV77" s="77"/>
      <c r="BW77" s="77"/>
      <c r="BX77" s="77"/>
      <c r="BY77" s="77"/>
      <c r="BZ77" s="77"/>
      <c r="CA77" s="77"/>
      <c r="CB77" s="77"/>
      <c r="CC77" s="77"/>
      <c r="CD77" s="77"/>
      <c r="CE77" s="77"/>
      <c r="CF77" s="77"/>
      <c r="CG77" s="77"/>
      <c r="CH77" s="77"/>
      <c r="CI77" s="77"/>
      <c r="CJ77" s="77"/>
      <c r="CK77" s="77"/>
      <c r="CL77" s="77"/>
      <c r="CM77" s="77"/>
      <c r="CN77" s="77"/>
      <c r="CO77" s="77"/>
      <c r="CP77" s="77"/>
      <c r="CQ77" s="77"/>
      <c r="CR77" s="77"/>
      <c r="CS77" s="77"/>
      <c r="CT77" s="77"/>
      <c r="CU77" s="77"/>
      <c r="CV77" s="77"/>
      <c r="CW77" s="77"/>
      <c r="CX77" s="77"/>
      <c r="CY77" s="77"/>
      <c r="CZ77" s="77"/>
      <c r="DA77" s="77"/>
      <c r="DB77" s="77"/>
      <c r="DC77" s="77"/>
      <c r="DD77" s="77"/>
      <c r="DE77" s="77"/>
      <c r="DF77" s="77"/>
      <c r="DG77" s="77"/>
      <c r="DH77" s="77"/>
      <c r="DI77" s="77"/>
      <c r="DJ77" s="77"/>
      <c r="DK77" s="77"/>
      <c r="DL77" s="77"/>
      <c r="DM77" s="77"/>
      <c r="DN77" s="77"/>
      <c r="DO77" s="77"/>
      <c r="DP77" s="77"/>
      <c r="DQ77" s="77"/>
      <c r="DR77" s="77"/>
      <c r="DS77" s="77"/>
      <c r="DT77" s="77"/>
      <c r="DU77" s="77"/>
      <c r="DV77" s="77"/>
      <c r="DW77" s="77"/>
      <c r="DX77" s="77"/>
      <c r="DY77" s="77"/>
      <c r="DZ77" s="77"/>
      <c r="EA77" s="77"/>
      <c r="EB77" s="77"/>
      <c r="EC77" s="77"/>
      <c r="ED77" s="77"/>
      <c r="EE77" s="77"/>
      <c r="EF77" s="77"/>
      <c r="EG77" s="77"/>
      <c r="EH77" s="77"/>
      <c r="EI77" s="77"/>
      <c r="EJ77" s="77"/>
      <c r="EK77" s="77"/>
      <c r="EL77" s="77"/>
      <c r="EM77" s="77"/>
      <c r="EN77" s="77"/>
      <c r="EO77" s="77"/>
      <c r="EP77" s="77"/>
      <c r="EQ77" s="77"/>
      <c r="ER77" s="77"/>
      <c r="ES77" s="77"/>
      <c r="ET77" s="77"/>
      <c r="EU77" s="77"/>
      <c r="EV77" s="77"/>
      <c r="EW77" s="77"/>
      <c r="EX77" s="77"/>
      <c r="EY77" s="77"/>
      <c r="EZ77" s="77"/>
      <c r="FA77" s="77"/>
      <c r="FB77" s="77"/>
      <c r="FC77" s="77"/>
      <c r="FD77" s="77"/>
      <c r="FE77" s="77"/>
      <c r="FF77" s="77"/>
      <c r="FG77" s="77"/>
      <c r="FH77" s="77"/>
      <c r="FI77" s="77"/>
      <c r="FJ77" s="77"/>
      <c r="FK77" s="77"/>
      <c r="FL77" s="77"/>
      <c r="FM77" s="77"/>
      <c r="FN77" s="77"/>
      <c r="FO77" s="77"/>
      <c r="FP77" s="77"/>
      <c r="FQ77" s="77"/>
      <c r="FR77" s="77"/>
      <c r="FS77" s="77"/>
      <c r="FT77" s="77"/>
      <c r="FU77" s="77"/>
      <c r="FV77" s="77"/>
      <c r="FW77" s="77"/>
      <c r="FX77" s="77"/>
      <c r="FY77" s="77"/>
      <c r="FZ77" s="77"/>
      <c r="GA77" s="77"/>
      <c r="GB77" s="77"/>
      <c r="GC77" s="77"/>
      <c r="GD77" s="77"/>
      <c r="GE77" s="77"/>
      <c r="GF77" s="77"/>
      <c r="GG77" s="77"/>
      <c r="GH77" s="77"/>
      <c r="GI77" s="77"/>
      <c r="GJ77" s="77"/>
      <c r="GK77" s="77"/>
      <c r="GL77" s="77"/>
      <c r="GM77" s="77"/>
      <c r="GN77" s="77"/>
      <c r="GO77" s="77"/>
      <c r="GP77" s="77"/>
      <c r="GQ77" s="77"/>
      <c r="GR77" s="77"/>
      <c r="GS77" s="77"/>
      <c r="GT77" s="77"/>
      <c r="GU77" s="77"/>
      <c r="GV77" s="77"/>
      <c r="GW77" s="77"/>
      <c r="GX77" s="77"/>
      <c r="GY77" s="77"/>
      <c r="GZ77" s="77"/>
      <c r="HA77" s="77"/>
      <c r="HB77" s="77"/>
      <c r="HC77" s="77"/>
      <c r="HD77" s="77"/>
      <c r="HE77" s="77"/>
      <c r="HF77" s="77"/>
      <c r="HG77" s="77"/>
      <c r="HH77" s="77"/>
      <c r="HI77" s="77"/>
      <c r="HJ77" s="77"/>
      <c r="HK77" s="77"/>
      <c r="HL77" s="77"/>
      <c r="HM77" s="77"/>
      <c r="HN77" s="77"/>
      <c r="HO77" s="77"/>
      <c r="HP77" s="77"/>
      <c r="HQ77" s="77"/>
      <c r="HR77" s="77"/>
      <c r="HS77" s="77"/>
      <c r="HT77" s="77"/>
      <c r="HU77" s="77"/>
      <c r="HV77" s="77"/>
      <c r="HW77" s="77"/>
      <c r="HX77" s="77"/>
      <c r="HY77" s="77"/>
      <c r="HZ77" s="77"/>
      <c r="IA77" s="77"/>
      <c r="IB77" s="77"/>
      <c r="IC77" s="77"/>
      <c r="ID77" s="77"/>
      <c r="IE77" s="77"/>
      <c r="IF77" s="77"/>
      <c r="IG77" s="77"/>
      <c r="IH77" s="77"/>
      <c r="II77" s="77"/>
      <c r="IJ77" s="77"/>
      <c r="IK77" s="77"/>
      <c r="IL77" s="77"/>
      <c r="IM77" s="77"/>
      <c r="IN77" s="77"/>
      <c r="IO77" s="77"/>
      <c r="IP77" s="77"/>
      <c r="IQ77" s="77"/>
      <c r="IR77" s="77"/>
      <c r="IS77" s="77"/>
      <c r="IT77" s="77"/>
      <c r="IU77" s="77"/>
      <c r="IV77" s="77"/>
      <c r="IW77" s="77"/>
      <c r="IX77" s="77"/>
      <c r="IY77" s="77"/>
      <c r="IZ77" s="77"/>
      <c r="JA77" s="77"/>
      <c r="JB77" s="77"/>
      <c r="JC77" s="77"/>
      <c r="JD77" s="77"/>
      <c r="JE77" s="77"/>
      <c r="JF77" s="77"/>
      <c r="JG77" s="77"/>
      <c r="JH77" s="77"/>
      <c r="JI77" s="77"/>
      <c r="JJ77" s="77"/>
      <c r="JK77" s="77"/>
      <c r="JL77" s="77"/>
      <c r="JM77" s="77"/>
      <c r="JN77" s="77"/>
      <c r="JO77" s="77"/>
      <c r="JP77" s="77"/>
      <c r="JQ77" s="77"/>
      <c r="JR77" s="77"/>
      <c r="JS77" s="77"/>
      <c r="JT77" s="77"/>
      <c r="JU77" s="77"/>
      <c r="JV77" s="77"/>
      <c r="JW77" s="77"/>
      <c r="JX77" s="77"/>
      <c r="JY77" s="77"/>
      <c r="JZ77" s="77"/>
      <c r="KA77" s="77"/>
      <c r="KB77" s="77"/>
      <c r="KC77" s="77"/>
      <c r="KD77" s="77"/>
      <c r="KE77" s="77"/>
      <c r="KF77" s="77"/>
      <c r="KG77" s="77"/>
      <c r="KH77" s="77"/>
      <c r="KI77" s="77"/>
      <c r="KJ77" s="77"/>
      <c r="KK77" s="77"/>
      <c r="KL77" s="77"/>
      <c r="KM77" s="77"/>
      <c r="KN77" s="77"/>
      <c r="KO77" s="77"/>
      <c r="KP77" s="77"/>
      <c r="KQ77" s="77"/>
      <c r="KR77" s="77"/>
      <c r="KS77" s="77"/>
      <c r="KT77" s="77"/>
      <c r="KU77" s="77"/>
      <c r="KV77" s="77"/>
      <c r="KW77" s="77"/>
      <c r="KX77" s="77"/>
      <c r="KY77" s="77"/>
      <c r="KZ77" s="77"/>
      <c r="LA77" s="77"/>
      <c r="LB77" s="77"/>
      <c r="LC77" s="77"/>
      <c r="LD77" s="77"/>
      <c r="LE77" s="77"/>
      <c r="LF77" s="77"/>
      <c r="LG77" s="77"/>
      <c r="LH77" s="77"/>
      <c r="LI77" s="77"/>
      <c r="LJ77" s="77"/>
      <c r="LK77" s="77"/>
      <c r="LL77" s="77"/>
      <c r="LM77" s="77"/>
      <c r="LN77" s="77"/>
      <c r="LO77" s="77"/>
      <c r="LP77" s="77"/>
      <c r="LQ77" s="77"/>
      <c r="LR77" s="77"/>
      <c r="LS77" s="77"/>
      <c r="LT77" s="77"/>
      <c r="LU77" s="77"/>
      <c r="LV77" s="77"/>
      <c r="LW77" s="77"/>
      <c r="LX77" s="77"/>
      <c r="LY77" s="77"/>
      <c r="LZ77" s="77"/>
      <c r="MA77" s="77"/>
      <c r="MB77" s="77"/>
      <c r="MC77" s="77"/>
      <c r="MD77" s="77"/>
      <c r="ME77" s="77"/>
      <c r="MF77" s="77"/>
      <c r="MG77" s="77"/>
      <c r="MH77" s="77"/>
      <c r="MI77" s="77"/>
      <c r="MJ77" s="77"/>
      <c r="MK77" s="77"/>
      <c r="ML77" s="77"/>
      <c r="MM77" s="77"/>
      <c r="MN77" s="77"/>
      <c r="MO77" s="77"/>
      <c r="MP77" s="77"/>
      <c r="MQ77" s="77"/>
      <c r="MR77" s="77"/>
      <c r="MS77" s="77"/>
      <c r="MT77" s="77"/>
      <c r="MU77" s="77"/>
      <c r="MV77" s="77"/>
      <c r="MW77" s="77"/>
      <c r="MX77" s="77"/>
      <c r="MY77" s="77"/>
      <c r="MZ77" s="77"/>
      <c r="NA77" s="77"/>
      <c r="NB77" s="77"/>
      <c r="NC77" s="77"/>
      <c r="ND77" s="77"/>
      <c r="BAY77" s="55"/>
      <c r="BAZ77" s="55"/>
      <c r="BBA77" s="55"/>
      <c r="BBB77" s="55"/>
      <c r="BBC77" s="55"/>
      <c r="BBD77" s="55"/>
      <c r="BBE77" s="55"/>
      <c r="BBF77" s="55"/>
      <c r="BBG77" s="55"/>
      <c r="BBH77" s="55"/>
      <c r="BBI77" s="55"/>
      <c r="BBJ77" s="55"/>
      <c r="BBK77" s="55"/>
      <c r="BBL77" s="55"/>
      <c r="BBM77" s="55"/>
      <c r="BBN77" s="55"/>
      <c r="BBO77" s="55"/>
      <c r="BBP77" s="55"/>
      <c r="BBQ77" s="55"/>
      <c r="BBR77" s="55"/>
      <c r="BBS77" s="55"/>
      <c r="BBT77" s="55"/>
      <c r="BBU77" s="55"/>
      <c r="BBV77" s="55"/>
      <c r="BBW77" s="55"/>
      <c r="BBX77" s="55"/>
      <c r="BBY77" s="55"/>
      <c r="BBZ77" s="55"/>
      <c r="BCA77" s="55"/>
      <c r="BCB77" s="55"/>
      <c r="BCC77" s="55"/>
      <c r="BCD77" s="55"/>
      <c r="BCE77" s="55"/>
      <c r="BCF77" s="55"/>
      <c r="BCG77" s="55"/>
      <c r="BCH77" s="55"/>
      <c r="BCI77" s="55"/>
      <c r="BCJ77" s="55"/>
      <c r="BCK77" s="55"/>
      <c r="BCL77" s="55"/>
      <c r="BCM77" s="55"/>
      <c r="BCN77" s="55"/>
      <c r="BCO77" s="55"/>
      <c r="BCP77" s="55"/>
      <c r="BCQ77" s="55"/>
      <c r="BCR77" s="55"/>
      <c r="BCS77" s="55"/>
      <c r="BCT77" s="55"/>
      <c r="BCU77" s="55"/>
      <c r="BCV77" s="55"/>
      <c r="BCW77" s="55"/>
      <c r="BCX77" s="55"/>
      <c r="BCY77" s="55"/>
      <c r="BCZ77" s="55"/>
      <c r="BDA77" s="55"/>
      <c r="BDB77" s="55"/>
      <c r="BDC77" s="55"/>
      <c r="BDD77" s="55"/>
      <c r="BDE77" s="55"/>
      <c r="BDF77" s="55"/>
      <c r="BDG77" s="55"/>
      <c r="BDH77" s="55"/>
      <c r="BDI77" s="55"/>
      <c r="BDJ77" s="55"/>
      <c r="BDK77" s="55"/>
      <c r="BDL77" s="55"/>
      <c r="BDM77" s="55"/>
      <c r="BDN77" s="55"/>
      <c r="BDO77" s="55"/>
      <c r="BDP77" s="55"/>
      <c r="BDQ77" s="55"/>
      <c r="BDR77" s="55"/>
      <c r="BDS77" s="55"/>
      <c r="BDT77" s="55"/>
      <c r="BDU77" s="55"/>
      <c r="BDV77" s="55"/>
      <c r="BDW77" s="55"/>
      <c r="BDX77" s="55"/>
      <c r="BDY77" s="55"/>
      <c r="BDZ77" s="55"/>
      <c r="BEA77" s="55"/>
      <c r="BEB77" s="55"/>
      <c r="BEC77" s="55"/>
      <c r="BED77" s="55"/>
      <c r="BEE77" s="55"/>
      <c r="BEF77" s="55"/>
      <c r="BEG77" s="55"/>
      <c r="BEH77" s="55"/>
      <c r="BEI77" s="55"/>
      <c r="BEJ77" s="55"/>
      <c r="BEK77" s="55"/>
      <c r="BEL77" s="55"/>
      <c r="BEM77" s="55"/>
      <c r="BEN77" s="55"/>
      <c r="BEO77" s="55"/>
      <c r="BEP77" s="55"/>
      <c r="BEQ77" s="55"/>
      <c r="BER77" s="55"/>
      <c r="BES77" s="55"/>
      <c r="BET77" s="55"/>
      <c r="BEU77" s="55"/>
      <c r="BEV77" s="55"/>
      <c r="BEW77" s="55"/>
      <c r="BEX77" s="55"/>
      <c r="BEY77" s="55"/>
      <c r="BEZ77" s="55"/>
      <c r="BFA77" s="55"/>
      <c r="BFB77" s="55"/>
      <c r="BFC77" s="55"/>
      <c r="BFD77" s="55"/>
      <c r="BFE77" s="55"/>
      <c r="BFF77" s="55"/>
      <c r="BFG77" s="55"/>
      <c r="BFH77" s="55"/>
      <c r="BFI77" s="55"/>
      <c r="BFJ77" s="55"/>
      <c r="BFK77" s="55"/>
      <c r="BFL77" s="55"/>
      <c r="BFM77" s="55"/>
      <c r="BFN77" s="55"/>
      <c r="BFO77" s="55"/>
      <c r="BFP77" s="55"/>
      <c r="BFQ77" s="55"/>
      <c r="BFR77" s="55"/>
      <c r="BFS77" s="55"/>
      <c r="BFT77" s="55"/>
      <c r="BFU77" s="55"/>
      <c r="BFV77" s="55"/>
      <c r="BFW77" s="55"/>
      <c r="BFX77" s="55"/>
      <c r="BFY77" s="55"/>
      <c r="BFZ77" s="55"/>
      <c r="BGA77" s="55"/>
      <c r="BGB77" s="55"/>
      <c r="BGC77" s="55"/>
      <c r="BGD77" s="55"/>
      <c r="BGE77" s="55"/>
      <c r="BGF77" s="55"/>
      <c r="BGG77" s="55"/>
      <c r="BGH77" s="55"/>
      <c r="BGI77" s="55"/>
      <c r="BGJ77" s="55"/>
      <c r="BGK77" s="55"/>
      <c r="BGL77" s="55"/>
      <c r="BGM77" s="55"/>
      <c r="BGN77" s="55"/>
      <c r="BGO77" s="55"/>
      <c r="BGP77" s="55"/>
      <c r="BGQ77" s="55"/>
      <c r="BGR77" s="55"/>
      <c r="BGS77" s="55"/>
      <c r="BGT77" s="55"/>
      <c r="BGU77" s="55"/>
      <c r="BGV77" s="55"/>
      <c r="BGW77" s="55"/>
      <c r="BGX77" s="55"/>
      <c r="BGY77" s="55"/>
      <c r="BGZ77" s="55"/>
      <c r="BHA77" s="55"/>
      <c r="BHB77" s="55"/>
      <c r="BHC77" s="55"/>
      <c r="BHD77" s="55"/>
      <c r="BHE77" s="55"/>
      <c r="BHF77" s="55"/>
      <c r="BHG77" s="55"/>
      <c r="BHH77" s="55"/>
      <c r="BHI77" s="55"/>
      <c r="BHJ77" s="55"/>
      <c r="BHK77" s="55"/>
      <c r="BHL77" s="55"/>
      <c r="BHM77" s="55"/>
      <c r="BHN77" s="55"/>
      <c r="BHO77" s="55"/>
      <c r="BHP77" s="55"/>
      <c r="BHQ77" s="55"/>
      <c r="BHR77" s="55"/>
      <c r="BHS77" s="55"/>
      <c r="BHT77" s="55"/>
      <c r="BHU77" s="55"/>
      <c r="BHV77" s="55"/>
      <c r="BHW77" s="55"/>
      <c r="BHX77" s="55"/>
      <c r="BHY77" s="55"/>
      <c r="BHZ77" s="55"/>
      <c r="BIA77" s="55"/>
      <c r="BIB77" s="55"/>
      <c r="BIC77" s="55"/>
      <c r="BID77" s="55"/>
      <c r="BIE77" s="55"/>
      <c r="BIF77" s="55"/>
      <c r="BIG77" s="55"/>
      <c r="BIH77" s="55"/>
      <c r="BII77" s="55"/>
      <c r="BIJ77" s="55"/>
      <c r="BIK77" s="55"/>
      <c r="BIL77" s="55"/>
      <c r="BIM77" s="55"/>
      <c r="BIN77" s="55"/>
      <c r="BIO77" s="55"/>
      <c r="BIP77" s="55"/>
      <c r="BIQ77" s="55"/>
      <c r="BIR77" s="55"/>
      <c r="BIS77" s="55"/>
      <c r="BIT77" s="55"/>
      <c r="BIU77" s="55"/>
      <c r="BIV77" s="55"/>
      <c r="BIW77" s="55"/>
      <c r="BIX77" s="55"/>
      <c r="BIY77" s="55"/>
      <c r="BIZ77" s="55"/>
      <c r="BJA77" s="55"/>
      <c r="BJB77" s="55"/>
      <c r="BJC77" s="55"/>
      <c r="BJD77" s="55"/>
      <c r="BJE77" s="55"/>
      <c r="BJF77" s="55"/>
      <c r="BJG77" s="55"/>
      <c r="BJH77" s="55"/>
      <c r="BJI77" s="55"/>
      <c r="BJJ77" s="55"/>
      <c r="BJK77" s="55"/>
      <c r="BJL77" s="55"/>
      <c r="BJM77" s="55"/>
      <c r="BJN77" s="55"/>
      <c r="BJO77" s="55"/>
      <c r="BJP77" s="55"/>
      <c r="BJQ77" s="55"/>
      <c r="BJR77" s="55"/>
      <c r="BJS77" s="55"/>
      <c r="BJT77" s="55"/>
      <c r="BJU77" s="55"/>
      <c r="BJV77" s="55"/>
      <c r="BJW77" s="55"/>
      <c r="BJX77" s="55"/>
      <c r="BJY77" s="55"/>
      <c r="BJZ77" s="55"/>
      <c r="BKA77" s="55"/>
      <c r="BKB77" s="55"/>
      <c r="BKC77" s="55"/>
      <c r="BKD77" s="55"/>
      <c r="BKE77" s="55"/>
      <c r="BKF77" s="55"/>
      <c r="BKG77" s="55"/>
      <c r="BKH77" s="55"/>
      <c r="BKI77" s="55"/>
      <c r="BKJ77" s="55"/>
      <c r="BKK77" s="55"/>
      <c r="BKL77" s="55"/>
      <c r="BKM77" s="55"/>
      <c r="BKN77" s="55"/>
      <c r="BKO77" s="55"/>
      <c r="BKP77" s="55"/>
      <c r="BKQ77" s="55"/>
      <c r="BKR77" s="55"/>
      <c r="BKS77" s="55"/>
      <c r="BKT77" s="55"/>
      <c r="BKU77" s="55"/>
      <c r="BKV77" s="55"/>
      <c r="BKW77" s="55"/>
      <c r="BKX77" s="55"/>
      <c r="BKY77" s="55"/>
      <c r="BKZ77" s="55"/>
      <c r="BLA77" s="55"/>
      <c r="BLB77" s="55"/>
      <c r="BLC77" s="55"/>
      <c r="BLD77" s="55"/>
      <c r="BLE77" s="55"/>
      <c r="BLF77" s="55"/>
      <c r="BLG77" s="55"/>
      <c r="BLH77" s="55"/>
      <c r="BLI77" s="55"/>
      <c r="BLJ77" s="55"/>
      <c r="BLK77" s="55"/>
      <c r="BLL77" s="55"/>
      <c r="BLM77" s="55"/>
      <c r="BLN77" s="55"/>
      <c r="BLO77" s="55"/>
      <c r="BLP77" s="55"/>
      <c r="BLQ77" s="55"/>
      <c r="BLR77" s="55"/>
      <c r="BLS77" s="55"/>
      <c r="BLT77" s="55"/>
      <c r="BLU77" s="55"/>
      <c r="BLV77" s="55"/>
      <c r="BLW77" s="55"/>
      <c r="BLX77" s="55"/>
      <c r="BLY77" s="55"/>
      <c r="BLZ77" s="55"/>
      <c r="BMA77" s="55"/>
      <c r="BMB77" s="55"/>
      <c r="BMC77" s="55"/>
      <c r="BMD77" s="55"/>
      <c r="BME77" s="55"/>
      <c r="BMF77" s="55"/>
      <c r="BMG77" s="55"/>
      <c r="BMH77" s="55"/>
      <c r="BMI77" s="55"/>
      <c r="BMJ77" s="55"/>
      <c r="BMK77" s="55"/>
      <c r="BML77" s="55"/>
      <c r="BMM77" s="55"/>
      <c r="BMN77" s="55"/>
      <c r="BMO77" s="55"/>
      <c r="BMP77" s="55"/>
      <c r="BMQ77" s="55"/>
      <c r="BMR77" s="55"/>
      <c r="BMS77" s="55"/>
      <c r="BMT77" s="55"/>
      <c r="BMU77" s="55"/>
      <c r="BMV77" s="55"/>
      <c r="BMW77" s="55"/>
      <c r="BMX77" s="55"/>
      <c r="BMY77" s="55"/>
      <c r="BMZ77" s="55"/>
      <c r="BNA77" s="55"/>
      <c r="BNB77" s="55"/>
      <c r="BNC77" s="55"/>
      <c r="BND77" s="55"/>
      <c r="BNE77" s="55"/>
      <c r="BNF77" s="55"/>
      <c r="BNG77" s="55"/>
      <c r="BNH77" s="55"/>
      <c r="BNI77" s="55"/>
      <c r="BNJ77" s="55"/>
      <c r="BNK77" s="55"/>
      <c r="BNL77" s="55"/>
      <c r="BNM77" s="55"/>
      <c r="BNN77" s="55"/>
      <c r="BNO77" s="55"/>
      <c r="BNP77" s="55"/>
      <c r="BNQ77" s="55"/>
      <c r="BNR77" s="55"/>
      <c r="BNS77" s="55"/>
      <c r="BNT77" s="55"/>
      <c r="BNU77" s="55"/>
      <c r="BNV77" s="55"/>
      <c r="BNW77" s="55"/>
      <c r="BNX77" s="55"/>
      <c r="BNY77" s="55"/>
      <c r="BNZ77" s="55"/>
      <c r="BOA77" s="55"/>
      <c r="BOB77" s="55"/>
      <c r="BOC77" s="55"/>
      <c r="BOD77" s="55"/>
      <c r="BOE77" s="55"/>
      <c r="BOF77" s="55"/>
      <c r="BOG77" s="55"/>
      <c r="BOH77" s="55"/>
      <c r="BOI77" s="55"/>
      <c r="BOJ77" s="55"/>
      <c r="BOK77" s="55"/>
      <c r="BOL77" s="55"/>
      <c r="BOM77" s="55"/>
      <c r="BON77" s="55"/>
      <c r="BOO77" s="55"/>
      <c r="BOP77" s="55"/>
      <c r="BOQ77" s="55"/>
      <c r="BOR77" s="55"/>
      <c r="BOS77" s="55"/>
      <c r="BOT77" s="55"/>
      <c r="BOU77" s="55"/>
      <c r="BOV77" s="55"/>
      <c r="BOW77" s="55"/>
      <c r="BOX77" s="55"/>
      <c r="BOY77" s="55"/>
      <c r="BOZ77" s="55"/>
      <c r="BPA77" s="55"/>
      <c r="BPB77" s="55"/>
      <c r="BPC77" s="55"/>
      <c r="BPD77" s="55"/>
      <c r="BPE77" s="55"/>
      <c r="BPF77" s="55"/>
      <c r="BPG77" s="55"/>
      <c r="BPH77" s="55"/>
      <c r="BPI77" s="55"/>
      <c r="BPJ77" s="55"/>
      <c r="BPK77" s="55"/>
      <c r="BPL77" s="55"/>
      <c r="BPM77" s="55"/>
      <c r="BPN77" s="55"/>
      <c r="BPO77" s="55"/>
      <c r="BPP77" s="55"/>
      <c r="BPQ77" s="55"/>
      <c r="BPR77" s="55"/>
      <c r="BPS77" s="55"/>
      <c r="BPT77" s="55"/>
      <c r="BPU77" s="55"/>
      <c r="BPV77" s="55"/>
      <c r="BPW77" s="55"/>
      <c r="BPX77" s="55"/>
      <c r="BPY77" s="55"/>
      <c r="BPZ77" s="55"/>
      <c r="BQA77" s="55"/>
      <c r="BQB77" s="55"/>
      <c r="BQC77" s="55"/>
      <c r="BQD77" s="55"/>
      <c r="BQE77" s="55"/>
      <c r="BQF77" s="55"/>
      <c r="BQG77" s="55"/>
      <c r="BQH77" s="55"/>
      <c r="BQI77" s="55"/>
      <c r="BQJ77" s="55"/>
      <c r="BQK77" s="55"/>
      <c r="BQL77" s="55"/>
      <c r="BQM77" s="55"/>
      <c r="BQN77" s="55"/>
      <c r="BQO77" s="55"/>
      <c r="BQP77" s="55"/>
      <c r="BQQ77" s="55"/>
      <c r="BQR77" s="55"/>
      <c r="BQS77" s="55"/>
      <c r="BQT77" s="55"/>
      <c r="BQU77" s="55"/>
      <c r="BQV77" s="55"/>
      <c r="BQW77" s="55"/>
      <c r="BQX77" s="55"/>
      <c r="BQY77" s="55"/>
      <c r="BQZ77" s="55"/>
      <c r="BRA77" s="55"/>
      <c r="BRB77" s="55"/>
    </row>
    <row r="78" spans="1:368 1403:1822" s="54" customFormat="1">
      <c r="A78" s="102"/>
      <c r="B78" s="102"/>
      <c r="C78" s="102"/>
      <c r="D78" s="102"/>
      <c r="E78" s="102"/>
      <c r="F78" s="102"/>
      <c r="G78" s="102"/>
      <c r="H78" s="102"/>
      <c r="I78" s="99"/>
      <c r="J78" s="103"/>
      <c r="K78" s="103"/>
      <c r="L78" s="103"/>
      <c r="M78" s="103"/>
      <c r="N78" s="103"/>
      <c r="O78" s="103"/>
      <c r="P78" s="103"/>
      <c r="Q78" s="103"/>
      <c r="R78" s="103"/>
      <c r="S78" s="103"/>
      <c r="T78" s="103"/>
      <c r="U78" s="103"/>
      <c r="V78" s="77"/>
      <c r="W78" s="77"/>
      <c r="X78" s="77"/>
      <c r="Y78" s="77"/>
      <c r="Z78" s="77"/>
      <c r="AA78" s="77"/>
      <c r="AB78" s="77"/>
      <c r="AC78" s="77"/>
      <c r="AD78" s="77"/>
      <c r="AE78" s="77"/>
      <c r="AF78" s="77"/>
      <c r="AG78" s="77"/>
      <c r="AH78" s="77"/>
      <c r="AI78" s="77"/>
      <c r="AJ78" s="77"/>
      <c r="AK78" s="77"/>
      <c r="AL78" s="77"/>
      <c r="AM78" s="77"/>
      <c r="AN78" s="77"/>
      <c r="AO78" s="77"/>
      <c r="AP78" s="77"/>
      <c r="AQ78" s="77"/>
      <c r="AR78" s="77"/>
      <c r="AS78" s="77"/>
      <c r="AT78" s="77"/>
      <c r="AU78" s="77"/>
      <c r="AV78" s="77"/>
      <c r="AW78" s="77"/>
      <c r="AX78" s="77"/>
      <c r="AY78" s="77"/>
      <c r="AZ78" s="77"/>
      <c r="BA78" s="77"/>
      <c r="BB78" s="77"/>
      <c r="BC78" s="77"/>
      <c r="BD78" s="77"/>
      <c r="BE78" s="77"/>
      <c r="BF78" s="77"/>
      <c r="BG78" s="77"/>
      <c r="BH78" s="77"/>
      <c r="BI78" s="77"/>
      <c r="BJ78" s="77"/>
      <c r="BK78" s="77"/>
      <c r="BL78" s="77"/>
      <c r="BM78" s="77"/>
      <c r="BN78" s="77"/>
      <c r="BO78" s="77"/>
      <c r="BP78" s="77"/>
      <c r="BQ78" s="77"/>
      <c r="BR78" s="77"/>
      <c r="BS78" s="77"/>
      <c r="BT78" s="77"/>
      <c r="BU78" s="77"/>
      <c r="BV78" s="77"/>
      <c r="BW78" s="77"/>
      <c r="BX78" s="77"/>
      <c r="BY78" s="77"/>
      <c r="BZ78" s="77"/>
      <c r="CA78" s="77"/>
      <c r="CB78" s="77"/>
      <c r="CC78" s="77"/>
      <c r="CD78" s="77"/>
      <c r="CE78" s="77"/>
      <c r="CF78" s="77"/>
      <c r="CG78" s="77"/>
      <c r="CH78" s="77"/>
      <c r="CI78" s="77"/>
      <c r="CJ78" s="77"/>
      <c r="CK78" s="77"/>
      <c r="CL78" s="77"/>
      <c r="CM78" s="77"/>
      <c r="CN78" s="77"/>
      <c r="CO78" s="77"/>
      <c r="CP78" s="77"/>
      <c r="CQ78" s="77"/>
      <c r="CR78" s="77"/>
      <c r="CS78" s="77"/>
      <c r="CT78" s="77"/>
      <c r="CU78" s="77"/>
      <c r="CV78" s="77"/>
      <c r="CW78" s="77"/>
      <c r="CX78" s="77"/>
      <c r="CY78" s="77"/>
      <c r="CZ78" s="77"/>
      <c r="DA78" s="77"/>
      <c r="DB78" s="77"/>
      <c r="DC78" s="77"/>
      <c r="DD78" s="77"/>
      <c r="DE78" s="77"/>
      <c r="DF78" s="77"/>
      <c r="DG78" s="77"/>
      <c r="DH78" s="77"/>
      <c r="DI78" s="77"/>
      <c r="DJ78" s="77"/>
      <c r="DK78" s="77"/>
      <c r="DL78" s="77"/>
      <c r="DM78" s="77"/>
      <c r="DN78" s="77"/>
      <c r="DO78" s="77"/>
      <c r="DP78" s="77"/>
      <c r="DQ78" s="77"/>
      <c r="DR78" s="77"/>
      <c r="DS78" s="77"/>
      <c r="DT78" s="77"/>
      <c r="DU78" s="77"/>
      <c r="DV78" s="77"/>
      <c r="DW78" s="77"/>
      <c r="DX78" s="77"/>
      <c r="DY78" s="77"/>
      <c r="DZ78" s="77"/>
      <c r="EA78" s="77"/>
      <c r="EB78" s="77"/>
      <c r="EC78" s="77"/>
      <c r="ED78" s="77"/>
      <c r="EE78" s="77"/>
      <c r="EF78" s="77"/>
      <c r="EG78" s="77"/>
      <c r="EH78" s="77"/>
      <c r="EI78" s="77"/>
      <c r="EJ78" s="77"/>
      <c r="EK78" s="77"/>
      <c r="EL78" s="77"/>
      <c r="EM78" s="77"/>
      <c r="EN78" s="77"/>
      <c r="EO78" s="77"/>
      <c r="EP78" s="77"/>
      <c r="EQ78" s="77"/>
      <c r="ER78" s="77"/>
      <c r="ES78" s="77"/>
      <c r="ET78" s="77"/>
      <c r="EU78" s="77"/>
      <c r="EV78" s="77"/>
      <c r="EW78" s="77"/>
      <c r="EX78" s="77"/>
      <c r="EY78" s="77"/>
      <c r="EZ78" s="77"/>
      <c r="FA78" s="77"/>
      <c r="FB78" s="77"/>
      <c r="FC78" s="77"/>
      <c r="FD78" s="77"/>
      <c r="FE78" s="77"/>
      <c r="FF78" s="77"/>
      <c r="FG78" s="77"/>
      <c r="FH78" s="77"/>
      <c r="FI78" s="77"/>
      <c r="FJ78" s="77"/>
      <c r="FK78" s="77"/>
      <c r="FL78" s="77"/>
      <c r="FM78" s="77"/>
      <c r="FN78" s="77"/>
      <c r="FO78" s="77"/>
      <c r="FP78" s="77"/>
      <c r="FQ78" s="77"/>
      <c r="FR78" s="77"/>
      <c r="FS78" s="77"/>
      <c r="FT78" s="77"/>
      <c r="FU78" s="77"/>
      <c r="FV78" s="77"/>
      <c r="FW78" s="77"/>
      <c r="FX78" s="77"/>
      <c r="FY78" s="77"/>
      <c r="FZ78" s="77"/>
      <c r="GA78" s="77"/>
      <c r="GB78" s="77"/>
      <c r="GC78" s="77"/>
      <c r="GD78" s="77"/>
      <c r="GE78" s="77"/>
      <c r="GF78" s="77"/>
      <c r="GG78" s="77"/>
      <c r="GH78" s="77"/>
      <c r="GI78" s="77"/>
      <c r="GJ78" s="77"/>
      <c r="GK78" s="77"/>
      <c r="GL78" s="77"/>
      <c r="GM78" s="77"/>
      <c r="GN78" s="77"/>
      <c r="GO78" s="77"/>
      <c r="GP78" s="77"/>
      <c r="GQ78" s="77"/>
      <c r="GR78" s="77"/>
      <c r="GS78" s="77"/>
      <c r="GT78" s="77"/>
      <c r="GU78" s="77"/>
      <c r="GV78" s="77"/>
      <c r="GW78" s="77"/>
      <c r="GX78" s="77"/>
      <c r="GY78" s="77"/>
      <c r="GZ78" s="77"/>
      <c r="HA78" s="77"/>
      <c r="HB78" s="77"/>
      <c r="HC78" s="77"/>
      <c r="HD78" s="77"/>
      <c r="HE78" s="77"/>
      <c r="HF78" s="77"/>
      <c r="HG78" s="77"/>
      <c r="HH78" s="77"/>
      <c r="HI78" s="77"/>
      <c r="HJ78" s="77"/>
      <c r="HK78" s="77"/>
      <c r="HL78" s="77"/>
      <c r="HM78" s="77"/>
      <c r="HN78" s="77"/>
      <c r="HO78" s="77"/>
      <c r="HP78" s="77"/>
      <c r="HQ78" s="77"/>
      <c r="HR78" s="77"/>
      <c r="HS78" s="77"/>
      <c r="HT78" s="77"/>
      <c r="HU78" s="77"/>
      <c r="HV78" s="77"/>
      <c r="HW78" s="77"/>
      <c r="HX78" s="77"/>
      <c r="HY78" s="77"/>
      <c r="HZ78" s="77"/>
      <c r="IA78" s="77"/>
      <c r="IB78" s="77"/>
      <c r="IC78" s="77"/>
      <c r="ID78" s="77"/>
      <c r="IE78" s="77"/>
      <c r="IF78" s="77"/>
      <c r="IG78" s="77"/>
      <c r="IH78" s="77"/>
      <c r="II78" s="77"/>
      <c r="IJ78" s="77"/>
      <c r="IK78" s="77"/>
      <c r="IL78" s="77"/>
      <c r="IM78" s="77"/>
      <c r="IN78" s="77"/>
      <c r="IO78" s="77"/>
      <c r="IP78" s="77"/>
      <c r="IQ78" s="77"/>
      <c r="IR78" s="77"/>
      <c r="IS78" s="77"/>
      <c r="IT78" s="77"/>
      <c r="IU78" s="77"/>
      <c r="IV78" s="77"/>
      <c r="IW78" s="77"/>
      <c r="IX78" s="77"/>
      <c r="IY78" s="77"/>
      <c r="IZ78" s="77"/>
      <c r="JA78" s="77"/>
      <c r="JB78" s="77"/>
      <c r="JC78" s="77"/>
      <c r="JD78" s="77"/>
      <c r="JE78" s="77"/>
      <c r="JF78" s="77"/>
      <c r="JG78" s="77"/>
      <c r="JH78" s="77"/>
      <c r="JI78" s="77"/>
      <c r="JJ78" s="77"/>
      <c r="JK78" s="77"/>
      <c r="JL78" s="77"/>
      <c r="JM78" s="77"/>
      <c r="JN78" s="77"/>
      <c r="JO78" s="77"/>
      <c r="JP78" s="77"/>
      <c r="JQ78" s="77"/>
      <c r="JR78" s="77"/>
      <c r="JS78" s="77"/>
      <c r="JT78" s="77"/>
      <c r="JU78" s="77"/>
      <c r="JV78" s="77"/>
      <c r="JW78" s="77"/>
      <c r="JX78" s="77"/>
      <c r="JY78" s="77"/>
      <c r="JZ78" s="77"/>
      <c r="KA78" s="77"/>
      <c r="KB78" s="77"/>
      <c r="KC78" s="77"/>
      <c r="KD78" s="77"/>
      <c r="KE78" s="77"/>
      <c r="KF78" s="77"/>
      <c r="KG78" s="77"/>
      <c r="KH78" s="77"/>
      <c r="KI78" s="77"/>
      <c r="KJ78" s="77"/>
      <c r="KK78" s="77"/>
      <c r="KL78" s="77"/>
      <c r="KM78" s="77"/>
      <c r="KN78" s="77"/>
      <c r="KO78" s="77"/>
      <c r="KP78" s="77"/>
      <c r="KQ78" s="77"/>
      <c r="KR78" s="77"/>
      <c r="KS78" s="77"/>
      <c r="KT78" s="77"/>
      <c r="KU78" s="77"/>
      <c r="KV78" s="77"/>
      <c r="KW78" s="77"/>
      <c r="KX78" s="77"/>
      <c r="KY78" s="77"/>
      <c r="KZ78" s="77"/>
      <c r="LA78" s="77"/>
      <c r="LB78" s="77"/>
      <c r="LC78" s="77"/>
      <c r="LD78" s="77"/>
      <c r="LE78" s="77"/>
      <c r="LF78" s="77"/>
      <c r="LG78" s="77"/>
      <c r="LH78" s="77"/>
      <c r="LI78" s="77"/>
      <c r="LJ78" s="77"/>
      <c r="LK78" s="77"/>
      <c r="LL78" s="77"/>
      <c r="LM78" s="77"/>
      <c r="LN78" s="77"/>
      <c r="LO78" s="77"/>
      <c r="LP78" s="77"/>
      <c r="LQ78" s="77"/>
      <c r="LR78" s="77"/>
      <c r="LS78" s="77"/>
      <c r="LT78" s="77"/>
      <c r="LU78" s="77"/>
      <c r="LV78" s="77"/>
      <c r="LW78" s="77"/>
      <c r="LX78" s="77"/>
      <c r="LY78" s="77"/>
      <c r="LZ78" s="77"/>
      <c r="MA78" s="77"/>
      <c r="MB78" s="77"/>
      <c r="MC78" s="77"/>
      <c r="MD78" s="77"/>
      <c r="ME78" s="77"/>
      <c r="MF78" s="77"/>
      <c r="MG78" s="77"/>
      <c r="MH78" s="77"/>
      <c r="MI78" s="77"/>
      <c r="MJ78" s="77"/>
      <c r="MK78" s="77"/>
      <c r="ML78" s="77"/>
      <c r="MM78" s="77"/>
      <c r="MN78" s="77"/>
      <c r="MO78" s="77"/>
      <c r="MP78" s="77"/>
      <c r="MQ78" s="77"/>
      <c r="MR78" s="77"/>
      <c r="MS78" s="77"/>
      <c r="MT78" s="77"/>
      <c r="MU78" s="77"/>
      <c r="MV78" s="77"/>
      <c r="MW78" s="77"/>
      <c r="MX78" s="77"/>
      <c r="MY78" s="77"/>
      <c r="MZ78" s="77"/>
      <c r="NA78" s="77"/>
      <c r="NB78" s="77"/>
      <c r="NC78" s="77"/>
      <c r="ND78" s="77"/>
      <c r="BAY78" s="55"/>
      <c r="BAZ78" s="55"/>
      <c r="BBA78" s="55"/>
      <c r="BBB78" s="55"/>
      <c r="BBC78" s="55"/>
      <c r="BBD78" s="55"/>
      <c r="BBE78" s="55"/>
      <c r="BBF78" s="55"/>
      <c r="BBG78" s="55"/>
      <c r="BBH78" s="55"/>
      <c r="BBI78" s="55"/>
      <c r="BBJ78" s="55"/>
      <c r="BBK78" s="55"/>
      <c r="BBL78" s="55"/>
      <c r="BBM78" s="55"/>
      <c r="BBN78" s="55"/>
      <c r="BBO78" s="55"/>
      <c r="BBP78" s="55"/>
      <c r="BBQ78" s="55"/>
      <c r="BBR78" s="55"/>
      <c r="BBS78" s="55"/>
      <c r="BBT78" s="55"/>
      <c r="BBU78" s="55"/>
      <c r="BBV78" s="55"/>
      <c r="BBW78" s="55"/>
      <c r="BBX78" s="55"/>
      <c r="BBY78" s="55"/>
      <c r="BBZ78" s="55"/>
      <c r="BCA78" s="55"/>
      <c r="BCB78" s="55"/>
      <c r="BCC78" s="55"/>
      <c r="BCD78" s="55"/>
      <c r="BCE78" s="55"/>
      <c r="BCF78" s="55"/>
      <c r="BCG78" s="55"/>
      <c r="BCH78" s="55"/>
      <c r="BCI78" s="55"/>
      <c r="BCJ78" s="55"/>
      <c r="BCK78" s="55"/>
      <c r="BCL78" s="55"/>
      <c r="BCM78" s="55"/>
      <c r="BCN78" s="55"/>
      <c r="BCO78" s="55"/>
      <c r="BCP78" s="55"/>
      <c r="BCQ78" s="55"/>
      <c r="BCR78" s="55"/>
      <c r="BCS78" s="55"/>
      <c r="BCT78" s="55"/>
      <c r="BCU78" s="55"/>
      <c r="BCV78" s="55"/>
      <c r="BCW78" s="55"/>
      <c r="BCX78" s="55"/>
      <c r="BCY78" s="55"/>
      <c r="BCZ78" s="55"/>
      <c r="BDA78" s="55"/>
      <c r="BDB78" s="55"/>
      <c r="BDC78" s="55"/>
      <c r="BDD78" s="55"/>
      <c r="BDE78" s="55"/>
      <c r="BDF78" s="55"/>
      <c r="BDG78" s="55"/>
      <c r="BDH78" s="55"/>
      <c r="BDI78" s="55"/>
      <c r="BDJ78" s="55"/>
      <c r="BDK78" s="55"/>
      <c r="BDL78" s="55"/>
      <c r="BDM78" s="55"/>
      <c r="BDN78" s="55"/>
      <c r="BDO78" s="55"/>
      <c r="BDP78" s="55"/>
      <c r="BDQ78" s="55"/>
      <c r="BDR78" s="55"/>
      <c r="BDS78" s="55"/>
      <c r="BDT78" s="55"/>
      <c r="BDU78" s="55"/>
      <c r="BDV78" s="55"/>
      <c r="BDW78" s="55"/>
      <c r="BDX78" s="55"/>
      <c r="BDY78" s="55"/>
      <c r="BDZ78" s="55"/>
      <c r="BEA78" s="55"/>
      <c r="BEB78" s="55"/>
      <c r="BEC78" s="55"/>
      <c r="BED78" s="55"/>
      <c r="BEE78" s="55"/>
      <c r="BEF78" s="55"/>
      <c r="BEG78" s="55"/>
      <c r="BEH78" s="55"/>
      <c r="BEI78" s="55"/>
      <c r="BEJ78" s="55"/>
      <c r="BEK78" s="55"/>
      <c r="BEL78" s="55"/>
      <c r="BEM78" s="55"/>
      <c r="BEN78" s="55"/>
      <c r="BEO78" s="55"/>
      <c r="BEP78" s="55"/>
      <c r="BEQ78" s="55"/>
      <c r="BER78" s="55"/>
      <c r="BES78" s="55"/>
      <c r="BET78" s="55"/>
      <c r="BEU78" s="55"/>
      <c r="BEV78" s="55"/>
      <c r="BEW78" s="55"/>
      <c r="BEX78" s="55"/>
      <c r="BEY78" s="55"/>
      <c r="BEZ78" s="55"/>
      <c r="BFA78" s="55"/>
      <c r="BFB78" s="55"/>
      <c r="BFC78" s="55"/>
      <c r="BFD78" s="55"/>
      <c r="BFE78" s="55"/>
      <c r="BFF78" s="55"/>
      <c r="BFG78" s="55"/>
      <c r="BFH78" s="55"/>
      <c r="BFI78" s="55"/>
      <c r="BFJ78" s="55"/>
      <c r="BFK78" s="55"/>
      <c r="BFL78" s="55"/>
      <c r="BFM78" s="55"/>
      <c r="BFN78" s="55"/>
      <c r="BFO78" s="55"/>
      <c r="BFP78" s="55"/>
      <c r="BFQ78" s="55"/>
      <c r="BFR78" s="55"/>
      <c r="BFS78" s="55"/>
      <c r="BFT78" s="55"/>
      <c r="BFU78" s="55"/>
      <c r="BFV78" s="55"/>
      <c r="BFW78" s="55"/>
      <c r="BFX78" s="55"/>
      <c r="BFY78" s="55"/>
      <c r="BFZ78" s="55"/>
      <c r="BGA78" s="55"/>
      <c r="BGB78" s="55"/>
      <c r="BGC78" s="55"/>
      <c r="BGD78" s="55"/>
      <c r="BGE78" s="55"/>
      <c r="BGF78" s="55"/>
      <c r="BGG78" s="55"/>
      <c r="BGH78" s="55"/>
      <c r="BGI78" s="55"/>
      <c r="BGJ78" s="55"/>
      <c r="BGK78" s="55"/>
      <c r="BGL78" s="55"/>
      <c r="BGM78" s="55"/>
      <c r="BGN78" s="55"/>
      <c r="BGO78" s="55"/>
      <c r="BGP78" s="55"/>
      <c r="BGQ78" s="55"/>
      <c r="BGR78" s="55"/>
      <c r="BGS78" s="55"/>
      <c r="BGT78" s="55"/>
      <c r="BGU78" s="55"/>
      <c r="BGV78" s="55"/>
      <c r="BGW78" s="55"/>
      <c r="BGX78" s="55"/>
      <c r="BGY78" s="55"/>
      <c r="BGZ78" s="55"/>
      <c r="BHA78" s="55"/>
      <c r="BHB78" s="55"/>
      <c r="BHC78" s="55"/>
      <c r="BHD78" s="55"/>
      <c r="BHE78" s="55"/>
      <c r="BHF78" s="55"/>
      <c r="BHG78" s="55"/>
      <c r="BHH78" s="55"/>
      <c r="BHI78" s="55"/>
      <c r="BHJ78" s="55"/>
      <c r="BHK78" s="55"/>
      <c r="BHL78" s="55"/>
      <c r="BHM78" s="55"/>
      <c r="BHN78" s="55"/>
      <c r="BHO78" s="55"/>
      <c r="BHP78" s="55"/>
      <c r="BHQ78" s="55"/>
      <c r="BHR78" s="55"/>
      <c r="BHS78" s="55"/>
      <c r="BHT78" s="55"/>
      <c r="BHU78" s="55"/>
      <c r="BHV78" s="55"/>
      <c r="BHW78" s="55"/>
      <c r="BHX78" s="55"/>
      <c r="BHY78" s="55"/>
      <c r="BHZ78" s="55"/>
      <c r="BIA78" s="55"/>
      <c r="BIB78" s="55"/>
      <c r="BIC78" s="55"/>
      <c r="BID78" s="55"/>
      <c r="BIE78" s="55"/>
      <c r="BIF78" s="55"/>
      <c r="BIG78" s="55"/>
      <c r="BIH78" s="55"/>
      <c r="BII78" s="55"/>
      <c r="BIJ78" s="55"/>
      <c r="BIK78" s="55"/>
      <c r="BIL78" s="55"/>
      <c r="BIM78" s="55"/>
      <c r="BIN78" s="55"/>
      <c r="BIO78" s="55"/>
      <c r="BIP78" s="55"/>
      <c r="BIQ78" s="55"/>
      <c r="BIR78" s="55"/>
      <c r="BIS78" s="55"/>
      <c r="BIT78" s="55"/>
      <c r="BIU78" s="55"/>
      <c r="BIV78" s="55"/>
      <c r="BIW78" s="55"/>
      <c r="BIX78" s="55"/>
      <c r="BIY78" s="55"/>
      <c r="BIZ78" s="55"/>
      <c r="BJA78" s="55"/>
      <c r="BJB78" s="55"/>
      <c r="BJC78" s="55"/>
      <c r="BJD78" s="55"/>
      <c r="BJE78" s="55"/>
      <c r="BJF78" s="55"/>
      <c r="BJG78" s="55"/>
      <c r="BJH78" s="55"/>
      <c r="BJI78" s="55"/>
      <c r="BJJ78" s="55"/>
      <c r="BJK78" s="55"/>
      <c r="BJL78" s="55"/>
      <c r="BJM78" s="55"/>
      <c r="BJN78" s="55"/>
      <c r="BJO78" s="55"/>
      <c r="BJP78" s="55"/>
      <c r="BJQ78" s="55"/>
      <c r="BJR78" s="55"/>
      <c r="BJS78" s="55"/>
      <c r="BJT78" s="55"/>
      <c r="BJU78" s="55"/>
      <c r="BJV78" s="55"/>
      <c r="BJW78" s="55"/>
      <c r="BJX78" s="55"/>
      <c r="BJY78" s="55"/>
      <c r="BJZ78" s="55"/>
      <c r="BKA78" s="55"/>
      <c r="BKB78" s="55"/>
      <c r="BKC78" s="55"/>
      <c r="BKD78" s="55"/>
      <c r="BKE78" s="55"/>
      <c r="BKF78" s="55"/>
      <c r="BKG78" s="55"/>
      <c r="BKH78" s="55"/>
      <c r="BKI78" s="55"/>
      <c r="BKJ78" s="55"/>
      <c r="BKK78" s="55"/>
      <c r="BKL78" s="55"/>
      <c r="BKM78" s="55"/>
      <c r="BKN78" s="55"/>
      <c r="BKO78" s="55"/>
      <c r="BKP78" s="55"/>
      <c r="BKQ78" s="55"/>
      <c r="BKR78" s="55"/>
      <c r="BKS78" s="55"/>
      <c r="BKT78" s="55"/>
      <c r="BKU78" s="55"/>
      <c r="BKV78" s="55"/>
      <c r="BKW78" s="55"/>
      <c r="BKX78" s="55"/>
      <c r="BKY78" s="55"/>
      <c r="BKZ78" s="55"/>
      <c r="BLA78" s="55"/>
      <c r="BLB78" s="55"/>
      <c r="BLC78" s="55"/>
      <c r="BLD78" s="55"/>
      <c r="BLE78" s="55"/>
      <c r="BLF78" s="55"/>
      <c r="BLG78" s="55"/>
      <c r="BLH78" s="55"/>
      <c r="BLI78" s="55"/>
      <c r="BLJ78" s="55"/>
      <c r="BLK78" s="55"/>
      <c r="BLL78" s="55"/>
      <c r="BLM78" s="55"/>
      <c r="BLN78" s="55"/>
      <c r="BLO78" s="55"/>
      <c r="BLP78" s="55"/>
      <c r="BLQ78" s="55"/>
      <c r="BLR78" s="55"/>
      <c r="BLS78" s="55"/>
      <c r="BLT78" s="55"/>
      <c r="BLU78" s="55"/>
      <c r="BLV78" s="55"/>
      <c r="BLW78" s="55"/>
      <c r="BLX78" s="55"/>
      <c r="BLY78" s="55"/>
      <c r="BLZ78" s="55"/>
      <c r="BMA78" s="55"/>
      <c r="BMB78" s="55"/>
      <c r="BMC78" s="55"/>
      <c r="BMD78" s="55"/>
      <c r="BME78" s="55"/>
      <c r="BMF78" s="55"/>
      <c r="BMG78" s="55"/>
      <c r="BMH78" s="55"/>
      <c r="BMI78" s="55"/>
      <c r="BMJ78" s="55"/>
      <c r="BMK78" s="55"/>
      <c r="BML78" s="55"/>
      <c r="BMM78" s="55"/>
      <c r="BMN78" s="55"/>
      <c r="BMO78" s="55"/>
      <c r="BMP78" s="55"/>
      <c r="BMQ78" s="55"/>
      <c r="BMR78" s="55"/>
      <c r="BMS78" s="55"/>
      <c r="BMT78" s="55"/>
      <c r="BMU78" s="55"/>
      <c r="BMV78" s="55"/>
      <c r="BMW78" s="55"/>
      <c r="BMX78" s="55"/>
      <c r="BMY78" s="55"/>
      <c r="BMZ78" s="55"/>
      <c r="BNA78" s="55"/>
      <c r="BNB78" s="55"/>
      <c r="BNC78" s="55"/>
      <c r="BND78" s="55"/>
      <c r="BNE78" s="55"/>
      <c r="BNF78" s="55"/>
      <c r="BNG78" s="55"/>
      <c r="BNH78" s="55"/>
      <c r="BNI78" s="55"/>
      <c r="BNJ78" s="55"/>
      <c r="BNK78" s="55"/>
      <c r="BNL78" s="55"/>
      <c r="BNM78" s="55"/>
      <c r="BNN78" s="55"/>
      <c r="BNO78" s="55"/>
      <c r="BNP78" s="55"/>
      <c r="BNQ78" s="55"/>
      <c r="BNR78" s="55"/>
      <c r="BNS78" s="55"/>
      <c r="BNT78" s="55"/>
      <c r="BNU78" s="55"/>
      <c r="BNV78" s="55"/>
      <c r="BNW78" s="55"/>
      <c r="BNX78" s="55"/>
      <c r="BNY78" s="55"/>
      <c r="BNZ78" s="55"/>
      <c r="BOA78" s="55"/>
      <c r="BOB78" s="55"/>
      <c r="BOC78" s="55"/>
      <c r="BOD78" s="55"/>
      <c r="BOE78" s="55"/>
      <c r="BOF78" s="55"/>
      <c r="BOG78" s="55"/>
      <c r="BOH78" s="55"/>
      <c r="BOI78" s="55"/>
      <c r="BOJ78" s="55"/>
      <c r="BOK78" s="55"/>
      <c r="BOL78" s="55"/>
      <c r="BOM78" s="55"/>
      <c r="BON78" s="55"/>
      <c r="BOO78" s="55"/>
      <c r="BOP78" s="55"/>
      <c r="BOQ78" s="55"/>
      <c r="BOR78" s="55"/>
      <c r="BOS78" s="55"/>
      <c r="BOT78" s="55"/>
      <c r="BOU78" s="55"/>
      <c r="BOV78" s="55"/>
      <c r="BOW78" s="55"/>
      <c r="BOX78" s="55"/>
      <c r="BOY78" s="55"/>
      <c r="BOZ78" s="55"/>
      <c r="BPA78" s="55"/>
      <c r="BPB78" s="55"/>
      <c r="BPC78" s="55"/>
      <c r="BPD78" s="55"/>
      <c r="BPE78" s="55"/>
      <c r="BPF78" s="55"/>
      <c r="BPG78" s="55"/>
      <c r="BPH78" s="55"/>
      <c r="BPI78" s="55"/>
      <c r="BPJ78" s="55"/>
      <c r="BPK78" s="55"/>
      <c r="BPL78" s="55"/>
      <c r="BPM78" s="55"/>
      <c r="BPN78" s="55"/>
      <c r="BPO78" s="55"/>
      <c r="BPP78" s="55"/>
      <c r="BPQ78" s="55"/>
      <c r="BPR78" s="55"/>
      <c r="BPS78" s="55"/>
      <c r="BPT78" s="55"/>
      <c r="BPU78" s="55"/>
      <c r="BPV78" s="55"/>
      <c r="BPW78" s="55"/>
      <c r="BPX78" s="55"/>
      <c r="BPY78" s="55"/>
      <c r="BPZ78" s="55"/>
      <c r="BQA78" s="55"/>
      <c r="BQB78" s="55"/>
      <c r="BQC78" s="55"/>
      <c r="BQD78" s="55"/>
      <c r="BQE78" s="55"/>
      <c r="BQF78" s="55"/>
      <c r="BQG78" s="55"/>
      <c r="BQH78" s="55"/>
      <c r="BQI78" s="55"/>
      <c r="BQJ78" s="55"/>
      <c r="BQK78" s="55"/>
      <c r="BQL78" s="55"/>
      <c r="BQM78" s="55"/>
      <c r="BQN78" s="55"/>
      <c r="BQO78" s="55"/>
      <c r="BQP78" s="55"/>
      <c r="BQQ78" s="55"/>
      <c r="BQR78" s="55"/>
      <c r="BQS78" s="55"/>
      <c r="BQT78" s="55"/>
      <c r="BQU78" s="55"/>
      <c r="BQV78" s="55"/>
      <c r="BQW78" s="55"/>
      <c r="BQX78" s="55"/>
      <c r="BQY78" s="55"/>
      <c r="BQZ78" s="55"/>
      <c r="BRA78" s="55"/>
      <c r="BRB78" s="55"/>
    </row>
    <row r="79" spans="1:368 1403:1822" s="54" customFormat="1">
      <c r="A79" s="102"/>
      <c r="B79" s="102"/>
      <c r="C79" s="102"/>
      <c r="D79" s="102"/>
      <c r="E79" s="102"/>
      <c r="F79" s="102"/>
      <c r="G79" s="102"/>
      <c r="H79" s="102"/>
      <c r="I79" s="99"/>
      <c r="J79" s="103"/>
      <c r="K79" s="103"/>
      <c r="L79" s="103"/>
      <c r="M79" s="103"/>
      <c r="N79" s="103"/>
      <c r="O79" s="103"/>
      <c r="P79" s="103"/>
      <c r="Q79" s="103"/>
      <c r="R79" s="103"/>
      <c r="S79" s="103"/>
      <c r="T79" s="103"/>
      <c r="U79" s="103"/>
      <c r="V79" s="77"/>
      <c r="W79" s="77"/>
      <c r="X79" s="77"/>
      <c r="Y79" s="77"/>
      <c r="Z79" s="77"/>
      <c r="AA79" s="77"/>
      <c r="AB79" s="77"/>
      <c r="AC79" s="77"/>
      <c r="AD79" s="77"/>
      <c r="AE79" s="77"/>
      <c r="AF79" s="77"/>
      <c r="AG79" s="77"/>
      <c r="AH79" s="77"/>
      <c r="AI79" s="77"/>
      <c r="AJ79" s="77"/>
      <c r="AK79" s="77"/>
      <c r="AL79" s="77"/>
      <c r="AM79" s="77"/>
      <c r="AN79" s="77"/>
      <c r="AO79" s="77"/>
      <c r="AP79" s="77"/>
      <c r="AQ79" s="77"/>
      <c r="AR79" s="77"/>
      <c r="AS79" s="77"/>
      <c r="AT79" s="77"/>
      <c r="AU79" s="77"/>
      <c r="AV79" s="77"/>
      <c r="AW79" s="77"/>
      <c r="AX79" s="77"/>
      <c r="AY79" s="77"/>
      <c r="AZ79" s="77"/>
      <c r="BA79" s="77"/>
      <c r="BB79" s="77"/>
      <c r="BC79" s="77"/>
      <c r="BD79" s="77"/>
      <c r="BE79" s="77"/>
      <c r="BF79" s="77"/>
      <c r="BG79" s="77"/>
      <c r="BH79" s="77"/>
      <c r="BI79" s="77"/>
      <c r="BJ79" s="77"/>
      <c r="BK79" s="77"/>
      <c r="BL79" s="77"/>
      <c r="BM79" s="77"/>
      <c r="BN79" s="77"/>
      <c r="BO79" s="77"/>
      <c r="BP79" s="77"/>
      <c r="BQ79" s="77"/>
      <c r="BR79" s="77"/>
      <c r="BS79" s="77"/>
      <c r="BT79" s="77"/>
      <c r="BU79" s="77"/>
      <c r="BV79" s="77"/>
      <c r="BW79" s="77"/>
      <c r="BX79" s="77"/>
      <c r="BY79" s="77"/>
      <c r="BZ79" s="77"/>
      <c r="CA79" s="77"/>
      <c r="CB79" s="77"/>
      <c r="CC79" s="77"/>
      <c r="CD79" s="77"/>
      <c r="CE79" s="77"/>
      <c r="CF79" s="77"/>
      <c r="CG79" s="77"/>
      <c r="CH79" s="77"/>
      <c r="CI79" s="77"/>
      <c r="CJ79" s="77"/>
      <c r="CK79" s="77"/>
      <c r="CL79" s="77"/>
      <c r="CM79" s="77"/>
      <c r="CN79" s="77"/>
      <c r="CO79" s="77"/>
      <c r="CP79" s="77"/>
      <c r="CQ79" s="77"/>
      <c r="CR79" s="77"/>
      <c r="CS79" s="77"/>
      <c r="CT79" s="77"/>
      <c r="CU79" s="77"/>
      <c r="CV79" s="77"/>
      <c r="CW79" s="77"/>
      <c r="CX79" s="77"/>
      <c r="CY79" s="77"/>
      <c r="CZ79" s="77"/>
      <c r="DA79" s="77"/>
      <c r="DB79" s="77"/>
      <c r="DC79" s="77"/>
      <c r="DD79" s="77"/>
      <c r="DE79" s="77"/>
      <c r="DF79" s="77"/>
      <c r="DG79" s="77"/>
      <c r="DH79" s="77"/>
      <c r="DI79" s="77"/>
      <c r="DJ79" s="77"/>
      <c r="DK79" s="77"/>
      <c r="DL79" s="77"/>
      <c r="DM79" s="77"/>
      <c r="DN79" s="77"/>
      <c r="DO79" s="77"/>
      <c r="DP79" s="77"/>
      <c r="DQ79" s="77"/>
      <c r="DR79" s="77"/>
      <c r="DS79" s="77"/>
      <c r="DT79" s="77"/>
      <c r="DU79" s="77"/>
      <c r="DV79" s="77"/>
      <c r="DW79" s="77"/>
      <c r="DX79" s="77"/>
      <c r="DY79" s="77"/>
      <c r="DZ79" s="77"/>
      <c r="EA79" s="77"/>
      <c r="EB79" s="77"/>
      <c r="EC79" s="77"/>
      <c r="ED79" s="77"/>
      <c r="EE79" s="77"/>
      <c r="EF79" s="77"/>
      <c r="EG79" s="77"/>
      <c r="EH79" s="77"/>
      <c r="EI79" s="77"/>
      <c r="EJ79" s="77"/>
      <c r="EK79" s="77"/>
      <c r="EL79" s="77"/>
      <c r="EM79" s="77"/>
      <c r="EN79" s="77"/>
      <c r="EO79" s="77"/>
      <c r="EP79" s="77"/>
      <c r="EQ79" s="77"/>
      <c r="ER79" s="77"/>
      <c r="ES79" s="77"/>
      <c r="ET79" s="77"/>
      <c r="EU79" s="77"/>
      <c r="EV79" s="77"/>
      <c r="EW79" s="77"/>
      <c r="EX79" s="77"/>
      <c r="EY79" s="77"/>
      <c r="EZ79" s="77"/>
      <c r="FA79" s="77"/>
      <c r="FB79" s="77"/>
      <c r="FC79" s="77"/>
      <c r="FD79" s="77"/>
      <c r="FE79" s="77"/>
      <c r="FF79" s="77"/>
      <c r="FG79" s="77"/>
      <c r="FH79" s="77"/>
      <c r="FI79" s="77"/>
      <c r="FJ79" s="77"/>
      <c r="FK79" s="77"/>
      <c r="FL79" s="77"/>
      <c r="FM79" s="77"/>
      <c r="FN79" s="77"/>
      <c r="FO79" s="77"/>
      <c r="FP79" s="77"/>
      <c r="FQ79" s="77"/>
      <c r="FR79" s="77"/>
      <c r="FS79" s="77"/>
      <c r="FT79" s="77"/>
      <c r="FU79" s="77"/>
      <c r="FV79" s="77"/>
      <c r="FW79" s="77"/>
      <c r="FX79" s="77"/>
      <c r="FY79" s="77"/>
      <c r="FZ79" s="77"/>
      <c r="GA79" s="77"/>
      <c r="GB79" s="77"/>
      <c r="GC79" s="77"/>
      <c r="GD79" s="77"/>
      <c r="GE79" s="77"/>
      <c r="GF79" s="77"/>
      <c r="GG79" s="77"/>
      <c r="GH79" s="77"/>
      <c r="GI79" s="77"/>
      <c r="GJ79" s="77"/>
      <c r="GK79" s="77"/>
      <c r="GL79" s="77"/>
      <c r="GM79" s="77"/>
      <c r="GN79" s="77"/>
      <c r="GO79" s="77"/>
      <c r="GP79" s="77"/>
      <c r="GQ79" s="77"/>
      <c r="GR79" s="77"/>
      <c r="GS79" s="77"/>
      <c r="GT79" s="77"/>
      <c r="GU79" s="77"/>
      <c r="GV79" s="77"/>
      <c r="GW79" s="77"/>
      <c r="GX79" s="77"/>
      <c r="GY79" s="77"/>
      <c r="GZ79" s="77"/>
      <c r="HA79" s="77"/>
      <c r="HB79" s="77"/>
      <c r="HC79" s="77"/>
      <c r="HD79" s="77"/>
      <c r="HE79" s="77"/>
      <c r="HF79" s="77"/>
      <c r="HG79" s="77"/>
      <c r="HH79" s="77"/>
      <c r="HI79" s="77"/>
      <c r="HJ79" s="77"/>
      <c r="HK79" s="77"/>
      <c r="HL79" s="77"/>
      <c r="HM79" s="77"/>
      <c r="HN79" s="77"/>
      <c r="HO79" s="77"/>
      <c r="HP79" s="77"/>
      <c r="HQ79" s="77"/>
      <c r="HR79" s="77"/>
      <c r="HS79" s="77"/>
      <c r="HT79" s="77"/>
      <c r="HU79" s="77"/>
      <c r="HV79" s="77"/>
      <c r="HW79" s="77"/>
      <c r="HX79" s="77"/>
      <c r="HY79" s="77"/>
      <c r="HZ79" s="77"/>
      <c r="IA79" s="77"/>
      <c r="IB79" s="77"/>
      <c r="IC79" s="77"/>
      <c r="ID79" s="77"/>
      <c r="IE79" s="77"/>
      <c r="IF79" s="77"/>
      <c r="IG79" s="77"/>
      <c r="IH79" s="77"/>
      <c r="II79" s="77"/>
      <c r="IJ79" s="77"/>
      <c r="IK79" s="77"/>
      <c r="IL79" s="77"/>
      <c r="IM79" s="77"/>
      <c r="IN79" s="77"/>
      <c r="IO79" s="77"/>
      <c r="IP79" s="77"/>
      <c r="IQ79" s="77"/>
      <c r="IR79" s="77"/>
      <c r="IS79" s="77"/>
      <c r="IT79" s="77"/>
      <c r="IU79" s="77"/>
      <c r="IV79" s="77"/>
      <c r="IW79" s="77"/>
      <c r="IX79" s="77"/>
      <c r="IY79" s="77"/>
      <c r="IZ79" s="77"/>
      <c r="JA79" s="77"/>
      <c r="JB79" s="77"/>
      <c r="JC79" s="77"/>
      <c r="JD79" s="77"/>
      <c r="JE79" s="77"/>
      <c r="JF79" s="77"/>
      <c r="JG79" s="77"/>
      <c r="JH79" s="77"/>
      <c r="JI79" s="77"/>
      <c r="JJ79" s="77"/>
      <c r="JK79" s="77"/>
      <c r="JL79" s="77"/>
      <c r="JM79" s="77"/>
      <c r="JN79" s="77"/>
      <c r="JO79" s="77"/>
      <c r="JP79" s="77"/>
      <c r="JQ79" s="77"/>
      <c r="JR79" s="77"/>
      <c r="JS79" s="77"/>
      <c r="JT79" s="77"/>
      <c r="JU79" s="77"/>
      <c r="JV79" s="77"/>
      <c r="JW79" s="77"/>
      <c r="JX79" s="77"/>
      <c r="JY79" s="77"/>
      <c r="JZ79" s="77"/>
      <c r="KA79" s="77"/>
      <c r="KB79" s="77"/>
      <c r="KC79" s="77"/>
      <c r="KD79" s="77"/>
      <c r="KE79" s="77"/>
      <c r="KF79" s="77"/>
      <c r="KG79" s="77"/>
      <c r="KH79" s="77"/>
      <c r="KI79" s="77"/>
      <c r="KJ79" s="77"/>
      <c r="KK79" s="77"/>
      <c r="KL79" s="77"/>
      <c r="KM79" s="77"/>
      <c r="KN79" s="77"/>
      <c r="KO79" s="77"/>
      <c r="KP79" s="77"/>
      <c r="KQ79" s="77"/>
      <c r="KR79" s="77"/>
      <c r="KS79" s="77"/>
      <c r="KT79" s="77"/>
      <c r="KU79" s="77"/>
      <c r="KV79" s="77"/>
      <c r="KW79" s="77"/>
      <c r="KX79" s="77"/>
      <c r="KY79" s="77"/>
      <c r="KZ79" s="77"/>
      <c r="LA79" s="77"/>
      <c r="LB79" s="77"/>
      <c r="LC79" s="77"/>
      <c r="LD79" s="77"/>
      <c r="LE79" s="77"/>
      <c r="LF79" s="77"/>
      <c r="LG79" s="77"/>
      <c r="LH79" s="77"/>
      <c r="LI79" s="77"/>
      <c r="LJ79" s="77"/>
      <c r="LK79" s="77"/>
      <c r="LL79" s="77"/>
      <c r="LM79" s="77"/>
      <c r="LN79" s="77"/>
      <c r="LO79" s="77"/>
      <c r="LP79" s="77"/>
      <c r="LQ79" s="77"/>
      <c r="LR79" s="77"/>
      <c r="LS79" s="77"/>
      <c r="LT79" s="77"/>
      <c r="LU79" s="77"/>
      <c r="LV79" s="77"/>
      <c r="LW79" s="77"/>
      <c r="LX79" s="77"/>
      <c r="LY79" s="77"/>
      <c r="LZ79" s="77"/>
      <c r="MA79" s="77"/>
      <c r="MB79" s="77"/>
      <c r="MC79" s="77"/>
      <c r="MD79" s="77"/>
      <c r="ME79" s="77"/>
      <c r="MF79" s="77"/>
      <c r="MG79" s="77"/>
      <c r="MH79" s="77"/>
      <c r="MI79" s="77"/>
      <c r="MJ79" s="77"/>
      <c r="MK79" s="77"/>
      <c r="ML79" s="77"/>
      <c r="MM79" s="77"/>
      <c r="MN79" s="77"/>
      <c r="MO79" s="77"/>
      <c r="MP79" s="77"/>
      <c r="MQ79" s="77"/>
      <c r="MR79" s="77"/>
      <c r="MS79" s="77"/>
      <c r="MT79" s="77"/>
      <c r="MU79" s="77"/>
      <c r="MV79" s="77"/>
      <c r="MW79" s="77"/>
      <c r="MX79" s="77"/>
      <c r="MY79" s="77"/>
      <c r="MZ79" s="77"/>
      <c r="NA79" s="77"/>
      <c r="NB79" s="77"/>
      <c r="NC79" s="77"/>
      <c r="ND79" s="77"/>
      <c r="BAY79" s="55"/>
      <c r="BAZ79" s="55"/>
      <c r="BBA79" s="55"/>
      <c r="BBB79" s="55"/>
      <c r="BBC79" s="55"/>
      <c r="BBD79" s="55"/>
      <c r="BBE79" s="55"/>
      <c r="BBF79" s="55"/>
      <c r="BBG79" s="55"/>
      <c r="BBH79" s="55"/>
      <c r="BBI79" s="55"/>
      <c r="BBJ79" s="55"/>
      <c r="BBK79" s="55"/>
      <c r="BBL79" s="55"/>
      <c r="BBM79" s="55"/>
      <c r="BBN79" s="55"/>
      <c r="BBO79" s="55"/>
      <c r="BBP79" s="55"/>
      <c r="BBQ79" s="55"/>
      <c r="BBR79" s="55"/>
      <c r="BBS79" s="55"/>
      <c r="BBT79" s="55"/>
      <c r="BBU79" s="55"/>
      <c r="BBV79" s="55"/>
      <c r="BBW79" s="55"/>
      <c r="BBX79" s="55"/>
      <c r="BBY79" s="55"/>
      <c r="BBZ79" s="55"/>
      <c r="BCA79" s="55"/>
      <c r="BCB79" s="55"/>
      <c r="BCC79" s="55"/>
      <c r="BCD79" s="55"/>
      <c r="BCE79" s="55"/>
      <c r="BCF79" s="55"/>
      <c r="BCG79" s="55"/>
      <c r="BCH79" s="55"/>
      <c r="BCI79" s="55"/>
      <c r="BCJ79" s="55"/>
      <c r="BCK79" s="55"/>
      <c r="BCL79" s="55"/>
      <c r="BCM79" s="55"/>
      <c r="BCN79" s="55"/>
      <c r="BCO79" s="55"/>
      <c r="BCP79" s="55"/>
      <c r="BCQ79" s="55"/>
      <c r="BCR79" s="55"/>
      <c r="BCS79" s="55"/>
      <c r="BCT79" s="55"/>
      <c r="BCU79" s="55"/>
      <c r="BCV79" s="55"/>
      <c r="BCW79" s="55"/>
      <c r="BCX79" s="55"/>
      <c r="BCY79" s="55"/>
      <c r="BCZ79" s="55"/>
      <c r="BDA79" s="55"/>
      <c r="BDB79" s="55"/>
      <c r="BDC79" s="55"/>
      <c r="BDD79" s="55"/>
      <c r="BDE79" s="55"/>
      <c r="BDF79" s="55"/>
      <c r="BDG79" s="55"/>
      <c r="BDH79" s="55"/>
      <c r="BDI79" s="55"/>
      <c r="BDJ79" s="55"/>
      <c r="BDK79" s="55"/>
      <c r="BDL79" s="55"/>
      <c r="BDM79" s="55"/>
      <c r="BDN79" s="55"/>
      <c r="BDO79" s="55"/>
      <c r="BDP79" s="55"/>
      <c r="BDQ79" s="55"/>
      <c r="BDR79" s="55"/>
      <c r="BDS79" s="55"/>
      <c r="BDT79" s="55"/>
      <c r="BDU79" s="55"/>
      <c r="BDV79" s="55"/>
      <c r="BDW79" s="55"/>
      <c r="BDX79" s="55"/>
      <c r="BDY79" s="55"/>
      <c r="BDZ79" s="55"/>
      <c r="BEA79" s="55"/>
      <c r="BEB79" s="55"/>
      <c r="BEC79" s="55"/>
      <c r="BED79" s="55"/>
      <c r="BEE79" s="55"/>
      <c r="BEF79" s="55"/>
      <c r="BEG79" s="55"/>
      <c r="BEH79" s="55"/>
      <c r="BEI79" s="55"/>
      <c r="BEJ79" s="55"/>
      <c r="BEK79" s="55"/>
      <c r="BEL79" s="55"/>
      <c r="BEM79" s="55"/>
      <c r="BEN79" s="55"/>
      <c r="BEO79" s="55"/>
      <c r="BEP79" s="55"/>
      <c r="BEQ79" s="55"/>
      <c r="BER79" s="55"/>
      <c r="BES79" s="55"/>
      <c r="BET79" s="55"/>
      <c r="BEU79" s="55"/>
      <c r="BEV79" s="55"/>
      <c r="BEW79" s="55"/>
      <c r="BEX79" s="55"/>
      <c r="BEY79" s="55"/>
      <c r="BEZ79" s="55"/>
      <c r="BFA79" s="55"/>
      <c r="BFB79" s="55"/>
      <c r="BFC79" s="55"/>
      <c r="BFD79" s="55"/>
      <c r="BFE79" s="55"/>
      <c r="BFF79" s="55"/>
      <c r="BFG79" s="55"/>
      <c r="BFH79" s="55"/>
      <c r="BFI79" s="55"/>
      <c r="BFJ79" s="55"/>
      <c r="BFK79" s="55"/>
      <c r="BFL79" s="55"/>
      <c r="BFM79" s="55"/>
      <c r="BFN79" s="55"/>
      <c r="BFO79" s="55"/>
      <c r="BFP79" s="55"/>
      <c r="BFQ79" s="55"/>
      <c r="BFR79" s="55"/>
      <c r="BFS79" s="55"/>
      <c r="BFT79" s="55"/>
      <c r="BFU79" s="55"/>
      <c r="BFV79" s="55"/>
      <c r="BFW79" s="55"/>
      <c r="BFX79" s="55"/>
      <c r="BFY79" s="55"/>
      <c r="BFZ79" s="55"/>
      <c r="BGA79" s="55"/>
      <c r="BGB79" s="55"/>
      <c r="BGC79" s="55"/>
      <c r="BGD79" s="55"/>
      <c r="BGE79" s="55"/>
      <c r="BGF79" s="55"/>
      <c r="BGG79" s="55"/>
      <c r="BGH79" s="55"/>
      <c r="BGI79" s="55"/>
      <c r="BGJ79" s="55"/>
      <c r="BGK79" s="55"/>
      <c r="BGL79" s="55"/>
      <c r="BGM79" s="55"/>
      <c r="BGN79" s="55"/>
      <c r="BGO79" s="55"/>
      <c r="BGP79" s="55"/>
      <c r="BGQ79" s="55"/>
      <c r="BGR79" s="55"/>
      <c r="BGS79" s="55"/>
      <c r="BGT79" s="55"/>
      <c r="BGU79" s="55"/>
      <c r="BGV79" s="55"/>
      <c r="BGW79" s="55"/>
      <c r="BGX79" s="55"/>
      <c r="BGY79" s="55"/>
      <c r="BGZ79" s="55"/>
      <c r="BHA79" s="55"/>
      <c r="BHB79" s="55"/>
      <c r="BHC79" s="55"/>
      <c r="BHD79" s="55"/>
      <c r="BHE79" s="55"/>
      <c r="BHF79" s="55"/>
      <c r="BHG79" s="55"/>
      <c r="BHH79" s="55"/>
      <c r="BHI79" s="55"/>
      <c r="BHJ79" s="55"/>
      <c r="BHK79" s="55"/>
      <c r="BHL79" s="55"/>
      <c r="BHM79" s="55"/>
      <c r="BHN79" s="55"/>
      <c r="BHO79" s="55"/>
      <c r="BHP79" s="55"/>
      <c r="BHQ79" s="55"/>
      <c r="BHR79" s="55"/>
      <c r="BHS79" s="55"/>
      <c r="BHT79" s="55"/>
      <c r="BHU79" s="55"/>
      <c r="BHV79" s="55"/>
      <c r="BHW79" s="55"/>
      <c r="BHX79" s="55"/>
      <c r="BHY79" s="55"/>
      <c r="BHZ79" s="55"/>
      <c r="BIA79" s="55"/>
      <c r="BIB79" s="55"/>
      <c r="BIC79" s="55"/>
      <c r="BID79" s="55"/>
      <c r="BIE79" s="55"/>
      <c r="BIF79" s="55"/>
      <c r="BIG79" s="55"/>
      <c r="BIH79" s="55"/>
      <c r="BII79" s="55"/>
      <c r="BIJ79" s="55"/>
      <c r="BIK79" s="55"/>
      <c r="BIL79" s="55"/>
      <c r="BIM79" s="55"/>
      <c r="BIN79" s="55"/>
      <c r="BIO79" s="55"/>
      <c r="BIP79" s="55"/>
      <c r="BIQ79" s="55"/>
      <c r="BIR79" s="55"/>
      <c r="BIS79" s="55"/>
      <c r="BIT79" s="55"/>
      <c r="BIU79" s="55"/>
      <c r="BIV79" s="55"/>
      <c r="BIW79" s="55"/>
      <c r="BIX79" s="55"/>
      <c r="BIY79" s="55"/>
      <c r="BIZ79" s="55"/>
      <c r="BJA79" s="55"/>
      <c r="BJB79" s="55"/>
      <c r="BJC79" s="55"/>
      <c r="BJD79" s="55"/>
      <c r="BJE79" s="55"/>
      <c r="BJF79" s="55"/>
      <c r="BJG79" s="55"/>
      <c r="BJH79" s="55"/>
      <c r="BJI79" s="55"/>
      <c r="BJJ79" s="55"/>
      <c r="BJK79" s="55"/>
      <c r="BJL79" s="55"/>
      <c r="BJM79" s="55"/>
      <c r="BJN79" s="55"/>
      <c r="BJO79" s="55"/>
      <c r="BJP79" s="55"/>
      <c r="BJQ79" s="55"/>
      <c r="BJR79" s="55"/>
      <c r="BJS79" s="55"/>
      <c r="BJT79" s="55"/>
      <c r="BJU79" s="55"/>
      <c r="BJV79" s="55"/>
      <c r="BJW79" s="55"/>
      <c r="BJX79" s="55"/>
      <c r="BJY79" s="55"/>
      <c r="BJZ79" s="55"/>
      <c r="BKA79" s="55"/>
      <c r="BKB79" s="55"/>
      <c r="BKC79" s="55"/>
      <c r="BKD79" s="55"/>
      <c r="BKE79" s="55"/>
      <c r="BKF79" s="55"/>
      <c r="BKG79" s="55"/>
      <c r="BKH79" s="55"/>
      <c r="BKI79" s="55"/>
      <c r="BKJ79" s="55"/>
      <c r="BKK79" s="55"/>
      <c r="BKL79" s="55"/>
      <c r="BKM79" s="55"/>
      <c r="BKN79" s="55"/>
      <c r="BKO79" s="55"/>
      <c r="BKP79" s="55"/>
      <c r="BKQ79" s="55"/>
      <c r="BKR79" s="55"/>
      <c r="BKS79" s="55"/>
      <c r="BKT79" s="55"/>
      <c r="BKU79" s="55"/>
      <c r="BKV79" s="55"/>
      <c r="BKW79" s="55"/>
      <c r="BKX79" s="55"/>
      <c r="BKY79" s="55"/>
      <c r="BKZ79" s="55"/>
      <c r="BLA79" s="55"/>
      <c r="BLB79" s="55"/>
      <c r="BLC79" s="55"/>
      <c r="BLD79" s="55"/>
      <c r="BLE79" s="55"/>
      <c r="BLF79" s="55"/>
      <c r="BLG79" s="55"/>
      <c r="BLH79" s="55"/>
      <c r="BLI79" s="55"/>
      <c r="BLJ79" s="55"/>
      <c r="BLK79" s="55"/>
      <c r="BLL79" s="55"/>
      <c r="BLM79" s="55"/>
      <c r="BLN79" s="55"/>
      <c r="BLO79" s="55"/>
      <c r="BLP79" s="55"/>
      <c r="BLQ79" s="55"/>
      <c r="BLR79" s="55"/>
      <c r="BLS79" s="55"/>
      <c r="BLT79" s="55"/>
      <c r="BLU79" s="55"/>
      <c r="BLV79" s="55"/>
      <c r="BLW79" s="55"/>
      <c r="BLX79" s="55"/>
      <c r="BLY79" s="55"/>
      <c r="BLZ79" s="55"/>
      <c r="BMA79" s="55"/>
      <c r="BMB79" s="55"/>
      <c r="BMC79" s="55"/>
      <c r="BMD79" s="55"/>
      <c r="BME79" s="55"/>
      <c r="BMF79" s="55"/>
      <c r="BMG79" s="55"/>
      <c r="BMH79" s="55"/>
      <c r="BMI79" s="55"/>
      <c r="BMJ79" s="55"/>
      <c r="BMK79" s="55"/>
      <c r="BML79" s="55"/>
      <c r="BMM79" s="55"/>
      <c r="BMN79" s="55"/>
      <c r="BMO79" s="55"/>
      <c r="BMP79" s="55"/>
      <c r="BMQ79" s="55"/>
      <c r="BMR79" s="55"/>
      <c r="BMS79" s="55"/>
      <c r="BMT79" s="55"/>
      <c r="BMU79" s="55"/>
      <c r="BMV79" s="55"/>
      <c r="BMW79" s="55"/>
      <c r="BMX79" s="55"/>
      <c r="BMY79" s="55"/>
      <c r="BMZ79" s="55"/>
      <c r="BNA79" s="55"/>
      <c r="BNB79" s="55"/>
      <c r="BNC79" s="55"/>
      <c r="BND79" s="55"/>
      <c r="BNE79" s="55"/>
      <c r="BNF79" s="55"/>
      <c r="BNG79" s="55"/>
      <c r="BNH79" s="55"/>
      <c r="BNI79" s="55"/>
      <c r="BNJ79" s="55"/>
      <c r="BNK79" s="55"/>
      <c r="BNL79" s="55"/>
      <c r="BNM79" s="55"/>
      <c r="BNN79" s="55"/>
      <c r="BNO79" s="55"/>
      <c r="BNP79" s="55"/>
      <c r="BNQ79" s="55"/>
      <c r="BNR79" s="55"/>
      <c r="BNS79" s="55"/>
      <c r="BNT79" s="55"/>
      <c r="BNU79" s="55"/>
      <c r="BNV79" s="55"/>
      <c r="BNW79" s="55"/>
      <c r="BNX79" s="55"/>
      <c r="BNY79" s="55"/>
      <c r="BNZ79" s="55"/>
      <c r="BOA79" s="55"/>
      <c r="BOB79" s="55"/>
      <c r="BOC79" s="55"/>
      <c r="BOD79" s="55"/>
      <c r="BOE79" s="55"/>
      <c r="BOF79" s="55"/>
      <c r="BOG79" s="55"/>
      <c r="BOH79" s="55"/>
      <c r="BOI79" s="55"/>
      <c r="BOJ79" s="55"/>
      <c r="BOK79" s="55"/>
      <c r="BOL79" s="55"/>
      <c r="BOM79" s="55"/>
      <c r="BON79" s="55"/>
      <c r="BOO79" s="55"/>
      <c r="BOP79" s="55"/>
      <c r="BOQ79" s="55"/>
      <c r="BOR79" s="55"/>
      <c r="BOS79" s="55"/>
      <c r="BOT79" s="55"/>
      <c r="BOU79" s="55"/>
      <c r="BOV79" s="55"/>
      <c r="BOW79" s="55"/>
      <c r="BOX79" s="55"/>
      <c r="BOY79" s="55"/>
      <c r="BOZ79" s="55"/>
      <c r="BPA79" s="55"/>
      <c r="BPB79" s="55"/>
      <c r="BPC79" s="55"/>
      <c r="BPD79" s="55"/>
      <c r="BPE79" s="55"/>
      <c r="BPF79" s="55"/>
      <c r="BPG79" s="55"/>
      <c r="BPH79" s="55"/>
      <c r="BPI79" s="55"/>
      <c r="BPJ79" s="55"/>
      <c r="BPK79" s="55"/>
      <c r="BPL79" s="55"/>
      <c r="BPM79" s="55"/>
      <c r="BPN79" s="55"/>
      <c r="BPO79" s="55"/>
      <c r="BPP79" s="55"/>
      <c r="BPQ79" s="55"/>
      <c r="BPR79" s="55"/>
      <c r="BPS79" s="55"/>
      <c r="BPT79" s="55"/>
      <c r="BPU79" s="55"/>
      <c r="BPV79" s="55"/>
      <c r="BPW79" s="55"/>
      <c r="BPX79" s="55"/>
      <c r="BPY79" s="55"/>
      <c r="BPZ79" s="55"/>
      <c r="BQA79" s="55"/>
      <c r="BQB79" s="55"/>
      <c r="BQC79" s="55"/>
      <c r="BQD79" s="55"/>
      <c r="BQE79" s="55"/>
      <c r="BQF79" s="55"/>
      <c r="BQG79" s="55"/>
      <c r="BQH79" s="55"/>
      <c r="BQI79" s="55"/>
      <c r="BQJ79" s="55"/>
      <c r="BQK79" s="55"/>
      <c r="BQL79" s="55"/>
      <c r="BQM79" s="55"/>
      <c r="BQN79" s="55"/>
      <c r="BQO79" s="55"/>
      <c r="BQP79" s="55"/>
      <c r="BQQ79" s="55"/>
      <c r="BQR79" s="55"/>
      <c r="BQS79" s="55"/>
      <c r="BQT79" s="55"/>
      <c r="BQU79" s="55"/>
      <c r="BQV79" s="55"/>
      <c r="BQW79" s="55"/>
      <c r="BQX79" s="55"/>
      <c r="BQY79" s="55"/>
      <c r="BQZ79" s="55"/>
      <c r="BRA79" s="55"/>
      <c r="BRB79" s="55"/>
    </row>
    <row r="80" spans="1:368 1403:1822" s="54" customFormat="1">
      <c r="A80" s="102"/>
      <c r="B80" s="102"/>
      <c r="C80" s="102"/>
      <c r="D80" s="102"/>
      <c r="E80" s="102"/>
      <c r="F80" s="102"/>
      <c r="G80" s="102"/>
      <c r="H80" s="102"/>
      <c r="I80" s="99"/>
      <c r="J80" s="103"/>
      <c r="K80" s="103"/>
      <c r="L80" s="103"/>
      <c r="M80" s="103"/>
      <c r="N80" s="103"/>
      <c r="O80" s="103"/>
      <c r="P80" s="103"/>
      <c r="Q80" s="103"/>
      <c r="R80" s="103"/>
      <c r="S80" s="103"/>
      <c r="T80" s="103"/>
      <c r="U80" s="103"/>
      <c r="V80" s="77"/>
      <c r="W80" s="77"/>
      <c r="X80" s="77"/>
      <c r="Y80" s="77"/>
      <c r="Z80" s="77"/>
      <c r="AA80" s="77"/>
      <c r="AB80" s="77"/>
      <c r="AC80" s="77"/>
      <c r="AD80" s="77"/>
      <c r="AE80" s="77"/>
      <c r="AF80" s="77"/>
      <c r="AG80" s="77"/>
      <c r="AH80" s="77"/>
      <c r="AI80" s="77"/>
      <c r="AJ80" s="77"/>
      <c r="AK80" s="77"/>
      <c r="AL80" s="77"/>
      <c r="AM80" s="77"/>
      <c r="AN80" s="77"/>
      <c r="AO80" s="77"/>
      <c r="AP80" s="77"/>
      <c r="AQ80" s="77"/>
      <c r="AR80" s="77"/>
      <c r="AS80" s="77"/>
      <c r="AT80" s="77"/>
      <c r="AU80" s="77"/>
      <c r="AV80" s="77"/>
      <c r="AW80" s="77"/>
      <c r="AX80" s="77"/>
      <c r="AY80" s="77"/>
      <c r="AZ80" s="77"/>
      <c r="BA80" s="77"/>
      <c r="BB80" s="77"/>
      <c r="BC80" s="77"/>
      <c r="BD80" s="77"/>
      <c r="BE80" s="77"/>
      <c r="BF80" s="77"/>
      <c r="BG80" s="77"/>
      <c r="BH80" s="77"/>
      <c r="BI80" s="77"/>
      <c r="BJ80" s="77"/>
      <c r="BK80" s="77"/>
      <c r="BL80" s="77"/>
      <c r="BM80" s="77"/>
      <c r="BN80" s="77"/>
      <c r="BO80" s="77"/>
      <c r="BP80" s="77"/>
      <c r="BQ80" s="77"/>
      <c r="BR80" s="77"/>
      <c r="BS80" s="77"/>
      <c r="BT80" s="77"/>
      <c r="BU80" s="77"/>
      <c r="BV80" s="77"/>
      <c r="BW80" s="77"/>
      <c r="BX80" s="77"/>
      <c r="BY80" s="77"/>
      <c r="BZ80" s="77"/>
      <c r="CA80" s="77"/>
      <c r="CB80" s="77"/>
      <c r="CC80" s="77"/>
      <c r="CD80" s="77"/>
      <c r="CE80" s="77"/>
      <c r="CF80" s="77"/>
      <c r="CG80" s="77"/>
      <c r="CH80" s="77"/>
      <c r="CI80" s="77"/>
      <c r="CJ80" s="77"/>
      <c r="CK80" s="77"/>
      <c r="CL80" s="77"/>
      <c r="CM80" s="77"/>
      <c r="CN80" s="77"/>
      <c r="CO80" s="77"/>
      <c r="CP80" s="77"/>
      <c r="CQ80" s="77"/>
      <c r="CR80" s="77"/>
      <c r="CS80" s="77"/>
      <c r="CT80" s="77"/>
      <c r="CU80" s="77"/>
      <c r="CV80" s="77"/>
      <c r="CW80" s="77"/>
      <c r="CX80" s="77"/>
      <c r="CY80" s="77"/>
      <c r="CZ80" s="77"/>
      <c r="DA80" s="77"/>
      <c r="DB80" s="77"/>
      <c r="DC80" s="77"/>
      <c r="DD80" s="77"/>
      <c r="DE80" s="77"/>
      <c r="DF80" s="77"/>
      <c r="DG80" s="77"/>
      <c r="DH80" s="77"/>
      <c r="DI80" s="77"/>
      <c r="DJ80" s="77"/>
      <c r="DK80" s="77"/>
      <c r="DL80" s="77"/>
      <c r="DM80" s="77"/>
      <c r="DN80" s="77"/>
      <c r="DO80" s="77"/>
      <c r="DP80" s="77"/>
      <c r="DQ80" s="77"/>
      <c r="DR80" s="77"/>
      <c r="DS80" s="77"/>
      <c r="DT80" s="77"/>
      <c r="DU80" s="77"/>
      <c r="DV80" s="77"/>
      <c r="DW80" s="77"/>
      <c r="DX80" s="77"/>
      <c r="DY80" s="77"/>
      <c r="DZ80" s="77"/>
      <c r="EA80" s="77"/>
      <c r="EB80" s="77"/>
      <c r="EC80" s="77"/>
      <c r="ED80" s="77"/>
      <c r="EE80" s="77"/>
      <c r="EF80" s="77"/>
      <c r="EG80" s="77"/>
      <c r="EH80" s="77"/>
      <c r="EI80" s="77"/>
      <c r="EJ80" s="77"/>
      <c r="EK80" s="77"/>
      <c r="EL80" s="77"/>
      <c r="EM80" s="77"/>
      <c r="EN80" s="77"/>
      <c r="EO80" s="77"/>
      <c r="EP80" s="77"/>
      <c r="EQ80" s="77"/>
      <c r="ER80" s="77"/>
      <c r="ES80" s="77"/>
      <c r="ET80" s="77"/>
      <c r="EU80" s="77"/>
      <c r="EV80" s="77"/>
      <c r="EW80" s="77"/>
      <c r="EX80" s="77"/>
      <c r="EY80" s="77"/>
      <c r="EZ80" s="77"/>
      <c r="FA80" s="77"/>
      <c r="FB80" s="77"/>
      <c r="FC80" s="77"/>
      <c r="FD80" s="77"/>
      <c r="FE80" s="77"/>
      <c r="FF80" s="77"/>
      <c r="FG80" s="77"/>
      <c r="FH80" s="77"/>
      <c r="FI80" s="77"/>
      <c r="FJ80" s="77"/>
      <c r="FK80" s="77"/>
      <c r="FL80" s="77"/>
      <c r="FM80" s="77"/>
      <c r="FN80" s="77"/>
      <c r="FO80" s="77"/>
      <c r="FP80" s="77"/>
      <c r="FQ80" s="77"/>
      <c r="FR80" s="77"/>
      <c r="FS80" s="77"/>
      <c r="FT80" s="77"/>
      <c r="FU80" s="77"/>
      <c r="FV80" s="77"/>
      <c r="FW80" s="77"/>
      <c r="FX80" s="77"/>
      <c r="FY80" s="77"/>
      <c r="FZ80" s="77"/>
      <c r="GA80" s="77"/>
      <c r="GB80" s="77"/>
      <c r="GC80" s="77"/>
      <c r="GD80" s="77"/>
      <c r="GE80" s="77"/>
      <c r="GF80" s="77"/>
      <c r="GG80" s="77"/>
      <c r="GH80" s="77"/>
      <c r="GI80" s="77"/>
      <c r="GJ80" s="77"/>
      <c r="GK80" s="77"/>
      <c r="GL80" s="77"/>
      <c r="GM80" s="77"/>
      <c r="GN80" s="77"/>
      <c r="GO80" s="77"/>
      <c r="GP80" s="77"/>
      <c r="GQ80" s="77"/>
      <c r="GR80" s="77"/>
      <c r="GS80" s="77"/>
      <c r="GT80" s="77"/>
      <c r="GU80" s="77"/>
      <c r="GV80" s="77"/>
      <c r="GW80" s="77"/>
      <c r="GX80" s="77"/>
      <c r="GY80" s="77"/>
      <c r="GZ80" s="77"/>
      <c r="HA80" s="77"/>
      <c r="HB80" s="77"/>
      <c r="HC80" s="77"/>
      <c r="HD80" s="77"/>
      <c r="HE80" s="77"/>
      <c r="HF80" s="77"/>
      <c r="HG80" s="77"/>
      <c r="HH80" s="77"/>
      <c r="HI80" s="77"/>
      <c r="HJ80" s="77"/>
      <c r="HK80" s="77"/>
      <c r="HL80" s="77"/>
      <c r="HM80" s="77"/>
      <c r="HN80" s="77"/>
      <c r="HO80" s="77"/>
      <c r="HP80" s="77"/>
      <c r="HQ80" s="77"/>
      <c r="HR80" s="77"/>
      <c r="HS80" s="77"/>
      <c r="HT80" s="77"/>
      <c r="HU80" s="77"/>
      <c r="HV80" s="77"/>
      <c r="HW80" s="77"/>
      <c r="HX80" s="77"/>
      <c r="HY80" s="77"/>
      <c r="HZ80" s="77"/>
      <c r="IA80" s="77"/>
      <c r="IB80" s="77"/>
      <c r="IC80" s="77"/>
      <c r="ID80" s="77"/>
      <c r="IE80" s="77"/>
      <c r="IF80" s="77"/>
      <c r="IG80" s="77"/>
      <c r="IH80" s="77"/>
      <c r="II80" s="77"/>
      <c r="IJ80" s="77"/>
      <c r="IK80" s="77"/>
      <c r="IL80" s="77"/>
      <c r="IM80" s="77"/>
      <c r="IN80" s="77"/>
      <c r="IO80" s="77"/>
      <c r="IP80" s="77"/>
      <c r="IQ80" s="77"/>
      <c r="IR80" s="77"/>
      <c r="IS80" s="77"/>
      <c r="IT80" s="77"/>
      <c r="IU80" s="77"/>
      <c r="IV80" s="77"/>
      <c r="IW80" s="77"/>
      <c r="IX80" s="77"/>
      <c r="IY80" s="77"/>
      <c r="IZ80" s="77"/>
      <c r="JA80" s="77"/>
      <c r="JB80" s="77"/>
      <c r="JC80" s="77"/>
      <c r="JD80" s="77"/>
      <c r="JE80" s="77"/>
      <c r="JF80" s="77"/>
      <c r="JG80" s="77"/>
      <c r="JH80" s="77"/>
      <c r="JI80" s="77"/>
      <c r="JJ80" s="77"/>
      <c r="JK80" s="77"/>
      <c r="JL80" s="77"/>
      <c r="JM80" s="77"/>
      <c r="JN80" s="77"/>
      <c r="JO80" s="77"/>
      <c r="JP80" s="77"/>
      <c r="JQ80" s="77"/>
      <c r="JR80" s="77"/>
      <c r="JS80" s="77"/>
      <c r="JT80" s="77"/>
      <c r="JU80" s="77"/>
      <c r="JV80" s="77"/>
      <c r="JW80" s="77"/>
      <c r="JX80" s="77"/>
      <c r="JY80" s="77"/>
      <c r="JZ80" s="77"/>
      <c r="KA80" s="77"/>
      <c r="KB80" s="77"/>
      <c r="KC80" s="77"/>
      <c r="KD80" s="77"/>
      <c r="KE80" s="77"/>
      <c r="KF80" s="77"/>
      <c r="KG80" s="77"/>
      <c r="KH80" s="77"/>
      <c r="KI80" s="77"/>
      <c r="KJ80" s="77"/>
      <c r="KK80" s="77"/>
      <c r="KL80" s="77"/>
      <c r="KM80" s="77"/>
      <c r="KN80" s="77"/>
      <c r="KO80" s="77"/>
      <c r="KP80" s="77"/>
      <c r="KQ80" s="77"/>
      <c r="KR80" s="77"/>
      <c r="KS80" s="77"/>
      <c r="KT80" s="77"/>
      <c r="KU80" s="77"/>
      <c r="KV80" s="77"/>
      <c r="KW80" s="77"/>
      <c r="KX80" s="77"/>
      <c r="KY80" s="77"/>
      <c r="KZ80" s="77"/>
      <c r="LA80" s="77"/>
      <c r="LB80" s="77"/>
      <c r="LC80" s="77"/>
      <c r="LD80" s="77"/>
      <c r="LE80" s="77"/>
      <c r="LF80" s="77"/>
      <c r="LG80" s="77"/>
      <c r="LH80" s="77"/>
      <c r="LI80" s="77"/>
      <c r="LJ80" s="77"/>
      <c r="LK80" s="77"/>
      <c r="LL80" s="77"/>
      <c r="LM80" s="77"/>
      <c r="LN80" s="77"/>
      <c r="LO80" s="77"/>
      <c r="LP80" s="77"/>
      <c r="LQ80" s="77"/>
      <c r="LR80" s="77"/>
      <c r="LS80" s="77"/>
      <c r="LT80" s="77"/>
      <c r="LU80" s="77"/>
      <c r="LV80" s="77"/>
      <c r="LW80" s="77"/>
      <c r="LX80" s="77"/>
      <c r="LY80" s="77"/>
      <c r="LZ80" s="77"/>
      <c r="MA80" s="77"/>
      <c r="MB80" s="77"/>
      <c r="MC80" s="77"/>
      <c r="MD80" s="77"/>
      <c r="ME80" s="77"/>
      <c r="MF80" s="77"/>
      <c r="MG80" s="77"/>
      <c r="MH80" s="77"/>
      <c r="MI80" s="77"/>
      <c r="MJ80" s="77"/>
      <c r="MK80" s="77"/>
      <c r="ML80" s="77"/>
      <c r="MM80" s="77"/>
      <c r="MN80" s="77"/>
      <c r="MO80" s="77"/>
      <c r="MP80" s="77"/>
      <c r="MQ80" s="77"/>
      <c r="MR80" s="77"/>
      <c r="MS80" s="77"/>
      <c r="MT80" s="77"/>
      <c r="MU80" s="77"/>
      <c r="MV80" s="77"/>
      <c r="MW80" s="77"/>
      <c r="MX80" s="77"/>
      <c r="MY80" s="77"/>
      <c r="MZ80" s="77"/>
      <c r="NA80" s="77"/>
      <c r="NB80" s="77"/>
      <c r="NC80" s="77"/>
      <c r="ND80" s="77"/>
      <c r="BAY80" s="55"/>
      <c r="BAZ80" s="55"/>
      <c r="BBA80" s="55"/>
      <c r="BBB80" s="55"/>
      <c r="BBC80" s="55"/>
      <c r="BBD80" s="55"/>
      <c r="BBE80" s="55"/>
      <c r="BBF80" s="55"/>
      <c r="BBG80" s="55"/>
      <c r="BBH80" s="55"/>
      <c r="BBI80" s="55"/>
      <c r="BBJ80" s="55"/>
      <c r="BBK80" s="55"/>
      <c r="BBL80" s="55"/>
      <c r="BBM80" s="55"/>
      <c r="BBN80" s="55"/>
      <c r="BBO80" s="55"/>
      <c r="BBP80" s="55"/>
      <c r="BBQ80" s="55"/>
      <c r="BBR80" s="55"/>
      <c r="BBS80" s="55"/>
      <c r="BBT80" s="55"/>
      <c r="BBU80" s="55"/>
      <c r="BBV80" s="55"/>
      <c r="BBW80" s="55"/>
      <c r="BBX80" s="55"/>
      <c r="BBY80" s="55"/>
      <c r="BBZ80" s="55"/>
      <c r="BCA80" s="55"/>
      <c r="BCB80" s="55"/>
      <c r="BCC80" s="55"/>
      <c r="BCD80" s="55"/>
      <c r="BCE80" s="55"/>
      <c r="BCF80" s="55"/>
      <c r="BCG80" s="55"/>
      <c r="BCH80" s="55"/>
      <c r="BCI80" s="55"/>
      <c r="BCJ80" s="55"/>
      <c r="BCK80" s="55"/>
      <c r="BCL80" s="55"/>
      <c r="BCM80" s="55"/>
      <c r="BCN80" s="55"/>
      <c r="BCO80" s="55"/>
      <c r="BCP80" s="55"/>
      <c r="BCQ80" s="55"/>
      <c r="BCR80" s="55"/>
      <c r="BCS80" s="55"/>
      <c r="BCT80" s="55"/>
      <c r="BCU80" s="55"/>
      <c r="BCV80" s="55"/>
      <c r="BCW80" s="55"/>
      <c r="BCX80" s="55"/>
      <c r="BCY80" s="55"/>
      <c r="BCZ80" s="55"/>
      <c r="BDA80" s="55"/>
      <c r="BDB80" s="55"/>
      <c r="BDC80" s="55"/>
      <c r="BDD80" s="55"/>
      <c r="BDE80" s="55"/>
      <c r="BDF80" s="55"/>
      <c r="BDG80" s="55"/>
      <c r="BDH80" s="55"/>
      <c r="BDI80" s="55"/>
      <c r="BDJ80" s="55"/>
      <c r="BDK80" s="55"/>
      <c r="BDL80" s="55"/>
      <c r="BDM80" s="55"/>
      <c r="BDN80" s="55"/>
      <c r="BDO80" s="55"/>
      <c r="BDP80" s="55"/>
      <c r="BDQ80" s="55"/>
      <c r="BDR80" s="55"/>
      <c r="BDS80" s="55"/>
      <c r="BDT80" s="55"/>
      <c r="BDU80" s="55"/>
      <c r="BDV80" s="55"/>
      <c r="BDW80" s="55"/>
      <c r="BDX80" s="55"/>
      <c r="BDY80" s="55"/>
      <c r="BDZ80" s="55"/>
      <c r="BEA80" s="55"/>
      <c r="BEB80" s="55"/>
      <c r="BEC80" s="55"/>
      <c r="BED80" s="55"/>
      <c r="BEE80" s="55"/>
      <c r="BEF80" s="55"/>
      <c r="BEG80" s="55"/>
      <c r="BEH80" s="55"/>
      <c r="BEI80" s="55"/>
      <c r="BEJ80" s="55"/>
      <c r="BEK80" s="55"/>
      <c r="BEL80" s="55"/>
      <c r="BEM80" s="55"/>
      <c r="BEN80" s="55"/>
      <c r="BEO80" s="55"/>
      <c r="BEP80" s="55"/>
      <c r="BEQ80" s="55"/>
      <c r="BER80" s="55"/>
      <c r="BES80" s="55"/>
      <c r="BET80" s="55"/>
      <c r="BEU80" s="55"/>
      <c r="BEV80" s="55"/>
      <c r="BEW80" s="55"/>
      <c r="BEX80" s="55"/>
      <c r="BEY80" s="55"/>
      <c r="BEZ80" s="55"/>
      <c r="BFA80" s="55"/>
      <c r="BFB80" s="55"/>
      <c r="BFC80" s="55"/>
      <c r="BFD80" s="55"/>
      <c r="BFE80" s="55"/>
      <c r="BFF80" s="55"/>
      <c r="BFG80" s="55"/>
      <c r="BFH80" s="55"/>
      <c r="BFI80" s="55"/>
      <c r="BFJ80" s="55"/>
      <c r="BFK80" s="55"/>
      <c r="BFL80" s="55"/>
      <c r="BFM80" s="55"/>
      <c r="BFN80" s="55"/>
      <c r="BFO80" s="55"/>
      <c r="BFP80" s="55"/>
      <c r="BFQ80" s="55"/>
      <c r="BFR80" s="55"/>
      <c r="BFS80" s="55"/>
      <c r="BFT80" s="55"/>
      <c r="BFU80" s="55"/>
      <c r="BFV80" s="55"/>
      <c r="BFW80" s="55"/>
      <c r="BFX80" s="55"/>
      <c r="BFY80" s="55"/>
      <c r="BFZ80" s="55"/>
      <c r="BGA80" s="55"/>
      <c r="BGB80" s="55"/>
      <c r="BGC80" s="55"/>
      <c r="BGD80" s="55"/>
      <c r="BGE80" s="55"/>
      <c r="BGF80" s="55"/>
      <c r="BGG80" s="55"/>
      <c r="BGH80" s="55"/>
      <c r="BGI80" s="55"/>
      <c r="BGJ80" s="55"/>
      <c r="BGK80" s="55"/>
      <c r="BGL80" s="55"/>
      <c r="BGM80" s="55"/>
      <c r="BGN80" s="55"/>
      <c r="BGO80" s="55"/>
      <c r="BGP80" s="55"/>
      <c r="BGQ80" s="55"/>
      <c r="BGR80" s="55"/>
      <c r="BGS80" s="55"/>
      <c r="BGT80" s="55"/>
      <c r="BGU80" s="55"/>
      <c r="BGV80" s="55"/>
      <c r="BGW80" s="55"/>
      <c r="BGX80" s="55"/>
      <c r="BGY80" s="55"/>
      <c r="BGZ80" s="55"/>
      <c r="BHA80" s="55"/>
      <c r="BHB80" s="55"/>
      <c r="BHC80" s="55"/>
      <c r="BHD80" s="55"/>
      <c r="BHE80" s="55"/>
      <c r="BHF80" s="55"/>
      <c r="BHG80" s="55"/>
      <c r="BHH80" s="55"/>
      <c r="BHI80" s="55"/>
      <c r="BHJ80" s="55"/>
      <c r="BHK80" s="55"/>
      <c r="BHL80" s="55"/>
      <c r="BHM80" s="55"/>
      <c r="BHN80" s="55"/>
      <c r="BHO80" s="55"/>
      <c r="BHP80" s="55"/>
      <c r="BHQ80" s="55"/>
      <c r="BHR80" s="55"/>
      <c r="BHS80" s="55"/>
      <c r="BHT80" s="55"/>
      <c r="BHU80" s="55"/>
      <c r="BHV80" s="55"/>
      <c r="BHW80" s="55"/>
      <c r="BHX80" s="55"/>
      <c r="BHY80" s="55"/>
      <c r="BHZ80" s="55"/>
      <c r="BIA80" s="55"/>
      <c r="BIB80" s="55"/>
      <c r="BIC80" s="55"/>
      <c r="BID80" s="55"/>
      <c r="BIE80" s="55"/>
      <c r="BIF80" s="55"/>
      <c r="BIG80" s="55"/>
      <c r="BIH80" s="55"/>
      <c r="BII80" s="55"/>
      <c r="BIJ80" s="55"/>
      <c r="BIK80" s="55"/>
      <c r="BIL80" s="55"/>
      <c r="BIM80" s="55"/>
      <c r="BIN80" s="55"/>
      <c r="BIO80" s="55"/>
      <c r="BIP80" s="55"/>
      <c r="BIQ80" s="55"/>
      <c r="BIR80" s="55"/>
      <c r="BIS80" s="55"/>
      <c r="BIT80" s="55"/>
      <c r="BIU80" s="55"/>
      <c r="BIV80" s="55"/>
      <c r="BIW80" s="55"/>
      <c r="BIX80" s="55"/>
      <c r="BIY80" s="55"/>
      <c r="BIZ80" s="55"/>
      <c r="BJA80" s="55"/>
      <c r="BJB80" s="55"/>
      <c r="BJC80" s="55"/>
      <c r="BJD80" s="55"/>
      <c r="BJE80" s="55"/>
      <c r="BJF80" s="55"/>
      <c r="BJG80" s="55"/>
      <c r="BJH80" s="55"/>
      <c r="BJI80" s="55"/>
      <c r="BJJ80" s="55"/>
      <c r="BJK80" s="55"/>
      <c r="BJL80" s="55"/>
      <c r="BJM80" s="55"/>
      <c r="BJN80" s="55"/>
      <c r="BJO80" s="55"/>
      <c r="BJP80" s="55"/>
      <c r="BJQ80" s="55"/>
      <c r="BJR80" s="55"/>
      <c r="BJS80" s="55"/>
      <c r="BJT80" s="55"/>
      <c r="BJU80" s="55"/>
      <c r="BJV80" s="55"/>
      <c r="BJW80" s="55"/>
      <c r="BJX80" s="55"/>
      <c r="BJY80" s="55"/>
      <c r="BJZ80" s="55"/>
      <c r="BKA80" s="55"/>
      <c r="BKB80" s="55"/>
      <c r="BKC80" s="55"/>
      <c r="BKD80" s="55"/>
      <c r="BKE80" s="55"/>
      <c r="BKF80" s="55"/>
      <c r="BKG80" s="55"/>
      <c r="BKH80" s="55"/>
      <c r="BKI80" s="55"/>
      <c r="BKJ80" s="55"/>
      <c r="BKK80" s="55"/>
      <c r="BKL80" s="55"/>
      <c r="BKM80" s="55"/>
      <c r="BKN80" s="55"/>
      <c r="BKO80" s="55"/>
      <c r="BKP80" s="55"/>
      <c r="BKQ80" s="55"/>
      <c r="BKR80" s="55"/>
      <c r="BKS80" s="55"/>
      <c r="BKT80" s="55"/>
      <c r="BKU80" s="55"/>
      <c r="BKV80" s="55"/>
      <c r="BKW80" s="55"/>
      <c r="BKX80" s="55"/>
      <c r="BKY80" s="55"/>
      <c r="BKZ80" s="55"/>
      <c r="BLA80" s="55"/>
      <c r="BLB80" s="55"/>
      <c r="BLC80" s="55"/>
      <c r="BLD80" s="55"/>
      <c r="BLE80" s="55"/>
      <c r="BLF80" s="55"/>
      <c r="BLG80" s="55"/>
      <c r="BLH80" s="55"/>
      <c r="BLI80" s="55"/>
      <c r="BLJ80" s="55"/>
      <c r="BLK80" s="55"/>
      <c r="BLL80" s="55"/>
      <c r="BLM80" s="55"/>
      <c r="BLN80" s="55"/>
      <c r="BLO80" s="55"/>
      <c r="BLP80" s="55"/>
      <c r="BLQ80" s="55"/>
      <c r="BLR80" s="55"/>
      <c r="BLS80" s="55"/>
      <c r="BLT80" s="55"/>
      <c r="BLU80" s="55"/>
      <c r="BLV80" s="55"/>
      <c r="BLW80" s="55"/>
      <c r="BLX80" s="55"/>
      <c r="BLY80" s="55"/>
      <c r="BLZ80" s="55"/>
      <c r="BMA80" s="55"/>
      <c r="BMB80" s="55"/>
      <c r="BMC80" s="55"/>
      <c r="BMD80" s="55"/>
      <c r="BME80" s="55"/>
      <c r="BMF80" s="55"/>
      <c r="BMG80" s="55"/>
      <c r="BMH80" s="55"/>
      <c r="BMI80" s="55"/>
      <c r="BMJ80" s="55"/>
      <c r="BMK80" s="55"/>
      <c r="BML80" s="55"/>
      <c r="BMM80" s="55"/>
      <c r="BMN80" s="55"/>
      <c r="BMO80" s="55"/>
      <c r="BMP80" s="55"/>
      <c r="BMQ80" s="55"/>
      <c r="BMR80" s="55"/>
      <c r="BMS80" s="55"/>
      <c r="BMT80" s="55"/>
      <c r="BMU80" s="55"/>
      <c r="BMV80" s="55"/>
      <c r="BMW80" s="55"/>
      <c r="BMX80" s="55"/>
      <c r="BMY80" s="55"/>
      <c r="BMZ80" s="55"/>
      <c r="BNA80" s="55"/>
      <c r="BNB80" s="55"/>
      <c r="BNC80" s="55"/>
      <c r="BND80" s="55"/>
      <c r="BNE80" s="55"/>
      <c r="BNF80" s="55"/>
      <c r="BNG80" s="55"/>
      <c r="BNH80" s="55"/>
      <c r="BNI80" s="55"/>
      <c r="BNJ80" s="55"/>
      <c r="BNK80" s="55"/>
      <c r="BNL80" s="55"/>
      <c r="BNM80" s="55"/>
      <c r="BNN80" s="55"/>
      <c r="BNO80" s="55"/>
      <c r="BNP80" s="55"/>
      <c r="BNQ80" s="55"/>
      <c r="BNR80" s="55"/>
      <c r="BNS80" s="55"/>
      <c r="BNT80" s="55"/>
      <c r="BNU80" s="55"/>
      <c r="BNV80" s="55"/>
      <c r="BNW80" s="55"/>
      <c r="BNX80" s="55"/>
      <c r="BNY80" s="55"/>
      <c r="BNZ80" s="55"/>
      <c r="BOA80" s="55"/>
      <c r="BOB80" s="55"/>
      <c r="BOC80" s="55"/>
      <c r="BOD80" s="55"/>
      <c r="BOE80" s="55"/>
      <c r="BOF80" s="55"/>
      <c r="BOG80" s="55"/>
      <c r="BOH80" s="55"/>
      <c r="BOI80" s="55"/>
      <c r="BOJ80" s="55"/>
      <c r="BOK80" s="55"/>
      <c r="BOL80" s="55"/>
      <c r="BOM80" s="55"/>
      <c r="BON80" s="55"/>
      <c r="BOO80" s="55"/>
      <c r="BOP80" s="55"/>
      <c r="BOQ80" s="55"/>
      <c r="BOR80" s="55"/>
      <c r="BOS80" s="55"/>
      <c r="BOT80" s="55"/>
      <c r="BOU80" s="55"/>
      <c r="BOV80" s="55"/>
      <c r="BOW80" s="55"/>
      <c r="BOX80" s="55"/>
      <c r="BOY80" s="55"/>
      <c r="BOZ80" s="55"/>
      <c r="BPA80" s="55"/>
      <c r="BPB80" s="55"/>
      <c r="BPC80" s="55"/>
      <c r="BPD80" s="55"/>
      <c r="BPE80" s="55"/>
      <c r="BPF80" s="55"/>
      <c r="BPG80" s="55"/>
      <c r="BPH80" s="55"/>
      <c r="BPI80" s="55"/>
      <c r="BPJ80" s="55"/>
      <c r="BPK80" s="55"/>
      <c r="BPL80" s="55"/>
      <c r="BPM80" s="55"/>
      <c r="BPN80" s="55"/>
      <c r="BPO80" s="55"/>
      <c r="BPP80" s="55"/>
      <c r="BPQ80" s="55"/>
      <c r="BPR80" s="55"/>
      <c r="BPS80" s="55"/>
      <c r="BPT80" s="55"/>
      <c r="BPU80" s="55"/>
      <c r="BPV80" s="55"/>
      <c r="BPW80" s="55"/>
      <c r="BPX80" s="55"/>
      <c r="BPY80" s="55"/>
      <c r="BPZ80" s="55"/>
      <c r="BQA80" s="55"/>
      <c r="BQB80" s="55"/>
      <c r="BQC80" s="55"/>
      <c r="BQD80" s="55"/>
      <c r="BQE80" s="55"/>
      <c r="BQF80" s="55"/>
      <c r="BQG80" s="55"/>
      <c r="BQH80" s="55"/>
      <c r="BQI80" s="55"/>
      <c r="BQJ80" s="55"/>
      <c r="BQK80" s="55"/>
      <c r="BQL80" s="55"/>
      <c r="BQM80" s="55"/>
      <c r="BQN80" s="55"/>
      <c r="BQO80" s="55"/>
      <c r="BQP80" s="55"/>
      <c r="BQQ80" s="55"/>
      <c r="BQR80" s="55"/>
      <c r="BQS80" s="55"/>
      <c r="BQT80" s="55"/>
      <c r="BQU80" s="55"/>
      <c r="BQV80" s="55"/>
      <c r="BQW80" s="55"/>
      <c r="BQX80" s="55"/>
      <c r="BQY80" s="55"/>
      <c r="BQZ80" s="55"/>
      <c r="BRA80" s="55"/>
      <c r="BRB80" s="55"/>
    </row>
    <row r="81" spans="1:368 1403:1822" s="54" customFormat="1">
      <c r="A81" s="102"/>
      <c r="B81" s="102"/>
      <c r="C81" s="102"/>
      <c r="D81" s="102"/>
      <c r="E81" s="102"/>
      <c r="F81" s="102"/>
      <c r="G81" s="102"/>
      <c r="H81" s="102"/>
      <c r="I81" s="99"/>
      <c r="J81" s="103"/>
      <c r="K81" s="103"/>
      <c r="L81" s="103"/>
      <c r="M81" s="103"/>
      <c r="N81" s="103"/>
      <c r="O81" s="103"/>
      <c r="P81" s="103"/>
      <c r="Q81" s="103"/>
      <c r="R81" s="103"/>
      <c r="S81" s="103"/>
      <c r="T81" s="103"/>
      <c r="U81" s="103"/>
      <c r="V81" s="77"/>
      <c r="W81" s="77"/>
      <c r="X81" s="77"/>
      <c r="Y81" s="77"/>
      <c r="Z81" s="77"/>
      <c r="AA81" s="77"/>
      <c r="AB81" s="77"/>
      <c r="AC81" s="77"/>
      <c r="AD81" s="77"/>
      <c r="AE81" s="77"/>
      <c r="AF81" s="77"/>
      <c r="AG81" s="77"/>
      <c r="AH81" s="77"/>
      <c r="AI81" s="77"/>
      <c r="AJ81" s="77"/>
      <c r="AK81" s="77"/>
      <c r="AL81" s="77"/>
      <c r="AM81" s="77"/>
      <c r="AN81" s="77"/>
      <c r="AO81" s="77"/>
      <c r="AP81" s="77"/>
      <c r="AQ81" s="77"/>
      <c r="AR81" s="77"/>
      <c r="AS81" s="77"/>
      <c r="AT81" s="77"/>
      <c r="AU81" s="77"/>
      <c r="AV81" s="77"/>
      <c r="AW81" s="77"/>
      <c r="AX81" s="77"/>
      <c r="AY81" s="77"/>
      <c r="AZ81" s="77"/>
      <c r="BA81" s="77"/>
      <c r="BB81" s="77"/>
      <c r="BC81" s="77"/>
      <c r="BD81" s="77"/>
      <c r="BE81" s="77"/>
      <c r="BF81" s="77"/>
      <c r="BG81" s="77"/>
      <c r="BH81" s="77"/>
      <c r="BI81" s="77"/>
      <c r="BJ81" s="77"/>
      <c r="BK81" s="77"/>
      <c r="BL81" s="77"/>
      <c r="BM81" s="77"/>
      <c r="BN81" s="77"/>
      <c r="BO81" s="77"/>
      <c r="BP81" s="77"/>
      <c r="BQ81" s="77"/>
      <c r="BR81" s="77"/>
      <c r="BS81" s="77"/>
      <c r="BT81" s="77"/>
      <c r="BU81" s="77"/>
      <c r="BV81" s="77"/>
      <c r="BW81" s="77"/>
      <c r="BX81" s="77"/>
      <c r="BY81" s="77"/>
      <c r="BZ81" s="77"/>
      <c r="CA81" s="77"/>
      <c r="CB81" s="77"/>
      <c r="CC81" s="77"/>
      <c r="CD81" s="77"/>
      <c r="CE81" s="77"/>
      <c r="CF81" s="77"/>
      <c r="CG81" s="77"/>
      <c r="CH81" s="77"/>
      <c r="CI81" s="77"/>
      <c r="CJ81" s="77"/>
      <c r="CK81" s="77"/>
      <c r="CL81" s="77"/>
      <c r="CM81" s="77"/>
      <c r="CN81" s="77"/>
      <c r="CO81" s="77"/>
      <c r="CP81" s="77"/>
      <c r="CQ81" s="77"/>
      <c r="CR81" s="77"/>
      <c r="CS81" s="77"/>
      <c r="CT81" s="77"/>
      <c r="CU81" s="77"/>
      <c r="CV81" s="77"/>
      <c r="CW81" s="77"/>
      <c r="CX81" s="77"/>
      <c r="CY81" s="77"/>
      <c r="CZ81" s="77"/>
      <c r="DA81" s="77"/>
      <c r="DB81" s="77"/>
      <c r="DC81" s="77"/>
      <c r="DD81" s="77"/>
      <c r="DE81" s="77"/>
      <c r="DF81" s="77"/>
      <c r="DG81" s="77"/>
      <c r="DH81" s="77"/>
      <c r="DI81" s="77"/>
      <c r="DJ81" s="77"/>
      <c r="DK81" s="77"/>
      <c r="DL81" s="77"/>
      <c r="DM81" s="77"/>
      <c r="DN81" s="77"/>
      <c r="DO81" s="77"/>
      <c r="DP81" s="77"/>
      <c r="DQ81" s="77"/>
      <c r="DR81" s="77"/>
      <c r="DS81" s="77"/>
      <c r="DT81" s="77"/>
      <c r="DU81" s="77"/>
      <c r="DV81" s="77"/>
      <c r="DW81" s="77"/>
      <c r="DX81" s="77"/>
      <c r="DY81" s="77"/>
      <c r="DZ81" s="77"/>
      <c r="EA81" s="77"/>
      <c r="EB81" s="77"/>
      <c r="EC81" s="77"/>
      <c r="ED81" s="77"/>
      <c r="EE81" s="77"/>
      <c r="EF81" s="77"/>
      <c r="EG81" s="77"/>
      <c r="EH81" s="77"/>
      <c r="EI81" s="77"/>
      <c r="EJ81" s="77"/>
      <c r="EK81" s="77"/>
      <c r="EL81" s="77"/>
      <c r="EM81" s="77"/>
      <c r="EN81" s="77"/>
      <c r="EO81" s="77"/>
      <c r="EP81" s="77"/>
      <c r="EQ81" s="77"/>
      <c r="ER81" s="77"/>
      <c r="ES81" s="77"/>
      <c r="ET81" s="77"/>
      <c r="EU81" s="77"/>
      <c r="EV81" s="77"/>
      <c r="EW81" s="77"/>
      <c r="EX81" s="77"/>
      <c r="EY81" s="77"/>
      <c r="EZ81" s="77"/>
      <c r="FA81" s="77"/>
      <c r="FB81" s="77"/>
      <c r="FC81" s="77"/>
      <c r="FD81" s="77"/>
      <c r="FE81" s="77"/>
      <c r="FF81" s="77"/>
      <c r="FG81" s="77"/>
      <c r="FH81" s="77"/>
      <c r="FI81" s="77"/>
      <c r="FJ81" s="77"/>
      <c r="FK81" s="77"/>
      <c r="FL81" s="77"/>
      <c r="FM81" s="77"/>
      <c r="FN81" s="77"/>
      <c r="FO81" s="77"/>
      <c r="FP81" s="77"/>
      <c r="FQ81" s="77"/>
      <c r="FR81" s="77"/>
      <c r="FS81" s="77"/>
      <c r="FT81" s="77"/>
      <c r="FU81" s="77"/>
      <c r="FV81" s="77"/>
      <c r="FW81" s="77"/>
      <c r="FX81" s="77"/>
      <c r="FY81" s="77"/>
      <c r="FZ81" s="77"/>
      <c r="GA81" s="77"/>
      <c r="GB81" s="77"/>
      <c r="GC81" s="77"/>
      <c r="GD81" s="77"/>
      <c r="GE81" s="77"/>
      <c r="GF81" s="77"/>
      <c r="GG81" s="77"/>
      <c r="GH81" s="77"/>
      <c r="GI81" s="77"/>
      <c r="GJ81" s="77"/>
      <c r="GK81" s="77"/>
      <c r="GL81" s="77"/>
      <c r="GM81" s="77"/>
      <c r="GN81" s="77"/>
      <c r="GO81" s="77"/>
      <c r="GP81" s="77"/>
      <c r="GQ81" s="77"/>
      <c r="GR81" s="77"/>
      <c r="GS81" s="77"/>
      <c r="GT81" s="77"/>
      <c r="GU81" s="77"/>
      <c r="GV81" s="77"/>
      <c r="GW81" s="77"/>
      <c r="GX81" s="77"/>
      <c r="GY81" s="77"/>
      <c r="GZ81" s="77"/>
      <c r="HA81" s="77"/>
      <c r="HB81" s="77"/>
      <c r="HC81" s="77"/>
      <c r="HD81" s="77"/>
      <c r="HE81" s="77"/>
      <c r="HF81" s="77"/>
      <c r="HG81" s="77"/>
      <c r="HH81" s="77"/>
      <c r="HI81" s="77"/>
      <c r="HJ81" s="77"/>
      <c r="HK81" s="77"/>
      <c r="HL81" s="77"/>
      <c r="HM81" s="77"/>
      <c r="HN81" s="77"/>
      <c r="HO81" s="77"/>
      <c r="HP81" s="77"/>
      <c r="HQ81" s="77"/>
      <c r="HR81" s="77"/>
      <c r="HS81" s="77"/>
      <c r="HT81" s="77"/>
      <c r="HU81" s="77"/>
      <c r="HV81" s="77"/>
      <c r="HW81" s="77"/>
      <c r="HX81" s="77"/>
      <c r="HY81" s="77"/>
      <c r="HZ81" s="77"/>
      <c r="IA81" s="77"/>
      <c r="IB81" s="77"/>
      <c r="IC81" s="77"/>
      <c r="ID81" s="77"/>
      <c r="IE81" s="77"/>
      <c r="IF81" s="77"/>
      <c r="IG81" s="77"/>
      <c r="IH81" s="77"/>
      <c r="II81" s="77"/>
      <c r="IJ81" s="77"/>
      <c r="IK81" s="77"/>
      <c r="IL81" s="77"/>
      <c r="IM81" s="77"/>
      <c r="IN81" s="77"/>
      <c r="IO81" s="77"/>
      <c r="IP81" s="77"/>
      <c r="IQ81" s="77"/>
      <c r="IR81" s="77"/>
      <c r="IS81" s="77"/>
      <c r="IT81" s="77"/>
      <c r="IU81" s="77"/>
      <c r="IV81" s="77"/>
      <c r="IW81" s="77"/>
      <c r="IX81" s="77"/>
      <c r="IY81" s="77"/>
      <c r="IZ81" s="77"/>
      <c r="JA81" s="77"/>
      <c r="JB81" s="77"/>
      <c r="JC81" s="77"/>
      <c r="JD81" s="77"/>
      <c r="JE81" s="77"/>
      <c r="JF81" s="77"/>
      <c r="JG81" s="77"/>
      <c r="JH81" s="77"/>
      <c r="JI81" s="77"/>
      <c r="JJ81" s="77"/>
      <c r="JK81" s="77"/>
      <c r="JL81" s="77"/>
      <c r="JM81" s="77"/>
      <c r="JN81" s="77"/>
      <c r="JO81" s="77"/>
      <c r="JP81" s="77"/>
      <c r="JQ81" s="77"/>
      <c r="JR81" s="77"/>
      <c r="JS81" s="77"/>
      <c r="JT81" s="77"/>
      <c r="JU81" s="77"/>
      <c r="JV81" s="77"/>
      <c r="JW81" s="77"/>
      <c r="JX81" s="77"/>
      <c r="JY81" s="77"/>
      <c r="JZ81" s="77"/>
      <c r="KA81" s="77"/>
      <c r="KB81" s="77"/>
      <c r="KC81" s="77"/>
      <c r="KD81" s="77"/>
      <c r="KE81" s="77"/>
      <c r="KF81" s="77"/>
      <c r="KG81" s="77"/>
      <c r="KH81" s="77"/>
      <c r="KI81" s="77"/>
      <c r="KJ81" s="77"/>
      <c r="KK81" s="77"/>
      <c r="KL81" s="77"/>
      <c r="KM81" s="77"/>
      <c r="KN81" s="77"/>
      <c r="KO81" s="77"/>
      <c r="KP81" s="77"/>
      <c r="KQ81" s="77"/>
      <c r="KR81" s="77"/>
      <c r="KS81" s="77"/>
      <c r="KT81" s="77"/>
      <c r="KU81" s="77"/>
      <c r="KV81" s="77"/>
      <c r="KW81" s="77"/>
      <c r="KX81" s="77"/>
      <c r="KY81" s="77"/>
      <c r="KZ81" s="77"/>
      <c r="LA81" s="77"/>
      <c r="LB81" s="77"/>
      <c r="LC81" s="77"/>
      <c r="LD81" s="77"/>
      <c r="LE81" s="77"/>
      <c r="LF81" s="77"/>
      <c r="LG81" s="77"/>
      <c r="LH81" s="77"/>
      <c r="LI81" s="77"/>
      <c r="LJ81" s="77"/>
      <c r="LK81" s="77"/>
      <c r="LL81" s="77"/>
      <c r="LM81" s="77"/>
      <c r="LN81" s="77"/>
      <c r="LO81" s="77"/>
      <c r="LP81" s="77"/>
      <c r="LQ81" s="77"/>
      <c r="LR81" s="77"/>
      <c r="LS81" s="77"/>
      <c r="LT81" s="77"/>
      <c r="LU81" s="77"/>
      <c r="LV81" s="77"/>
      <c r="LW81" s="77"/>
      <c r="LX81" s="77"/>
      <c r="LY81" s="77"/>
      <c r="LZ81" s="77"/>
      <c r="MA81" s="77"/>
      <c r="MB81" s="77"/>
      <c r="MC81" s="77"/>
      <c r="MD81" s="77"/>
      <c r="ME81" s="77"/>
      <c r="MF81" s="77"/>
      <c r="MG81" s="77"/>
      <c r="MH81" s="77"/>
      <c r="MI81" s="77"/>
      <c r="MJ81" s="77"/>
      <c r="MK81" s="77"/>
      <c r="ML81" s="77"/>
      <c r="MM81" s="77"/>
      <c r="MN81" s="77"/>
      <c r="MO81" s="77"/>
      <c r="MP81" s="77"/>
      <c r="MQ81" s="77"/>
      <c r="MR81" s="77"/>
      <c r="MS81" s="77"/>
      <c r="MT81" s="77"/>
      <c r="MU81" s="77"/>
      <c r="MV81" s="77"/>
      <c r="MW81" s="77"/>
      <c r="MX81" s="77"/>
      <c r="MY81" s="77"/>
      <c r="MZ81" s="77"/>
      <c r="NA81" s="77"/>
      <c r="NB81" s="77"/>
      <c r="NC81" s="77"/>
      <c r="ND81" s="77"/>
      <c r="BAY81" s="55"/>
      <c r="BAZ81" s="55"/>
      <c r="BBA81" s="55"/>
      <c r="BBB81" s="55"/>
      <c r="BBC81" s="55"/>
      <c r="BBD81" s="55"/>
      <c r="BBE81" s="55"/>
      <c r="BBF81" s="55"/>
      <c r="BBG81" s="55"/>
      <c r="BBH81" s="55"/>
      <c r="BBI81" s="55"/>
      <c r="BBJ81" s="55"/>
      <c r="BBK81" s="55"/>
      <c r="BBL81" s="55"/>
      <c r="BBM81" s="55"/>
      <c r="BBN81" s="55"/>
      <c r="BBO81" s="55"/>
      <c r="BBP81" s="55"/>
      <c r="BBQ81" s="55"/>
      <c r="BBR81" s="55"/>
      <c r="BBS81" s="55"/>
      <c r="BBT81" s="55"/>
      <c r="BBU81" s="55"/>
      <c r="BBV81" s="55"/>
      <c r="BBW81" s="55"/>
      <c r="BBX81" s="55"/>
      <c r="BBY81" s="55"/>
      <c r="BBZ81" s="55"/>
      <c r="BCA81" s="55"/>
      <c r="BCB81" s="55"/>
      <c r="BCC81" s="55"/>
      <c r="BCD81" s="55"/>
      <c r="BCE81" s="55"/>
      <c r="BCF81" s="55"/>
      <c r="BCG81" s="55"/>
      <c r="BCH81" s="55"/>
      <c r="BCI81" s="55"/>
      <c r="BCJ81" s="55"/>
      <c r="BCK81" s="55"/>
      <c r="BCL81" s="55"/>
      <c r="BCM81" s="55"/>
      <c r="BCN81" s="55"/>
      <c r="BCO81" s="55"/>
      <c r="BCP81" s="55"/>
      <c r="BCQ81" s="55"/>
      <c r="BCR81" s="55"/>
      <c r="BCS81" s="55"/>
      <c r="BCT81" s="55"/>
      <c r="BCU81" s="55"/>
      <c r="BCV81" s="55"/>
      <c r="BCW81" s="55"/>
      <c r="BCX81" s="55"/>
      <c r="BCY81" s="55"/>
      <c r="BCZ81" s="55"/>
      <c r="BDA81" s="55"/>
      <c r="BDB81" s="55"/>
      <c r="BDC81" s="55"/>
      <c r="BDD81" s="55"/>
      <c r="BDE81" s="55"/>
      <c r="BDF81" s="55"/>
      <c r="BDG81" s="55"/>
      <c r="BDH81" s="55"/>
      <c r="BDI81" s="55"/>
      <c r="BDJ81" s="55"/>
      <c r="BDK81" s="55"/>
      <c r="BDL81" s="55"/>
      <c r="BDM81" s="55"/>
      <c r="BDN81" s="55"/>
      <c r="BDO81" s="55"/>
      <c r="BDP81" s="55"/>
      <c r="BDQ81" s="55"/>
      <c r="BDR81" s="55"/>
      <c r="BDS81" s="55"/>
      <c r="BDT81" s="55"/>
      <c r="BDU81" s="55"/>
      <c r="BDV81" s="55"/>
      <c r="BDW81" s="55"/>
      <c r="BDX81" s="55"/>
      <c r="BDY81" s="55"/>
      <c r="BDZ81" s="55"/>
      <c r="BEA81" s="55"/>
      <c r="BEB81" s="55"/>
      <c r="BEC81" s="55"/>
      <c r="BED81" s="55"/>
      <c r="BEE81" s="55"/>
      <c r="BEF81" s="55"/>
      <c r="BEG81" s="55"/>
      <c r="BEH81" s="55"/>
      <c r="BEI81" s="55"/>
      <c r="BEJ81" s="55"/>
      <c r="BEK81" s="55"/>
      <c r="BEL81" s="55"/>
      <c r="BEM81" s="55"/>
      <c r="BEN81" s="55"/>
      <c r="BEO81" s="55"/>
      <c r="BEP81" s="55"/>
      <c r="BEQ81" s="55"/>
      <c r="BER81" s="55"/>
      <c r="BES81" s="55"/>
      <c r="BET81" s="55"/>
      <c r="BEU81" s="55"/>
      <c r="BEV81" s="55"/>
      <c r="BEW81" s="55"/>
      <c r="BEX81" s="55"/>
      <c r="BEY81" s="55"/>
      <c r="BEZ81" s="55"/>
      <c r="BFA81" s="55"/>
      <c r="BFB81" s="55"/>
      <c r="BFC81" s="55"/>
      <c r="BFD81" s="55"/>
      <c r="BFE81" s="55"/>
      <c r="BFF81" s="55"/>
      <c r="BFG81" s="55"/>
      <c r="BFH81" s="55"/>
      <c r="BFI81" s="55"/>
      <c r="BFJ81" s="55"/>
      <c r="BFK81" s="55"/>
      <c r="BFL81" s="55"/>
      <c r="BFM81" s="55"/>
      <c r="BFN81" s="55"/>
      <c r="BFO81" s="55"/>
      <c r="BFP81" s="55"/>
      <c r="BFQ81" s="55"/>
      <c r="BFR81" s="55"/>
      <c r="BFS81" s="55"/>
      <c r="BFT81" s="55"/>
      <c r="BFU81" s="55"/>
      <c r="BFV81" s="55"/>
      <c r="BFW81" s="55"/>
      <c r="BFX81" s="55"/>
      <c r="BFY81" s="55"/>
      <c r="BFZ81" s="55"/>
      <c r="BGA81" s="55"/>
      <c r="BGB81" s="55"/>
      <c r="BGC81" s="55"/>
      <c r="BGD81" s="55"/>
      <c r="BGE81" s="55"/>
      <c r="BGF81" s="55"/>
      <c r="BGG81" s="55"/>
      <c r="BGH81" s="55"/>
      <c r="BGI81" s="55"/>
      <c r="BGJ81" s="55"/>
      <c r="BGK81" s="55"/>
      <c r="BGL81" s="55"/>
      <c r="BGM81" s="55"/>
      <c r="BGN81" s="55"/>
      <c r="BGO81" s="55"/>
      <c r="BGP81" s="55"/>
      <c r="BGQ81" s="55"/>
      <c r="BGR81" s="55"/>
      <c r="BGS81" s="55"/>
      <c r="BGT81" s="55"/>
      <c r="BGU81" s="55"/>
      <c r="BGV81" s="55"/>
      <c r="BGW81" s="55"/>
      <c r="BGX81" s="55"/>
      <c r="BGY81" s="55"/>
      <c r="BGZ81" s="55"/>
      <c r="BHA81" s="55"/>
      <c r="BHB81" s="55"/>
      <c r="BHC81" s="55"/>
      <c r="BHD81" s="55"/>
      <c r="BHE81" s="55"/>
      <c r="BHF81" s="55"/>
      <c r="BHG81" s="55"/>
      <c r="BHH81" s="55"/>
      <c r="BHI81" s="55"/>
      <c r="BHJ81" s="55"/>
      <c r="BHK81" s="55"/>
      <c r="BHL81" s="55"/>
      <c r="BHM81" s="55"/>
      <c r="BHN81" s="55"/>
      <c r="BHO81" s="55"/>
      <c r="BHP81" s="55"/>
      <c r="BHQ81" s="55"/>
      <c r="BHR81" s="55"/>
      <c r="BHS81" s="55"/>
      <c r="BHT81" s="55"/>
      <c r="BHU81" s="55"/>
      <c r="BHV81" s="55"/>
      <c r="BHW81" s="55"/>
      <c r="BHX81" s="55"/>
      <c r="BHY81" s="55"/>
      <c r="BHZ81" s="55"/>
      <c r="BIA81" s="55"/>
      <c r="BIB81" s="55"/>
      <c r="BIC81" s="55"/>
      <c r="BID81" s="55"/>
      <c r="BIE81" s="55"/>
      <c r="BIF81" s="55"/>
      <c r="BIG81" s="55"/>
      <c r="BIH81" s="55"/>
      <c r="BII81" s="55"/>
      <c r="BIJ81" s="55"/>
      <c r="BIK81" s="55"/>
      <c r="BIL81" s="55"/>
      <c r="BIM81" s="55"/>
      <c r="BIN81" s="55"/>
      <c r="BIO81" s="55"/>
      <c r="BIP81" s="55"/>
      <c r="BIQ81" s="55"/>
      <c r="BIR81" s="55"/>
      <c r="BIS81" s="55"/>
      <c r="BIT81" s="55"/>
      <c r="BIU81" s="55"/>
      <c r="BIV81" s="55"/>
      <c r="BIW81" s="55"/>
      <c r="BIX81" s="55"/>
      <c r="BIY81" s="55"/>
      <c r="BIZ81" s="55"/>
      <c r="BJA81" s="55"/>
      <c r="BJB81" s="55"/>
      <c r="BJC81" s="55"/>
      <c r="BJD81" s="55"/>
      <c r="BJE81" s="55"/>
      <c r="BJF81" s="55"/>
      <c r="BJG81" s="55"/>
      <c r="BJH81" s="55"/>
      <c r="BJI81" s="55"/>
      <c r="BJJ81" s="55"/>
      <c r="BJK81" s="55"/>
      <c r="BJL81" s="55"/>
      <c r="BJM81" s="55"/>
      <c r="BJN81" s="55"/>
      <c r="BJO81" s="55"/>
      <c r="BJP81" s="55"/>
      <c r="BJQ81" s="55"/>
      <c r="BJR81" s="55"/>
      <c r="BJS81" s="55"/>
      <c r="BJT81" s="55"/>
      <c r="BJU81" s="55"/>
      <c r="BJV81" s="55"/>
      <c r="BJW81" s="55"/>
      <c r="BJX81" s="55"/>
      <c r="BJY81" s="55"/>
      <c r="BJZ81" s="55"/>
      <c r="BKA81" s="55"/>
      <c r="BKB81" s="55"/>
      <c r="BKC81" s="55"/>
      <c r="BKD81" s="55"/>
      <c r="BKE81" s="55"/>
      <c r="BKF81" s="55"/>
      <c r="BKG81" s="55"/>
      <c r="BKH81" s="55"/>
      <c r="BKI81" s="55"/>
      <c r="BKJ81" s="55"/>
      <c r="BKK81" s="55"/>
      <c r="BKL81" s="55"/>
      <c r="BKM81" s="55"/>
      <c r="BKN81" s="55"/>
      <c r="BKO81" s="55"/>
      <c r="BKP81" s="55"/>
      <c r="BKQ81" s="55"/>
      <c r="BKR81" s="55"/>
      <c r="BKS81" s="55"/>
      <c r="BKT81" s="55"/>
      <c r="BKU81" s="55"/>
      <c r="BKV81" s="55"/>
      <c r="BKW81" s="55"/>
      <c r="BKX81" s="55"/>
      <c r="BKY81" s="55"/>
      <c r="BKZ81" s="55"/>
      <c r="BLA81" s="55"/>
      <c r="BLB81" s="55"/>
      <c r="BLC81" s="55"/>
      <c r="BLD81" s="55"/>
      <c r="BLE81" s="55"/>
      <c r="BLF81" s="55"/>
      <c r="BLG81" s="55"/>
      <c r="BLH81" s="55"/>
      <c r="BLI81" s="55"/>
      <c r="BLJ81" s="55"/>
      <c r="BLK81" s="55"/>
      <c r="BLL81" s="55"/>
      <c r="BLM81" s="55"/>
      <c r="BLN81" s="55"/>
      <c r="BLO81" s="55"/>
      <c r="BLP81" s="55"/>
      <c r="BLQ81" s="55"/>
      <c r="BLR81" s="55"/>
      <c r="BLS81" s="55"/>
      <c r="BLT81" s="55"/>
      <c r="BLU81" s="55"/>
      <c r="BLV81" s="55"/>
      <c r="BLW81" s="55"/>
      <c r="BLX81" s="55"/>
      <c r="BLY81" s="55"/>
      <c r="BLZ81" s="55"/>
      <c r="BMA81" s="55"/>
      <c r="BMB81" s="55"/>
      <c r="BMC81" s="55"/>
      <c r="BMD81" s="55"/>
      <c r="BME81" s="55"/>
      <c r="BMF81" s="55"/>
      <c r="BMG81" s="55"/>
      <c r="BMH81" s="55"/>
      <c r="BMI81" s="55"/>
      <c r="BMJ81" s="55"/>
      <c r="BMK81" s="55"/>
      <c r="BML81" s="55"/>
      <c r="BMM81" s="55"/>
      <c r="BMN81" s="55"/>
      <c r="BMO81" s="55"/>
      <c r="BMP81" s="55"/>
      <c r="BMQ81" s="55"/>
      <c r="BMR81" s="55"/>
      <c r="BMS81" s="55"/>
      <c r="BMT81" s="55"/>
      <c r="BMU81" s="55"/>
      <c r="BMV81" s="55"/>
      <c r="BMW81" s="55"/>
      <c r="BMX81" s="55"/>
      <c r="BMY81" s="55"/>
      <c r="BMZ81" s="55"/>
      <c r="BNA81" s="55"/>
      <c r="BNB81" s="55"/>
      <c r="BNC81" s="55"/>
      <c r="BND81" s="55"/>
      <c r="BNE81" s="55"/>
      <c r="BNF81" s="55"/>
      <c r="BNG81" s="55"/>
      <c r="BNH81" s="55"/>
      <c r="BNI81" s="55"/>
      <c r="BNJ81" s="55"/>
      <c r="BNK81" s="55"/>
      <c r="BNL81" s="55"/>
      <c r="BNM81" s="55"/>
      <c r="BNN81" s="55"/>
      <c r="BNO81" s="55"/>
      <c r="BNP81" s="55"/>
      <c r="BNQ81" s="55"/>
      <c r="BNR81" s="55"/>
      <c r="BNS81" s="55"/>
      <c r="BNT81" s="55"/>
      <c r="BNU81" s="55"/>
      <c r="BNV81" s="55"/>
      <c r="BNW81" s="55"/>
      <c r="BNX81" s="55"/>
      <c r="BNY81" s="55"/>
      <c r="BNZ81" s="55"/>
      <c r="BOA81" s="55"/>
      <c r="BOB81" s="55"/>
      <c r="BOC81" s="55"/>
      <c r="BOD81" s="55"/>
      <c r="BOE81" s="55"/>
      <c r="BOF81" s="55"/>
      <c r="BOG81" s="55"/>
      <c r="BOH81" s="55"/>
      <c r="BOI81" s="55"/>
      <c r="BOJ81" s="55"/>
      <c r="BOK81" s="55"/>
      <c r="BOL81" s="55"/>
      <c r="BOM81" s="55"/>
      <c r="BON81" s="55"/>
      <c r="BOO81" s="55"/>
      <c r="BOP81" s="55"/>
      <c r="BOQ81" s="55"/>
      <c r="BOR81" s="55"/>
      <c r="BOS81" s="55"/>
      <c r="BOT81" s="55"/>
      <c r="BOU81" s="55"/>
      <c r="BOV81" s="55"/>
      <c r="BOW81" s="55"/>
      <c r="BOX81" s="55"/>
      <c r="BOY81" s="55"/>
      <c r="BOZ81" s="55"/>
      <c r="BPA81" s="55"/>
      <c r="BPB81" s="55"/>
      <c r="BPC81" s="55"/>
      <c r="BPD81" s="55"/>
      <c r="BPE81" s="55"/>
      <c r="BPF81" s="55"/>
      <c r="BPG81" s="55"/>
      <c r="BPH81" s="55"/>
      <c r="BPI81" s="55"/>
      <c r="BPJ81" s="55"/>
      <c r="BPK81" s="55"/>
      <c r="BPL81" s="55"/>
      <c r="BPM81" s="55"/>
      <c r="BPN81" s="55"/>
      <c r="BPO81" s="55"/>
      <c r="BPP81" s="55"/>
      <c r="BPQ81" s="55"/>
      <c r="BPR81" s="55"/>
      <c r="BPS81" s="55"/>
      <c r="BPT81" s="55"/>
      <c r="BPU81" s="55"/>
      <c r="BPV81" s="55"/>
      <c r="BPW81" s="55"/>
      <c r="BPX81" s="55"/>
      <c r="BPY81" s="55"/>
      <c r="BPZ81" s="55"/>
      <c r="BQA81" s="55"/>
      <c r="BQB81" s="55"/>
      <c r="BQC81" s="55"/>
      <c r="BQD81" s="55"/>
      <c r="BQE81" s="55"/>
      <c r="BQF81" s="55"/>
      <c r="BQG81" s="55"/>
      <c r="BQH81" s="55"/>
      <c r="BQI81" s="55"/>
      <c r="BQJ81" s="55"/>
      <c r="BQK81" s="55"/>
      <c r="BQL81" s="55"/>
      <c r="BQM81" s="55"/>
      <c r="BQN81" s="55"/>
      <c r="BQO81" s="55"/>
      <c r="BQP81" s="55"/>
      <c r="BQQ81" s="55"/>
      <c r="BQR81" s="55"/>
      <c r="BQS81" s="55"/>
      <c r="BQT81" s="55"/>
      <c r="BQU81" s="55"/>
      <c r="BQV81" s="55"/>
      <c r="BQW81" s="55"/>
      <c r="BQX81" s="55"/>
      <c r="BQY81" s="55"/>
      <c r="BQZ81" s="55"/>
      <c r="BRA81" s="55"/>
      <c r="BRB81" s="55"/>
    </row>
    <row r="82" spans="1:368 1403:1822" s="54" customFormat="1">
      <c r="A82" s="102"/>
      <c r="B82" s="102"/>
      <c r="C82" s="102"/>
      <c r="D82" s="102"/>
      <c r="E82" s="102"/>
      <c r="F82" s="102"/>
      <c r="G82" s="102"/>
      <c r="H82" s="102"/>
      <c r="I82" s="99"/>
      <c r="J82" s="103"/>
      <c r="K82" s="103"/>
      <c r="L82" s="103"/>
      <c r="M82" s="103"/>
      <c r="N82" s="103"/>
      <c r="O82" s="103"/>
      <c r="P82" s="103"/>
      <c r="Q82" s="103"/>
      <c r="R82" s="103"/>
      <c r="S82" s="103"/>
      <c r="T82" s="103"/>
      <c r="U82" s="103"/>
      <c r="V82" s="77"/>
      <c r="W82" s="77"/>
      <c r="X82" s="77"/>
      <c r="Y82" s="77"/>
      <c r="Z82" s="77"/>
      <c r="AA82" s="77"/>
      <c r="AB82" s="77"/>
      <c r="AC82" s="77"/>
      <c r="AD82" s="77"/>
      <c r="AE82" s="77"/>
      <c r="AF82" s="77"/>
      <c r="AG82" s="77"/>
      <c r="AH82" s="77"/>
      <c r="AI82" s="77"/>
      <c r="AJ82" s="77"/>
      <c r="AK82" s="77"/>
      <c r="AL82" s="77"/>
      <c r="AM82" s="77"/>
      <c r="AN82" s="77"/>
      <c r="AO82" s="77"/>
      <c r="AP82" s="77"/>
      <c r="AQ82" s="77"/>
      <c r="AR82" s="77"/>
      <c r="AS82" s="77"/>
      <c r="AT82" s="77"/>
      <c r="AU82" s="77"/>
      <c r="AV82" s="77"/>
      <c r="AW82" s="77"/>
      <c r="AX82" s="77"/>
      <c r="AY82" s="77"/>
      <c r="AZ82" s="77"/>
      <c r="BA82" s="77"/>
      <c r="BB82" s="77"/>
      <c r="BC82" s="77"/>
      <c r="BD82" s="77"/>
      <c r="BE82" s="77"/>
      <c r="BF82" s="77"/>
      <c r="BG82" s="77"/>
      <c r="BH82" s="77"/>
      <c r="BI82" s="77"/>
      <c r="BJ82" s="77"/>
      <c r="BK82" s="77"/>
      <c r="BL82" s="77"/>
      <c r="BM82" s="77"/>
      <c r="BN82" s="77"/>
      <c r="BO82" s="77"/>
      <c r="BP82" s="77"/>
      <c r="BQ82" s="77"/>
      <c r="BR82" s="77"/>
      <c r="BS82" s="77"/>
      <c r="BT82" s="77"/>
      <c r="BU82" s="77"/>
      <c r="BV82" s="77"/>
      <c r="BW82" s="77"/>
      <c r="BX82" s="77"/>
      <c r="BY82" s="77"/>
      <c r="BZ82" s="77"/>
      <c r="CA82" s="77"/>
      <c r="CB82" s="77"/>
      <c r="CC82" s="77"/>
      <c r="CD82" s="77"/>
      <c r="CE82" s="77"/>
      <c r="CF82" s="77"/>
      <c r="CG82" s="77"/>
      <c r="CH82" s="77"/>
      <c r="CI82" s="77"/>
      <c r="CJ82" s="77"/>
      <c r="CK82" s="77"/>
      <c r="CL82" s="77"/>
      <c r="CM82" s="77"/>
      <c r="CN82" s="77"/>
      <c r="CO82" s="77"/>
      <c r="CP82" s="77"/>
      <c r="CQ82" s="77"/>
      <c r="CR82" s="77"/>
      <c r="CS82" s="77"/>
      <c r="CT82" s="77"/>
      <c r="CU82" s="77"/>
      <c r="CV82" s="77"/>
      <c r="CW82" s="77"/>
      <c r="CX82" s="77"/>
      <c r="CY82" s="77"/>
      <c r="CZ82" s="77"/>
      <c r="DA82" s="77"/>
      <c r="DB82" s="77"/>
      <c r="DC82" s="77"/>
      <c r="DD82" s="77"/>
      <c r="DE82" s="77"/>
      <c r="DF82" s="77"/>
      <c r="DG82" s="77"/>
      <c r="DH82" s="77"/>
      <c r="DI82" s="77"/>
      <c r="DJ82" s="77"/>
      <c r="DK82" s="77"/>
      <c r="DL82" s="77"/>
      <c r="DM82" s="77"/>
      <c r="DN82" s="77"/>
      <c r="DO82" s="77"/>
      <c r="DP82" s="77"/>
      <c r="DQ82" s="77"/>
      <c r="DR82" s="77"/>
      <c r="DS82" s="77"/>
      <c r="DT82" s="77"/>
      <c r="DU82" s="77"/>
      <c r="DV82" s="77"/>
      <c r="DW82" s="77"/>
      <c r="DX82" s="77"/>
      <c r="DY82" s="77"/>
      <c r="DZ82" s="77"/>
      <c r="EA82" s="77"/>
      <c r="EB82" s="77"/>
      <c r="EC82" s="77"/>
      <c r="ED82" s="77"/>
      <c r="EE82" s="77"/>
      <c r="EF82" s="77"/>
      <c r="EG82" s="77"/>
      <c r="EH82" s="77"/>
      <c r="EI82" s="77"/>
      <c r="EJ82" s="77"/>
      <c r="EK82" s="77"/>
      <c r="EL82" s="77"/>
      <c r="EM82" s="77"/>
      <c r="EN82" s="77"/>
      <c r="EO82" s="77"/>
      <c r="EP82" s="77"/>
      <c r="EQ82" s="77"/>
      <c r="ER82" s="77"/>
      <c r="ES82" s="77"/>
      <c r="ET82" s="77"/>
      <c r="EU82" s="77"/>
      <c r="EV82" s="77"/>
      <c r="EW82" s="77"/>
      <c r="EX82" s="77"/>
      <c r="EY82" s="77"/>
      <c r="EZ82" s="77"/>
      <c r="FA82" s="77"/>
      <c r="FB82" s="77"/>
      <c r="FC82" s="77"/>
      <c r="FD82" s="77"/>
      <c r="FE82" s="77"/>
      <c r="FF82" s="77"/>
      <c r="FG82" s="77"/>
      <c r="FH82" s="77"/>
      <c r="FI82" s="77"/>
      <c r="FJ82" s="77"/>
      <c r="FK82" s="77"/>
      <c r="FL82" s="77"/>
      <c r="FM82" s="77"/>
      <c r="FN82" s="77"/>
      <c r="FO82" s="77"/>
      <c r="FP82" s="77"/>
      <c r="FQ82" s="77"/>
      <c r="FR82" s="77"/>
      <c r="FS82" s="77"/>
      <c r="FT82" s="77"/>
      <c r="FU82" s="77"/>
      <c r="FV82" s="77"/>
      <c r="FW82" s="77"/>
      <c r="FX82" s="77"/>
      <c r="FY82" s="77"/>
      <c r="FZ82" s="77"/>
      <c r="GA82" s="77"/>
      <c r="GB82" s="77"/>
      <c r="GC82" s="77"/>
      <c r="GD82" s="77"/>
      <c r="GE82" s="77"/>
      <c r="GF82" s="77"/>
      <c r="GG82" s="77"/>
      <c r="GH82" s="77"/>
      <c r="GI82" s="77"/>
      <c r="GJ82" s="77"/>
      <c r="GK82" s="77"/>
      <c r="GL82" s="77"/>
      <c r="GM82" s="77"/>
      <c r="GN82" s="77"/>
      <c r="GO82" s="77"/>
      <c r="GP82" s="77"/>
      <c r="GQ82" s="77"/>
      <c r="GR82" s="77"/>
      <c r="GS82" s="77"/>
      <c r="GT82" s="77"/>
      <c r="GU82" s="77"/>
      <c r="GV82" s="77"/>
      <c r="GW82" s="77"/>
      <c r="GX82" s="77"/>
      <c r="GY82" s="77"/>
      <c r="GZ82" s="77"/>
      <c r="HA82" s="77"/>
      <c r="HB82" s="77"/>
      <c r="HC82" s="77"/>
      <c r="HD82" s="77"/>
      <c r="HE82" s="77"/>
      <c r="HF82" s="77"/>
      <c r="HG82" s="77"/>
      <c r="HH82" s="77"/>
      <c r="HI82" s="77"/>
      <c r="HJ82" s="77"/>
      <c r="HK82" s="77"/>
      <c r="HL82" s="77"/>
      <c r="HM82" s="77"/>
      <c r="HN82" s="77"/>
      <c r="HO82" s="77"/>
      <c r="HP82" s="77"/>
      <c r="HQ82" s="77"/>
      <c r="HR82" s="77"/>
      <c r="HS82" s="77"/>
      <c r="HT82" s="77"/>
      <c r="HU82" s="77"/>
      <c r="HV82" s="77"/>
      <c r="HW82" s="77"/>
      <c r="HX82" s="77"/>
      <c r="HY82" s="77"/>
      <c r="HZ82" s="77"/>
      <c r="IA82" s="77"/>
      <c r="IB82" s="77"/>
      <c r="IC82" s="77"/>
      <c r="ID82" s="77"/>
      <c r="IE82" s="77"/>
      <c r="IF82" s="77"/>
      <c r="IG82" s="77"/>
      <c r="IH82" s="77"/>
      <c r="II82" s="77"/>
      <c r="IJ82" s="77"/>
      <c r="IK82" s="77"/>
      <c r="IL82" s="77"/>
      <c r="IM82" s="77"/>
      <c r="IN82" s="77"/>
      <c r="IO82" s="77"/>
      <c r="IP82" s="77"/>
      <c r="IQ82" s="77"/>
      <c r="IR82" s="77"/>
      <c r="IS82" s="77"/>
      <c r="IT82" s="77"/>
      <c r="IU82" s="77"/>
      <c r="IV82" s="77"/>
      <c r="IW82" s="77"/>
      <c r="IX82" s="77"/>
      <c r="IY82" s="77"/>
      <c r="IZ82" s="77"/>
      <c r="JA82" s="77"/>
      <c r="JB82" s="77"/>
      <c r="JC82" s="77"/>
      <c r="JD82" s="77"/>
      <c r="JE82" s="77"/>
      <c r="JF82" s="77"/>
      <c r="JG82" s="77"/>
      <c r="JH82" s="77"/>
      <c r="JI82" s="77"/>
      <c r="JJ82" s="77"/>
      <c r="JK82" s="77"/>
      <c r="JL82" s="77"/>
      <c r="JM82" s="77"/>
      <c r="JN82" s="77"/>
      <c r="JO82" s="77"/>
      <c r="JP82" s="77"/>
      <c r="JQ82" s="77"/>
      <c r="JR82" s="77"/>
      <c r="JS82" s="77"/>
      <c r="JT82" s="77"/>
      <c r="JU82" s="77"/>
      <c r="JV82" s="77"/>
      <c r="JW82" s="77"/>
      <c r="JX82" s="77"/>
      <c r="JY82" s="77"/>
      <c r="JZ82" s="77"/>
      <c r="KA82" s="77"/>
      <c r="KB82" s="77"/>
      <c r="KC82" s="77"/>
      <c r="KD82" s="77"/>
      <c r="KE82" s="77"/>
      <c r="KF82" s="77"/>
      <c r="KG82" s="77"/>
      <c r="KH82" s="77"/>
      <c r="KI82" s="77"/>
      <c r="KJ82" s="77"/>
      <c r="KK82" s="77"/>
      <c r="KL82" s="77"/>
      <c r="KM82" s="77"/>
      <c r="KN82" s="77"/>
      <c r="KO82" s="77"/>
      <c r="KP82" s="77"/>
      <c r="KQ82" s="77"/>
      <c r="KR82" s="77"/>
      <c r="KS82" s="77"/>
      <c r="KT82" s="77"/>
      <c r="KU82" s="77"/>
      <c r="KV82" s="77"/>
      <c r="KW82" s="77"/>
      <c r="KX82" s="77"/>
      <c r="KY82" s="77"/>
      <c r="KZ82" s="77"/>
      <c r="LA82" s="77"/>
      <c r="LB82" s="77"/>
      <c r="LC82" s="77"/>
      <c r="LD82" s="77"/>
      <c r="LE82" s="77"/>
      <c r="LF82" s="77"/>
      <c r="LG82" s="77"/>
      <c r="LH82" s="77"/>
      <c r="LI82" s="77"/>
      <c r="LJ82" s="77"/>
      <c r="LK82" s="77"/>
      <c r="LL82" s="77"/>
      <c r="LM82" s="77"/>
      <c r="LN82" s="77"/>
      <c r="LO82" s="77"/>
      <c r="LP82" s="77"/>
      <c r="LQ82" s="77"/>
      <c r="LR82" s="77"/>
      <c r="LS82" s="77"/>
      <c r="LT82" s="77"/>
      <c r="LU82" s="77"/>
      <c r="LV82" s="77"/>
      <c r="LW82" s="77"/>
      <c r="LX82" s="77"/>
      <c r="LY82" s="77"/>
      <c r="LZ82" s="77"/>
      <c r="MA82" s="77"/>
      <c r="MB82" s="77"/>
      <c r="MC82" s="77"/>
      <c r="MD82" s="77"/>
      <c r="ME82" s="77"/>
      <c r="MF82" s="77"/>
      <c r="MG82" s="77"/>
      <c r="MH82" s="77"/>
      <c r="MI82" s="77"/>
      <c r="MJ82" s="77"/>
      <c r="MK82" s="77"/>
      <c r="ML82" s="77"/>
      <c r="MM82" s="77"/>
      <c r="MN82" s="77"/>
      <c r="MO82" s="77"/>
      <c r="MP82" s="77"/>
      <c r="MQ82" s="77"/>
      <c r="MR82" s="77"/>
      <c r="MS82" s="77"/>
      <c r="MT82" s="77"/>
      <c r="MU82" s="77"/>
      <c r="MV82" s="77"/>
      <c r="MW82" s="77"/>
      <c r="MX82" s="77"/>
      <c r="MY82" s="77"/>
      <c r="MZ82" s="77"/>
      <c r="NA82" s="77"/>
      <c r="NB82" s="77"/>
      <c r="NC82" s="77"/>
      <c r="ND82" s="77"/>
      <c r="BAY82" s="55"/>
      <c r="BAZ82" s="55"/>
      <c r="BBA82" s="55"/>
      <c r="BBB82" s="55"/>
      <c r="BBC82" s="55"/>
      <c r="BBD82" s="55"/>
      <c r="BBE82" s="55"/>
      <c r="BBF82" s="55"/>
      <c r="BBG82" s="55"/>
      <c r="BBH82" s="55"/>
      <c r="BBI82" s="55"/>
      <c r="BBJ82" s="55"/>
      <c r="BBK82" s="55"/>
      <c r="BBL82" s="55"/>
      <c r="BBM82" s="55"/>
      <c r="BBN82" s="55"/>
      <c r="BBO82" s="55"/>
      <c r="BBP82" s="55"/>
      <c r="BBQ82" s="55"/>
      <c r="BBR82" s="55"/>
      <c r="BBS82" s="55"/>
      <c r="BBT82" s="55"/>
      <c r="BBU82" s="55"/>
      <c r="BBV82" s="55"/>
      <c r="BBW82" s="55"/>
      <c r="BBX82" s="55"/>
      <c r="BBY82" s="55"/>
      <c r="BBZ82" s="55"/>
      <c r="BCA82" s="55"/>
      <c r="BCB82" s="55"/>
      <c r="BCC82" s="55"/>
      <c r="BCD82" s="55"/>
      <c r="BCE82" s="55"/>
      <c r="BCF82" s="55"/>
      <c r="BCG82" s="55"/>
      <c r="BCH82" s="55"/>
      <c r="BCI82" s="55"/>
      <c r="BCJ82" s="55"/>
      <c r="BCK82" s="55"/>
      <c r="BCL82" s="55"/>
      <c r="BCM82" s="55"/>
      <c r="BCN82" s="55"/>
      <c r="BCO82" s="55"/>
      <c r="BCP82" s="55"/>
      <c r="BCQ82" s="55"/>
      <c r="BCR82" s="55"/>
      <c r="BCS82" s="55"/>
      <c r="BCT82" s="55"/>
      <c r="BCU82" s="55"/>
      <c r="BCV82" s="55"/>
      <c r="BCW82" s="55"/>
      <c r="BCX82" s="55"/>
      <c r="BCY82" s="55"/>
      <c r="BCZ82" s="55"/>
      <c r="BDA82" s="55"/>
      <c r="BDB82" s="55"/>
      <c r="BDC82" s="55"/>
      <c r="BDD82" s="55"/>
      <c r="BDE82" s="55"/>
      <c r="BDF82" s="55"/>
      <c r="BDG82" s="55"/>
      <c r="BDH82" s="55"/>
      <c r="BDI82" s="55"/>
      <c r="BDJ82" s="55"/>
      <c r="BDK82" s="55"/>
      <c r="BDL82" s="55"/>
      <c r="BDM82" s="55"/>
      <c r="BDN82" s="55"/>
      <c r="BDO82" s="55"/>
      <c r="BDP82" s="55"/>
      <c r="BDQ82" s="55"/>
      <c r="BDR82" s="55"/>
      <c r="BDS82" s="55"/>
      <c r="BDT82" s="55"/>
      <c r="BDU82" s="55"/>
      <c r="BDV82" s="55"/>
      <c r="BDW82" s="55"/>
      <c r="BDX82" s="55"/>
      <c r="BDY82" s="55"/>
      <c r="BDZ82" s="55"/>
      <c r="BEA82" s="55"/>
      <c r="BEB82" s="55"/>
      <c r="BEC82" s="55"/>
      <c r="BED82" s="55"/>
      <c r="BEE82" s="55"/>
      <c r="BEF82" s="55"/>
      <c r="BEG82" s="55"/>
      <c r="BEH82" s="55"/>
      <c r="BEI82" s="55"/>
      <c r="BEJ82" s="55"/>
      <c r="BEK82" s="55"/>
      <c r="BEL82" s="55"/>
      <c r="BEM82" s="55"/>
      <c r="BEN82" s="55"/>
      <c r="BEO82" s="55"/>
      <c r="BEP82" s="55"/>
      <c r="BEQ82" s="55"/>
      <c r="BER82" s="55"/>
      <c r="BES82" s="55"/>
      <c r="BET82" s="55"/>
      <c r="BEU82" s="55"/>
      <c r="BEV82" s="55"/>
      <c r="BEW82" s="55"/>
      <c r="BEX82" s="55"/>
      <c r="BEY82" s="55"/>
      <c r="BEZ82" s="55"/>
      <c r="BFA82" s="55"/>
      <c r="BFB82" s="55"/>
      <c r="BFC82" s="55"/>
      <c r="BFD82" s="55"/>
      <c r="BFE82" s="55"/>
      <c r="BFF82" s="55"/>
      <c r="BFG82" s="55"/>
      <c r="BFH82" s="55"/>
      <c r="BFI82" s="55"/>
      <c r="BFJ82" s="55"/>
      <c r="BFK82" s="55"/>
      <c r="BFL82" s="55"/>
      <c r="BFM82" s="55"/>
      <c r="BFN82" s="55"/>
      <c r="BFO82" s="55"/>
      <c r="BFP82" s="55"/>
      <c r="BFQ82" s="55"/>
      <c r="BFR82" s="55"/>
      <c r="BFS82" s="55"/>
      <c r="BFT82" s="55"/>
      <c r="BFU82" s="55"/>
      <c r="BFV82" s="55"/>
      <c r="BFW82" s="55"/>
      <c r="BFX82" s="55"/>
      <c r="BFY82" s="55"/>
      <c r="BFZ82" s="55"/>
      <c r="BGA82" s="55"/>
      <c r="BGB82" s="55"/>
      <c r="BGC82" s="55"/>
      <c r="BGD82" s="55"/>
      <c r="BGE82" s="55"/>
      <c r="BGF82" s="55"/>
      <c r="BGG82" s="55"/>
      <c r="BGH82" s="55"/>
      <c r="BGI82" s="55"/>
      <c r="BGJ82" s="55"/>
      <c r="BGK82" s="55"/>
      <c r="BGL82" s="55"/>
      <c r="BGM82" s="55"/>
      <c r="BGN82" s="55"/>
      <c r="BGO82" s="55"/>
      <c r="BGP82" s="55"/>
      <c r="BGQ82" s="55"/>
      <c r="BGR82" s="55"/>
      <c r="BGS82" s="55"/>
      <c r="BGT82" s="55"/>
      <c r="BGU82" s="55"/>
      <c r="BGV82" s="55"/>
      <c r="BGW82" s="55"/>
      <c r="BGX82" s="55"/>
      <c r="BGY82" s="55"/>
      <c r="BGZ82" s="55"/>
      <c r="BHA82" s="55"/>
      <c r="BHB82" s="55"/>
      <c r="BHC82" s="55"/>
      <c r="BHD82" s="55"/>
      <c r="BHE82" s="55"/>
      <c r="BHF82" s="55"/>
      <c r="BHG82" s="55"/>
      <c r="BHH82" s="55"/>
      <c r="BHI82" s="55"/>
      <c r="BHJ82" s="55"/>
      <c r="BHK82" s="55"/>
      <c r="BHL82" s="55"/>
      <c r="BHM82" s="55"/>
      <c r="BHN82" s="55"/>
      <c r="BHO82" s="55"/>
      <c r="BHP82" s="55"/>
      <c r="BHQ82" s="55"/>
      <c r="BHR82" s="55"/>
      <c r="BHS82" s="55"/>
      <c r="BHT82" s="55"/>
      <c r="BHU82" s="55"/>
      <c r="BHV82" s="55"/>
      <c r="BHW82" s="55"/>
      <c r="BHX82" s="55"/>
      <c r="BHY82" s="55"/>
      <c r="BHZ82" s="55"/>
      <c r="BIA82" s="55"/>
      <c r="BIB82" s="55"/>
      <c r="BIC82" s="55"/>
      <c r="BID82" s="55"/>
      <c r="BIE82" s="55"/>
      <c r="BIF82" s="55"/>
      <c r="BIG82" s="55"/>
      <c r="BIH82" s="55"/>
      <c r="BII82" s="55"/>
      <c r="BIJ82" s="55"/>
      <c r="BIK82" s="55"/>
      <c r="BIL82" s="55"/>
      <c r="BIM82" s="55"/>
      <c r="BIN82" s="55"/>
      <c r="BIO82" s="55"/>
      <c r="BIP82" s="55"/>
      <c r="BIQ82" s="55"/>
      <c r="BIR82" s="55"/>
      <c r="BIS82" s="55"/>
      <c r="BIT82" s="55"/>
      <c r="BIU82" s="55"/>
      <c r="BIV82" s="55"/>
      <c r="BIW82" s="55"/>
      <c r="BIX82" s="55"/>
      <c r="BIY82" s="55"/>
      <c r="BIZ82" s="55"/>
      <c r="BJA82" s="55"/>
      <c r="BJB82" s="55"/>
      <c r="BJC82" s="55"/>
      <c r="BJD82" s="55"/>
      <c r="BJE82" s="55"/>
      <c r="BJF82" s="55"/>
      <c r="BJG82" s="55"/>
      <c r="BJH82" s="55"/>
      <c r="BJI82" s="55"/>
      <c r="BJJ82" s="55"/>
      <c r="BJK82" s="55"/>
      <c r="BJL82" s="55"/>
      <c r="BJM82" s="55"/>
      <c r="BJN82" s="55"/>
      <c r="BJO82" s="55"/>
      <c r="BJP82" s="55"/>
      <c r="BJQ82" s="55"/>
      <c r="BJR82" s="55"/>
      <c r="BJS82" s="55"/>
      <c r="BJT82" s="55"/>
      <c r="BJU82" s="55"/>
      <c r="BJV82" s="55"/>
      <c r="BJW82" s="55"/>
      <c r="BJX82" s="55"/>
      <c r="BJY82" s="55"/>
      <c r="BJZ82" s="55"/>
      <c r="BKA82" s="55"/>
      <c r="BKB82" s="55"/>
      <c r="BKC82" s="55"/>
      <c r="BKD82" s="55"/>
      <c r="BKE82" s="55"/>
      <c r="BKF82" s="55"/>
      <c r="BKG82" s="55"/>
      <c r="BKH82" s="55"/>
      <c r="BKI82" s="55"/>
      <c r="BKJ82" s="55"/>
      <c r="BKK82" s="55"/>
      <c r="BKL82" s="55"/>
      <c r="BKM82" s="55"/>
      <c r="BKN82" s="55"/>
      <c r="BKO82" s="55"/>
      <c r="BKP82" s="55"/>
      <c r="BKQ82" s="55"/>
      <c r="BKR82" s="55"/>
      <c r="BKS82" s="55"/>
      <c r="BKT82" s="55"/>
      <c r="BKU82" s="55"/>
      <c r="BKV82" s="55"/>
      <c r="BKW82" s="55"/>
      <c r="BKX82" s="55"/>
      <c r="BKY82" s="55"/>
      <c r="BKZ82" s="55"/>
      <c r="BLA82" s="55"/>
      <c r="BLB82" s="55"/>
      <c r="BLC82" s="55"/>
      <c r="BLD82" s="55"/>
      <c r="BLE82" s="55"/>
      <c r="BLF82" s="55"/>
      <c r="BLG82" s="55"/>
      <c r="BLH82" s="55"/>
      <c r="BLI82" s="55"/>
      <c r="BLJ82" s="55"/>
      <c r="BLK82" s="55"/>
      <c r="BLL82" s="55"/>
      <c r="BLM82" s="55"/>
      <c r="BLN82" s="55"/>
      <c r="BLO82" s="55"/>
      <c r="BLP82" s="55"/>
      <c r="BLQ82" s="55"/>
      <c r="BLR82" s="55"/>
      <c r="BLS82" s="55"/>
      <c r="BLT82" s="55"/>
      <c r="BLU82" s="55"/>
      <c r="BLV82" s="55"/>
      <c r="BLW82" s="55"/>
      <c r="BLX82" s="55"/>
      <c r="BLY82" s="55"/>
      <c r="BLZ82" s="55"/>
      <c r="BMA82" s="55"/>
      <c r="BMB82" s="55"/>
      <c r="BMC82" s="55"/>
      <c r="BMD82" s="55"/>
      <c r="BME82" s="55"/>
      <c r="BMF82" s="55"/>
      <c r="BMG82" s="55"/>
      <c r="BMH82" s="55"/>
      <c r="BMI82" s="55"/>
      <c r="BMJ82" s="55"/>
      <c r="BMK82" s="55"/>
      <c r="BML82" s="55"/>
      <c r="BMM82" s="55"/>
      <c r="BMN82" s="55"/>
      <c r="BMO82" s="55"/>
      <c r="BMP82" s="55"/>
      <c r="BMQ82" s="55"/>
      <c r="BMR82" s="55"/>
      <c r="BMS82" s="55"/>
      <c r="BMT82" s="55"/>
      <c r="BMU82" s="55"/>
      <c r="BMV82" s="55"/>
      <c r="BMW82" s="55"/>
      <c r="BMX82" s="55"/>
      <c r="BMY82" s="55"/>
      <c r="BMZ82" s="55"/>
      <c r="BNA82" s="55"/>
      <c r="BNB82" s="55"/>
      <c r="BNC82" s="55"/>
      <c r="BND82" s="55"/>
      <c r="BNE82" s="55"/>
      <c r="BNF82" s="55"/>
      <c r="BNG82" s="55"/>
      <c r="BNH82" s="55"/>
      <c r="BNI82" s="55"/>
      <c r="BNJ82" s="55"/>
      <c r="BNK82" s="55"/>
      <c r="BNL82" s="55"/>
      <c r="BNM82" s="55"/>
      <c r="BNN82" s="55"/>
      <c r="BNO82" s="55"/>
      <c r="BNP82" s="55"/>
      <c r="BNQ82" s="55"/>
      <c r="BNR82" s="55"/>
      <c r="BNS82" s="55"/>
      <c r="BNT82" s="55"/>
      <c r="BNU82" s="55"/>
      <c r="BNV82" s="55"/>
      <c r="BNW82" s="55"/>
      <c r="BNX82" s="55"/>
      <c r="BNY82" s="55"/>
      <c r="BNZ82" s="55"/>
      <c r="BOA82" s="55"/>
      <c r="BOB82" s="55"/>
      <c r="BOC82" s="55"/>
      <c r="BOD82" s="55"/>
      <c r="BOE82" s="55"/>
      <c r="BOF82" s="55"/>
      <c r="BOG82" s="55"/>
      <c r="BOH82" s="55"/>
      <c r="BOI82" s="55"/>
      <c r="BOJ82" s="55"/>
      <c r="BOK82" s="55"/>
      <c r="BOL82" s="55"/>
      <c r="BOM82" s="55"/>
      <c r="BON82" s="55"/>
      <c r="BOO82" s="55"/>
      <c r="BOP82" s="55"/>
      <c r="BOQ82" s="55"/>
      <c r="BOR82" s="55"/>
      <c r="BOS82" s="55"/>
      <c r="BOT82" s="55"/>
      <c r="BOU82" s="55"/>
      <c r="BOV82" s="55"/>
      <c r="BOW82" s="55"/>
      <c r="BOX82" s="55"/>
      <c r="BOY82" s="55"/>
      <c r="BOZ82" s="55"/>
      <c r="BPA82" s="55"/>
      <c r="BPB82" s="55"/>
      <c r="BPC82" s="55"/>
      <c r="BPD82" s="55"/>
      <c r="BPE82" s="55"/>
      <c r="BPF82" s="55"/>
      <c r="BPG82" s="55"/>
      <c r="BPH82" s="55"/>
      <c r="BPI82" s="55"/>
      <c r="BPJ82" s="55"/>
      <c r="BPK82" s="55"/>
      <c r="BPL82" s="55"/>
      <c r="BPM82" s="55"/>
      <c r="BPN82" s="55"/>
      <c r="BPO82" s="55"/>
      <c r="BPP82" s="55"/>
      <c r="BPQ82" s="55"/>
      <c r="BPR82" s="55"/>
      <c r="BPS82" s="55"/>
      <c r="BPT82" s="55"/>
      <c r="BPU82" s="55"/>
      <c r="BPV82" s="55"/>
      <c r="BPW82" s="55"/>
      <c r="BPX82" s="55"/>
      <c r="BPY82" s="55"/>
      <c r="BPZ82" s="55"/>
      <c r="BQA82" s="55"/>
      <c r="BQB82" s="55"/>
      <c r="BQC82" s="55"/>
      <c r="BQD82" s="55"/>
      <c r="BQE82" s="55"/>
      <c r="BQF82" s="55"/>
      <c r="BQG82" s="55"/>
      <c r="BQH82" s="55"/>
      <c r="BQI82" s="55"/>
      <c r="BQJ82" s="55"/>
      <c r="BQK82" s="55"/>
      <c r="BQL82" s="55"/>
      <c r="BQM82" s="55"/>
      <c r="BQN82" s="55"/>
      <c r="BQO82" s="55"/>
      <c r="BQP82" s="55"/>
      <c r="BQQ82" s="55"/>
      <c r="BQR82" s="55"/>
      <c r="BQS82" s="55"/>
      <c r="BQT82" s="55"/>
      <c r="BQU82" s="55"/>
      <c r="BQV82" s="55"/>
      <c r="BQW82" s="55"/>
      <c r="BQX82" s="55"/>
      <c r="BQY82" s="55"/>
      <c r="BQZ82" s="55"/>
      <c r="BRA82" s="55"/>
      <c r="BRB82" s="55"/>
    </row>
    <row r="83" spans="1:368 1403:1822" s="54" customFormat="1">
      <c r="A83" s="102"/>
      <c r="B83" s="102"/>
      <c r="C83" s="102"/>
      <c r="D83" s="102"/>
      <c r="E83" s="102"/>
      <c r="F83" s="102"/>
      <c r="G83" s="102"/>
      <c r="H83" s="102"/>
      <c r="I83" s="99"/>
      <c r="J83" s="103"/>
      <c r="K83" s="103"/>
      <c r="L83" s="103"/>
      <c r="M83" s="103"/>
      <c r="N83" s="103"/>
      <c r="O83" s="103"/>
      <c r="P83" s="103"/>
      <c r="Q83" s="103"/>
      <c r="R83" s="103"/>
      <c r="S83" s="103"/>
      <c r="T83" s="103"/>
      <c r="U83" s="103"/>
      <c r="V83" s="77"/>
      <c r="W83" s="77"/>
      <c r="X83" s="77"/>
      <c r="Y83" s="77"/>
      <c r="Z83" s="77"/>
      <c r="AA83" s="77"/>
      <c r="AB83" s="77"/>
      <c r="AC83" s="77"/>
      <c r="AD83" s="77"/>
      <c r="AE83" s="77"/>
      <c r="AF83" s="77"/>
      <c r="AG83" s="77"/>
      <c r="AH83" s="77"/>
      <c r="AI83" s="77"/>
      <c r="AJ83" s="77"/>
      <c r="AK83" s="77"/>
      <c r="AL83" s="77"/>
      <c r="AM83" s="77"/>
      <c r="AN83" s="77"/>
      <c r="AO83" s="77"/>
      <c r="AP83" s="77"/>
      <c r="AQ83" s="77"/>
      <c r="AR83" s="77"/>
      <c r="AS83" s="77"/>
      <c r="AT83" s="77"/>
      <c r="AU83" s="77"/>
      <c r="AV83" s="77"/>
      <c r="AW83" s="77"/>
      <c r="AX83" s="77"/>
      <c r="AY83" s="77"/>
      <c r="AZ83" s="77"/>
      <c r="BA83" s="77"/>
      <c r="BB83" s="77"/>
      <c r="BC83" s="77"/>
      <c r="BD83" s="77"/>
      <c r="BE83" s="77"/>
      <c r="BF83" s="77"/>
      <c r="BG83" s="77"/>
      <c r="BH83" s="77"/>
      <c r="BI83" s="77"/>
      <c r="BJ83" s="77"/>
      <c r="BK83" s="77"/>
      <c r="BL83" s="77"/>
      <c r="BM83" s="77"/>
      <c r="BN83" s="77"/>
      <c r="BO83" s="77"/>
      <c r="BP83" s="77"/>
      <c r="BQ83" s="77"/>
      <c r="BR83" s="77"/>
      <c r="BS83" s="77"/>
      <c r="BT83" s="77"/>
      <c r="BU83" s="77"/>
      <c r="BV83" s="77"/>
      <c r="BW83" s="77"/>
      <c r="BX83" s="77"/>
      <c r="BY83" s="77"/>
      <c r="BZ83" s="77"/>
      <c r="CA83" s="77"/>
      <c r="CB83" s="77"/>
      <c r="CC83" s="77"/>
      <c r="CD83" s="77"/>
      <c r="CE83" s="77"/>
      <c r="CF83" s="77"/>
      <c r="CG83" s="77"/>
      <c r="CH83" s="77"/>
      <c r="CI83" s="77"/>
      <c r="CJ83" s="77"/>
      <c r="CK83" s="77"/>
      <c r="CL83" s="77"/>
      <c r="CM83" s="77"/>
      <c r="CN83" s="77"/>
      <c r="CO83" s="77"/>
      <c r="CP83" s="77"/>
      <c r="CQ83" s="77"/>
      <c r="CR83" s="77"/>
      <c r="CS83" s="77"/>
      <c r="CT83" s="77"/>
      <c r="CU83" s="77"/>
      <c r="CV83" s="77"/>
      <c r="CW83" s="77"/>
      <c r="CX83" s="77"/>
      <c r="CY83" s="77"/>
      <c r="CZ83" s="77"/>
      <c r="DA83" s="77"/>
      <c r="DB83" s="77"/>
      <c r="DC83" s="77"/>
      <c r="DD83" s="77"/>
      <c r="DE83" s="77"/>
      <c r="DF83" s="77"/>
      <c r="DG83" s="77"/>
      <c r="DH83" s="77"/>
      <c r="DI83" s="77"/>
      <c r="DJ83" s="77"/>
      <c r="DK83" s="77"/>
      <c r="DL83" s="77"/>
      <c r="DM83" s="77"/>
      <c r="DN83" s="77"/>
      <c r="DO83" s="77"/>
      <c r="DP83" s="77"/>
      <c r="DQ83" s="77"/>
      <c r="DR83" s="77"/>
      <c r="DS83" s="77"/>
      <c r="DT83" s="77"/>
      <c r="DU83" s="77"/>
      <c r="DV83" s="77"/>
      <c r="DW83" s="77"/>
      <c r="DX83" s="77"/>
      <c r="DY83" s="77"/>
      <c r="DZ83" s="77"/>
      <c r="EA83" s="77"/>
      <c r="EB83" s="77"/>
      <c r="EC83" s="77"/>
      <c r="ED83" s="77"/>
      <c r="EE83" s="77"/>
      <c r="EF83" s="77"/>
      <c r="EG83" s="77"/>
      <c r="EH83" s="77"/>
      <c r="EI83" s="77"/>
      <c r="EJ83" s="77"/>
      <c r="EK83" s="77"/>
      <c r="EL83" s="77"/>
      <c r="EM83" s="77"/>
      <c r="EN83" s="77"/>
      <c r="EO83" s="77"/>
      <c r="EP83" s="77"/>
      <c r="EQ83" s="77"/>
      <c r="ER83" s="77"/>
      <c r="ES83" s="77"/>
      <c r="ET83" s="77"/>
      <c r="EU83" s="77"/>
      <c r="EV83" s="77"/>
      <c r="EW83" s="77"/>
      <c r="EX83" s="77"/>
      <c r="EY83" s="77"/>
      <c r="EZ83" s="77"/>
      <c r="FA83" s="77"/>
      <c r="FB83" s="77"/>
      <c r="FC83" s="77"/>
      <c r="FD83" s="77"/>
      <c r="FE83" s="77"/>
      <c r="FF83" s="77"/>
      <c r="FG83" s="77"/>
      <c r="FH83" s="77"/>
      <c r="FI83" s="77"/>
      <c r="FJ83" s="77"/>
      <c r="FK83" s="77"/>
      <c r="FL83" s="77"/>
      <c r="FM83" s="77"/>
      <c r="FN83" s="77"/>
      <c r="FO83" s="77"/>
      <c r="FP83" s="77"/>
      <c r="FQ83" s="77"/>
      <c r="FR83" s="77"/>
      <c r="FS83" s="77"/>
      <c r="FT83" s="77"/>
      <c r="FU83" s="77"/>
      <c r="FV83" s="77"/>
      <c r="FW83" s="77"/>
      <c r="FX83" s="77"/>
      <c r="FY83" s="77"/>
      <c r="FZ83" s="77"/>
      <c r="GA83" s="77"/>
      <c r="GB83" s="77"/>
      <c r="GC83" s="77"/>
      <c r="GD83" s="77"/>
      <c r="GE83" s="77"/>
      <c r="GF83" s="77"/>
      <c r="GG83" s="77"/>
      <c r="GH83" s="77"/>
      <c r="GI83" s="77"/>
      <c r="GJ83" s="77"/>
      <c r="GK83" s="77"/>
      <c r="GL83" s="77"/>
      <c r="GM83" s="77"/>
      <c r="GN83" s="77"/>
      <c r="GO83" s="77"/>
      <c r="GP83" s="77"/>
      <c r="GQ83" s="77"/>
      <c r="GR83" s="77"/>
      <c r="GS83" s="77"/>
      <c r="GT83" s="77"/>
      <c r="GU83" s="77"/>
      <c r="GV83" s="77"/>
      <c r="GW83" s="77"/>
      <c r="GX83" s="77"/>
      <c r="GY83" s="77"/>
      <c r="GZ83" s="77"/>
      <c r="HA83" s="77"/>
      <c r="HB83" s="77"/>
      <c r="HC83" s="77"/>
      <c r="HD83" s="77"/>
      <c r="HE83" s="77"/>
      <c r="HF83" s="77"/>
      <c r="HG83" s="77"/>
      <c r="HH83" s="77"/>
      <c r="HI83" s="77"/>
      <c r="HJ83" s="77"/>
      <c r="HK83" s="77"/>
      <c r="HL83" s="77"/>
      <c r="HM83" s="77"/>
      <c r="HN83" s="77"/>
      <c r="HO83" s="77"/>
      <c r="HP83" s="77"/>
      <c r="HQ83" s="77"/>
      <c r="HR83" s="77"/>
      <c r="HS83" s="77"/>
      <c r="HT83" s="77"/>
      <c r="HU83" s="77"/>
      <c r="HV83" s="77"/>
      <c r="HW83" s="77"/>
      <c r="HX83" s="77"/>
      <c r="HY83" s="77"/>
      <c r="HZ83" s="77"/>
      <c r="IA83" s="77"/>
      <c r="IB83" s="77"/>
      <c r="IC83" s="77"/>
      <c r="ID83" s="77"/>
      <c r="IE83" s="77"/>
      <c r="IF83" s="77"/>
      <c r="IG83" s="77"/>
      <c r="IH83" s="77"/>
      <c r="II83" s="77"/>
      <c r="IJ83" s="77"/>
      <c r="IK83" s="77"/>
      <c r="IL83" s="77"/>
      <c r="IM83" s="77"/>
      <c r="IN83" s="77"/>
      <c r="IO83" s="77"/>
      <c r="IP83" s="77"/>
      <c r="IQ83" s="77"/>
      <c r="IR83" s="77"/>
      <c r="IS83" s="77"/>
      <c r="IT83" s="77"/>
      <c r="IU83" s="77"/>
      <c r="IV83" s="77"/>
      <c r="IW83" s="77"/>
      <c r="IX83" s="77"/>
      <c r="IY83" s="77"/>
      <c r="IZ83" s="77"/>
      <c r="JA83" s="77"/>
      <c r="JB83" s="77"/>
      <c r="JC83" s="77"/>
      <c r="JD83" s="77"/>
      <c r="JE83" s="77"/>
      <c r="JF83" s="77"/>
      <c r="JG83" s="77"/>
      <c r="JH83" s="77"/>
      <c r="JI83" s="77"/>
      <c r="JJ83" s="77"/>
      <c r="JK83" s="77"/>
      <c r="JL83" s="77"/>
      <c r="JM83" s="77"/>
      <c r="JN83" s="77"/>
      <c r="JO83" s="77"/>
      <c r="JP83" s="77"/>
      <c r="JQ83" s="77"/>
      <c r="JR83" s="77"/>
      <c r="JS83" s="77"/>
      <c r="JT83" s="77"/>
      <c r="JU83" s="77"/>
      <c r="JV83" s="77"/>
      <c r="JW83" s="77"/>
      <c r="JX83" s="77"/>
      <c r="JY83" s="77"/>
      <c r="JZ83" s="77"/>
      <c r="KA83" s="77"/>
      <c r="KB83" s="77"/>
      <c r="KC83" s="77"/>
      <c r="KD83" s="77"/>
      <c r="KE83" s="77"/>
      <c r="KF83" s="77"/>
      <c r="KG83" s="77"/>
      <c r="KH83" s="77"/>
      <c r="KI83" s="77"/>
      <c r="KJ83" s="77"/>
      <c r="KK83" s="77"/>
      <c r="KL83" s="77"/>
      <c r="KM83" s="77"/>
      <c r="KN83" s="77"/>
      <c r="KO83" s="77"/>
      <c r="KP83" s="77"/>
      <c r="KQ83" s="77"/>
      <c r="KR83" s="77"/>
      <c r="KS83" s="77"/>
      <c r="KT83" s="77"/>
      <c r="KU83" s="77"/>
      <c r="KV83" s="77"/>
      <c r="KW83" s="77"/>
      <c r="KX83" s="77"/>
      <c r="KY83" s="77"/>
      <c r="KZ83" s="77"/>
      <c r="LA83" s="77"/>
      <c r="LB83" s="77"/>
      <c r="LC83" s="77"/>
      <c r="LD83" s="77"/>
      <c r="LE83" s="77"/>
      <c r="LF83" s="77"/>
      <c r="LG83" s="77"/>
      <c r="LH83" s="77"/>
      <c r="LI83" s="77"/>
      <c r="LJ83" s="77"/>
      <c r="LK83" s="77"/>
      <c r="LL83" s="77"/>
      <c r="LM83" s="77"/>
      <c r="LN83" s="77"/>
      <c r="LO83" s="77"/>
      <c r="LP83" s="77"/>
      <c r="LQ83" s="77"/>
      <c r="LR83" s="77"/>
      <c r="LS83" s="77"/>
      <c r="LT83" s="77"/>
      <c r="LU83" s="77"/>
      <c r="LV83" s="77"/>
      <c r="LW83" s="77"/>
      <c r="LX83" s="77"/>
      <c r="LY83" s="77"/>
      <c r="LZ83" s="77"/>
      <c r="MA83" s="77"/>
      <c r="MB83" s="77"/>
      <c r="MC83" s="77"/>
      <c r="MD83" s="77"/>
      <c r="ME83" s="77"/>
      <c r="MF83" s="77"/>
      <c r="MG83" s="77"/>
      <c r="MH83" s="77"/>
      <c r="MI83" s="77"/>
      <c r="MJ83" s="77"/>
      <c r="MK83" s="77"/>
      <c r="ML83" s="77"/>
      <c r="MM83" s="77"/>
      <c r="MN83" s="77"/>
      <c r="MO83" s="77"/>
      <c r="MP83" s="77"/>
      <c r="MQ83" s="77"/>
      <c r="MR83" s="77"/>
      <c r="MS83" s="77"/>
      <c r="MT83" s="77"/>
      <c r="MU83" s="77"/>
      <c r="MV83" s="77"/>
      <c r="MW83" s="77"/>
      <c r="MX83" s="77"/>
      <c r="MY83" s="77"/>
      <c r="MZ83" s="77"/>
      <c r="NA83" s="77"/>
      <c r="NB83" s="77"/>
      <c r="NC83" s="77"/>
      <c r="ND83" s="77"/>
      <c r="BAY83" s="55"/>
      <c r="BAZ83" s="55"/>
      <c r="BBA83" s="55"/>
      <c r="BBB83" s="55"/>
      <c r="BBC83" s="55"/>
      <c r="BBD83" s="55"/>
      <c r="BBE83" s="55"/>
      <c r="BBF83" s="55"/>
      <c r="BBG83" s="55"/>
      <c r="BBH83" s="55"/>
      <c r="BBI83" s="55"/>
      <c r="BBJ83" s="55"/>
      <c r="BBK83" s="55"/>
      <c r="BBL83" s="55"/>
      <c r="BBM83" s="55"/>
      <c r="BBN83" s="55"/>
      <c r="BBO83" s="55"/>
      <c r="BBP83" s="55"/>
      <c r="BBQ83" s="55"/>
      <c r="BBR83" s="55"/>
      <c r="BBS83" s="55"/>
      <c r="BBT83" s="55"/>
      <c r="BBU83" s="55"/>
      <c r="BBV83" s="55"/>
      <c r="BBW83" s="55"/>
      <c r="BBX83" s="55"/>
      <c r="BBY83" s="55"/>
      <c r="BBZ83" s="55"/>
      <c r="BCA83" s="55"/>
      <c r="BCB83" s="55"/>
      <c r="BCC83" s="55"/>
      <c r="BCD83" s="55"/>
      <c r="BCE83" s="55"/>
      <c r="BCF83" s="55"/>
      <c r="BCG83" s="55"/>
      <c r="BCH83" s="55"/>
      <c r="BCI83" s="55"/>
      <c r="BCJ83" s="55"/>
      <c r="BCK83" s="55"/>
      <c r="BCL83" s="55"/>
      <c r="BCM83" s="55"/>
      <c r="BCN83" s="55"/>
      <c r="BCO83" s="55"/>
      <c r="BCP83" s="55"/>
      <c r="BCQ83" s="55"/>
      <c r="BCR83" s="55"/>
      <c r="BCS83" s="55"/>
      <c r="BCT83" s="55"/>
      <c r="BCU83" s="55"/>
      <c r="BCV83" s="55"/>
      <c r="BCW83" s="55"/>
      <c r="BCX83" s="55"/>
      <c r="BCY83" s="55"/>
      <c r="BCZ83" s="55"/>
      <c r="BDA83" s="55"/>
      <c r="BDB83" s="55"/>
      <c r="BDC83" s="55"/>
      <c r="BDD83" s="55"/>
      <c r="BDE83" s="55"/>
      <c r="BDF83" s="55"/>
      <c r="BDG83" s="55"/>
      <c r="BDH83" s="55"/>
      <c r="BDI83" s="55"/>
      <c r="BDJ83" s="55"/>
      <c r="BDK83" s="55"/>
      <c r="BDL83" s="55"/>
      <c r="BDM83" s="55"/>
      <c r="BDN83" s="55"/>
      <c r="BDO83" s="55"/>
      <c r="BDP83" s="55"/>
      <c r="BDQ83" s="55"/>
      <c r="BDR83" s="55"/>
      <c r="BDS83" s="55"/>
      <c r="BDT83" s="55"/>
      <c r="BDU83" s="55"/>
      <c r="BDV83" s="55"/>
      <c r="BDW83" s="55"/>
      <c r="BDX83" s="55"/>
      <c r="BDY83" s="55"/>
      <c r="BDZ83" s="55"/>
      <c r="BEA83" s="55"/>
      <c r="BEB83" s="55"/>
      <c r="BEC83" s="55"/>
      <c r="BED83" s="55"/>
      <c r="BEE83" s="55"/>
      <c r="BEF83" s="55"/>
      <c r="BEG83" s="55"/>
      <c r="BEH83" s="55"/>
      <c r="BEI83" s="55"/>
      <c r="BEJ83" s="55"/>
      <c r="BEK83" s="55"/>
      <c r="BEL83" s="55"/>
      <c r="BEM83" s="55"/>
      <c r="BEN83" s="55"/>
      <c r="BEO83" s="55"/>
      <c r="BEP83" s="55"/>
      <c r="BEQ83" s="55"/>
      <c r="BER83" s="55"/>
      <c r="BES83" s="55"/>
      <c r="BET83" s="55"/>
      <c r="BEU83" s="55"/>
      <c r="BEV83" s="55"/>
      <c r="BEW83" s="55"/>
      <c r="BEX83" s="55"/>
      <c r="BEY83" s="55"/>
      <c r="BEZ83" s="55"/>
      <c r="BFA83" s="55"/>
      <c r="BFB83" s="55"/>
      <c r="BFC83" s="55"/>
      <c r="BFD83" s="55"/>
      <c r="BFE83" s="55"/>
      <c r="BFF83" s="55"/>
      <c r="BFG83" s="55"/>
      <c r="BFH83" s="55"/>
      <c r="BFI83" s="55"/>
      <c r="BFJ83" s="55"/>
      <c r="BFK83" s="55"/>
      <c r="BFL83" s="55"/>
      <c r="BFM83" s="55"/>
      <c r="BFN83" s="55"/>
      <c r="BFO83" s="55"/>
      <c r="BFP83" s="55"/>
      <c r="BFQ83" s="55"/>
      <c r="BFR83" s="55"/>
      <c r="BFS83" s="55"/>
      <c r="BFT83" s="55"/>
      <c r="BFU83" s="55"/>
      <c r="BFV83" s="55"/>
      <c r="BFW83" s="55"/>
      <c r="BFX83" s="55"/>
      <c r="BFY83" s="55"/>
      <c r="BFZ83" s="55"/>
      <c r="BGA83" s="55"/>
      <c r="BGB83" s="55"/>
      <c r="BGC83" s="55"/>
      <c r="BGD83" s="55"/>
      <c r="BGE83" s="55"/>
      <c r="BGF83" s="55"/>
      <c r="BGG83" s="55"/>
      <c r="BGH83" s="55"/>
      <c r="BGI83" s="55"/>
      <c r="BGJ83" s="55"/>
      <c r="BGK83" s="55"/>
      <c r="BGL83" s="55"/>
      <c r="BGM83" s="55"/>
      <c r="BGN83" s="55"/>
      <c r="BGO83" s="55"/>
      <c r="BGP83" s="55"/>
      <c r="BGQ83" s="55"/>
      <c r="BGR83" s="55"/>
      <c r="BGS83" s="55"/>
      <c r="BGT83" s="55"/>
      <c r="BGU83" s="55"/>
      <c r="BGV83" s="55"/>
      <c r="BGW83" s="55"/>
      <c r="BGX83" s="55"/>
      <c r="BGY83" s="55"/>
      <c r="BGZ83" s="55"/>
      <c r="BHA83" s="55"/>
      <c r="BHB83" s="55"/>
      <c r="BHC83" s="55"/>
      <c r="BHD83" s="55"/>
      <c r="BHE83" s="55"/>
      <c r="BHF83" s="55"/>
      <c r="BHG83" s="55"/>
      <c r="BHH83" s="55"/>
      <c r="BHI83" s="55"/>
      <c r="BHJ83" s="55"/>
      <c r="BHK83" s="55"/>
      <c r="BHL83" s="55"/>
      <c r="BHM83" s="55"/>
      <c r="BHN83" s="55"/>
      <c r="BHO83" s="55"/>
      <c r="BHP83" s="55"/>
      <c r="BHQ83" s="55"/>
      <c r="BHR83" s="55"/>
      <c r="BHS83" s="55"/>
      <c r="BHT83" s="55"/>
      <c r="BHU83" s="55"/>
      <c r="BHV83" s="55"/>
      <c r="BHW83" s="55"/>
      <c r="BHX83" s="55"/>
      <c r="BHY83" s="55"/>
      <c r="BHZ83" s="55"/>
      <c r="BIA83" s="55"/>
      <c r="BIB83" s="55"/>
      <c r="BIC83" s="55"/>
      <c r="BID83" s="55"/>
      <c r="BIE83" s="55"/>
      <c r="BIF83" s="55"/>
      <c r="BIG83" s="55"/>
      <c r="BIH83" s="55"/>
      <c r="BII83" s="55"/>
      <c r="BIJ83" s="55"/>
      <c r="BIK83" s="55"/>
      <c r="BIL83" s="55"/>
      <c r="BIM83" s="55"/>
      <c r="BIN83" s="55"/>
      <c r="BIO83" s="55"/>
      <c r="BIP83" s="55"/>
      <c r="BIQ83" s="55"/>
      <c r="BIR83" s="55"/>
      <c r="BIS83" s="55"/>
      <c r="BIT83" s="55"/>
      <c r="BIU83" s="55"/>
      <c r="BIV83" s="55"/>
      <c r="BIW83" s="55"/>
      <c r="BIX83" s="55"/>
      <c r="BIY83" s="55"/>
      <c r="BIZ83" s="55"/>
      <c r="BJA83" s="55"/>
      <c r="BJB83" s="55"/>
      <c r="BJC83" s="55"/>
      <c r="BJD83" s="55"/>
      <c r="BJE83" s="55"/>
      <c r="BJF83" s="55"/>
      <c r="BJG83" s="55"/>
      <c r="BJH83" s="55"/>
      <c r="BJI83" s="55"/>
      <c r="BJJ83" s="55"/>
      <c r="BJK83" s="55"/>
      <c r="BJL83" s="55"/>
      <c r="BJM83" s="55"/>
      <c r="BJN83" s="55"/>
      <c r="BJO83" s="55"/>
      <c r="BJP83" s="55"/>
      <c r="BJQ83" s="55"/>
      <c r="BJR83" s="55"/>
      <c r="BJS83" s="55"/>
      <c r="BJT83" s="55"/>
      <c r="BJU83" s="55"/>
      <c r="BJV83" s="55"/>
      <c r="BJW83" s="55"/>
      <c r="BJX83" s="55"/>
      <c r="BJY83" s="55"/>
      <c r="BJZ83" s="55"/>
      <c r="BKA83" s="55"/>
      <c r="BKB83" s="55"/>
      <c r="BKC83" s="55"/>
      <c r="BKD83" s="55"/>
      <c r="BKE83" s="55"/>
      <c r="BKF83" s="55"/>
      <c r="BKG83" s="55"/>
      <c r="BKH83" s="55"/>
      <c r="BKI83" s="55"/>
      <c r="BKJ83" s="55"/>
      <c r="BKK83" s="55"/>
      <c r="BKL83" s="55"/>
      <c r="BKM83" s="55"/>
      <c r="BKN83" s="55"/>
      <c r="BKO83" s="55"/>
      <c r="BKP83" s="55"/>
      <c r="BKQ83" s="55"/>
      <c r="BKR83" s="55"/>
      <c r="BKS83" s="55"/>
      <c r="BKT83" s="55"/>
      <c r="BKU83" s="55"/>
      <c r="BKV83" s="55"/>
      <c r="BKW83" s="55"/>
      <c r="BKX83" s="55"/>
      <c r="BKY83" s="55"/>
      <c r="BKZ83" s="55"/>
      <c r="BLA83" s="55"/>
      <c r="BLB83" s="55"/>
      <c r="BLC83" s="55"/>
      <c r="BLD83" s="55"/>
      <c r="BLE83" s="55"/>
      <c r="BLF83" s="55"/>
      <c r="BLG83" s="55"/>
      <c r="BLH83" s="55"/>
      <c r="BLI83" s="55"/>
      <c r="BLJ83" s="55"/>
      <c r="BLK83" s="55"/>
      <c r="BLL83" s="55"/>
      <c r="BLM83" s="55"/>
      <c r="BLN83" s="55"/>
      <c r="BLO83" s="55"/>
      <c r="BLP83" s="55"/>
      <c r="BLQ83" s="55"/>
      <c r="BLR83" s="55"/>
      <c r="BLS83" s="55"/>
      <c r="BLT83" s="55"/>
      <c r="BLU83" s="55"/>
      <c r="BLV83" s="55"/>
      <c r="BLW83" s="55"/>
      <c r="BLX83" s="55"/>
      <c r="BLY83" s="55"/>
      <c r="BLZ83" s="55"/>
      <c r="BMA83" s="55"/>
      <c r="BMB83" s="55"/>
      <c r="BMC83" s="55"/>
      <c r="BMD83" s="55"/>
      <c r="BME83" s="55"/>
      <c r="BMF83" s="55"/>
      <c r="BMG83" s="55"/>
      <c r="BMH83" s="55"/>
      <c r="BMI83" s="55"/>
      <c r="BMJ83" s="55"/>
      <c r="BMK83" s="55"/>
      <c r="BML83" s="55"/>
      <c r="BMM83" s="55"/>
      <c r="BMN83" s="55"/>
      <c r="BMO83" s="55"/>
      <c r="BMP83" s="55"/>
      <c r="BMQ83" s="55"/>
      <c r="BMR83" s="55"/>
      <c r="BMS83" s="55"/>
      <c r="BMT83" s="55"/>
      <c r="BMU83" s="55"/>
      <c r="BMV83" s="55"/>
      <c r="BMW83" s="55"/>
      <c r="BMX83" s="55"/>
      <c r="BMY83" s="55"/>
      <c r="BMZ83" s="55"/>
      <c r="BNA83" s="55"/>
      <c r="BNB83" s="55"/>
      <c r="BNC83" s="55"/>
      <c r="BND83" s="55"/>
      <c r="BNE83" s="55"/>
      <c r="BNF83" s="55"/>
      <c r="BNG83" s="55"/>
      <c r="BNH83" s="55"/>
      <c r="BNI83" s="55"/>
      <c r="BNJ83" s="55"/>
      <c r="BNK83" s="55"/>
      <c r="BNL83" s="55"/>
      <c r="BNM83" s="55"/>
      <c r="BNN83" s="55"/>
      <c r="BNO83" s="55"/>
      <c r="BNP83" s="55"/>
      <c r="BNQ83" s="55"/>
      <c r="BNR83" s="55"/>
      <c r="BNS83" s="55"/>
      <c r="BNT83" s="55"/>
      <c r="BNU83" s="55"/>
      <c r="BNV83" s="55"/>
      <c r="BNW83" s="55"/>
      <c r="BNX83" s="55"/>
      <c r="BNY83" s="55"/>
      <c r="BNZ83" s="55"/>
      <c r="BOA83" s="55"/>
      <c r="BOB83" s="55"/>
      <c r="BOC83" s="55"/>
      <c r="BOD83" s="55"/>
      <c r="BOE83" s="55"/>
      <c r="BOF83" s="55"/>
      <c r="BOG83" s="55"/>
      <c r="BOH83" s="55"/>
      <c r="BOI83" s="55"/>
      <c r="BOJ83" s="55"/>
      <c r="BOK83" s="55"/>
      <c r="BOL83" s="55"/>
      <c r="BOM83" s="55"/>
      <c r="BON83" s="55"/>
      <c r="BOO83" s="55"/>
      <c r="BOP83" s="55"/>
      <c r="BOQ83" s="55"/>
      <c r="BOR83" s="55"/>
      <c r="BOS83" s="55"/>
      <c r="BOT83" s="55"/>
      <c r="BOU83" s="55"/>
      <c r="BOV83" s="55"/>
      <c r="BOW83" s="55"/>
      <c r="BOX83" s="55"/>
      <c r="BOY83" s="55"/>
      <c r="BOZ83" s="55"/>
      <c r="BPA83" s="55"/>
      <c r="BPB83" s="55"/>
      <c r="BPC83" s="55"/>
      <c r="BPD83" s="55"/>
      <c r="BPE83" s="55"/>
      <c r="BPF83" s="55"/>
      <c r="BPG83" s="55"/>
      <c r="BPH83" s="55"/>
      <c r="BPI83" s="55"/>
      <c r="BPJ83" s="55"/>
      <c r="BPK83" s="55"/>
      <c r="BPL83" s="55"/>
      <c r="BPM83" s="55"/>
      <c r="BPN83" s="55"/>
      <c r="BPO83" s="55"/>
      <c r="BPP83" s="55"/>
      <c r="BPQ83" s="55"/>
      <c r="BPR83" s="55"/>
      <c r="BPS83" s="55"/>
      <c r="BPT83" s="55"/>
      <c r="BPU83" s="55"/>
      <c r="BPV83" s="55"/>
      <c r="BPW83" s="55"/>
      <c r="BPX83" s="55"/>
      <c r="BPY83" s="55"/>
      <c r="BPZ83" s="55"/>
      <c r="BQA83" s="55"/>
      <c r="BQB83" s="55"/>
      <c r="BQC83" s="55"/>
      <c r="BQD83" s="55"/>
      <c r="BQE83" s="55"/>
      <c r="BQF83" s="55"/>
      <c r="BQG83" s="55"/>
      <c r="BQH83" s="55"/>
      <c r="BQI83" s="55"/>
      <c r="BQJ83" s="55"/>
      <c r="BQK83" s="55"/>
      <c r="BQL83" s="55"/>
      <c r="BQM83" s="55"/>
      <c r="BQN83" s="55"/>
      <c r="BQO83" s="55"/>
      <c r="BQP83" s="55"/>
      <c r="BQQ83" s="55"/>
      <c r="BQR83" s="55"/>
      <c r="BQS83" s="55"/>
      <c r="BQT83" s="55"/>
      <c r="BQU83" s="55"/>
      <c r="BQV83" s="55"/>
      <c r="BQW83" s="55"/>
      <c r="BQX83" s="55"/>
      <c r="BQY83" s="55"/>
      <c r="BQZ83" s="55"/>
      <c r="BRA83" s="55"/>
      <c r="BRB83" s="55"/>
    </row>
    <row r="84" spans="1:368 1403:1822" s="54" customFormat="1">
      <c r="A84" s="102"/>
      <c r="B84" s="102"/>
      <c r="C84" s="102"/>
      <c r="D84" s="102"/>
      <c r="E84" s="102"/>
      <c r="F84" s="102"/>
      <c r="G84" s="102"/>
      <c r="H84" s="102"/>
      <c r="I84" s="99"/>
      <c r="J84" s="103"/>
      <c r="K84" s="103"/>
      <c r="L84" s="103"/>
      <c r="M84" s="103"/>
      <c r="N84" s="103"/>
      <c r="O84" s="103"/>
      <c r="P84" s="103"/>
      <c r="Q84" s="103"/>
      <c r="R84" s="103"/>
      <c r="S84" s="103"/>
      <c r="T84" s="103"/>
      <c r="U84" s="103"/>
      <c r="V84" s="77"/>
      <c r="W84" s="77"/>
      <c r="X84" s="77"/>
      <c r="Y84" s="77"/>
      <c r="Z84" s="77"/>
      <c r="AA84" s="77"/>
      <c r="AB84" s="77"/>
      <c r="AC84" s="77"/>
      <c r="AD84" s="77"/>
      <c r="AE84" s="77"/>
      <c r="AF84" s="77"/>
      <c r="AG84" s="77"/>
      <c r="AH84" s="77"/>
      <c r="AI84" s="77"/>
      <c r="AJ84" s="77"/>
      <c r="AK84" s="77"/>
      <c r="AL84" s="77"/>
      <c r="AM84" s="77"/>
      <c r="AN84" s="77"/>
      <c r="AO84" s="77"/>
      <c r="AP84" s="77"/>
      <c r="AQ84" s="77"/>
      <c r="AR84" s="77"/>
      <c r="AS84" s="77"/>
      <c r="AT84" s="77"/>
      <c r="AU84" s="77"/>
      <c r="AV84" s="77"/>
      <c r="AW84" s="77"/>
      <c r="AX84" s="77"/>
      <c r="AY84" s="77"/>
      <c r="AZ84" s="77"/>
      <c r="BA84" s="77"/>
      <c r="BB84" s="77"/>
      <c r="BC84" s="77"/>
      <c r="BD84" s="77"/>
      <c r="BE84" s="77"/>
      <c r="BF84" s="77"/>
      <c r="BG84" s="77"/>
      <c r="BH84" s="77"/>
      <c r="BI84" s="77"/>
      <c r="BJ84" s="77"/>
      <c r="BK84" s="77"/>
      <c r="BL84" s="77"/>
      <c r="BM84" s="77"/>
      <c r="BN84" s="77"/>
      <c r="BO84" s="77"/>
      <c r="BP84" s="77"/>
      <c r="BQ84" s="77"/>
      <c r="BR84" s="77"/>
      <c r="BS84" s="77"/>
      <c r="BT84" s="77"/>
      <c r="BU84" s="77"/>
      <c r="BV84" s="77"/>
      <c r="BW84" s="77"/>
      <c r="BX84" s="77"/>
      <c r="BY84" s="77"/>
      <c r="BZ84" s="77"/>
      <c r="CA84" s="77"/>
      <c r="CB84" s="77"/>
      <c r="CC84" s="77"/>
      <c r="CD84" s="77"/>
      <c r="CE84" s="77"/>
      <c r="CF84" s="77"/>
      <c r="CG84" s="77"/>
      <c r="CH84" s="77"/>
      <c r="CI84" s="77"/>
      <c r="CJ84" s="77"/>
      <c r="CK84" s="77"/>
      <c r="CL84" s="77"/>
      <c r="CM84" s="77"/>
      <c r="CN84" s="77"/>
      <c r="CO84" s="77"/>
      <c r="CP84" s="77"/>
      <c r="CQ84" s="77"/>
      <c r="CR84" s="77"/>
      <c r="CS84" s="77"/>
      <c r="CT84" s="77"/>
      <c r="CU84" s="77"/>
      <c r="CV84" s="77"/>
      <c r="CW84" s="77"/>
      <c r="CX84" s="77"/>
      <c r="CY84" s="77"/>
      <c r="CZ84" s="77"/>
      <c r="DA84" s="77"/>
      <c r="DB84" s="77"/>
      <c r="DC84" s="77"/>
      <c r="DD84" s="77"/>
      <c r="DE84" s="77"/>
      <c r="DF84" s="77"/>
      <c r="DG84" s="77"/>
      <c r="DH84" s="77"/>
      <c r="DI84" s="77"/>
      <c r="DJ84" s="77"/>
      <c r="DK84" s="77"/>
      <c r="DL84" s="77"/>
      <c r="DM84" s="77"/>
      <c r="DN84" s="77"/>
      <c r="DO84" s="77"/>
      <c r="DP84" s="77"/>
      <c r="DQ84" s="77"/>
      <c r="DR84" s="77"/>
      <c r="DS84" s="77"/>
      <c r="DT84" s="77"/>
      <c r="DU84" s="77"/>
      <c r="DV84" s="77"/>
      <c r="DW84" s="77"/>
      <c r="DX84" s="77"/>
      <c r="DY84" s="77"/>
      <c r="DZ84" s="77"/>
      <c r="EA84" s="77"/>
      <c r="EB84" s="77"/>
      <c r="EC84" s="77"/>
      <c r="ED84" s="77"/>
      <c r="EE84" s="77"/>
      <c r="EF84" s="77"/>
      <c r="EG84" s="77"/>
      <c r="EH84" s="77"/>
      <c r="EI84" s="77"/>
      <c r="EJ84" s="77"/>
      <c r="EK84" s="77"/>
      <c r="EL84" s="77"/>
      <c r="EM84" s="77"/>
      <c r="EN84" s="77"/>
      <c r="EO84" s="77"/>
      <c r="EP84" s="77"/>
      <c r="EQ84" s="77"/>
      <c r="ER84" s="77"/>
      <c r="ES84" s="77"/>
      <c r="ET84" s="77"/>
      <c r="EU84" s="77"/>
      <c r="EV84" s="77"/>
      <c r="EW84" s="77"/>
      <c r="EX84" s="77"/>
      <c r="EY84" s="77"/>
      <c r="EZ84" s="77"/>
      <c r="FA84" s="77"/>
      <c r="FB84" s="77"/>
      <c r="FC84" s="77"/>
      <c r="FD84" s="77"/>
      <c r="FE84" s="77"/>
      <c r="FF84" s="77"/>
      <c r="FG84" s="77"/>
      <c r="FH84" s="77"/>
      <c r="FI84" s="77"/>
      <c r="FJ84" s="77"/>
      <c r="FK84" s="77"/>
      <c r="FL84" s="77"/>
      <c r="FM84" s="77"/>
      <c r="FN84" s="77"/>
      <c r="FO84" s="77"/>
      <c r="FP84" s="77"/>
      <c r="FQ84" s="77"/>
      <c r="FR84" s="77"/>
      <c r="FS84" s="77"/>
      <c r="FT84" s="77"/>
      <c r="FU84" s="77"/>
      <c r="FV84" s="77"/>
      <c r="FW84" s="77"/>
      <c r="FX84" s="77"/>
      <c r="FY84" s="77"/>
      <c r="FZ84" s="77"/>
      <c r="GA84" s="77"/>
      <c r="GB84" s="77"/>
      <c r="GC84" s="77"/>
      <c r="GD84" s="77"/>
      <c r="GE84" s="77"/>
      <c r="GF84" s="77"/>
      <c r="GG84" s="77"/>
      <c r="GH84" s="77"/>
      <c r="GI84" s="77"/>
      <c r="GJ84" s="77"/>
      <c r="GK84" s="77"/>
      <c r="GL84" s="77"/>
      <c r="GM84" s="77"/>
      <c r="GN84" s="77"/>
      <c r="GO84" s="77"/>
      <c r="GP84" s="77"/>
      <c r="GQ84" s="77"/>
      <c r="GR84" s="77"/>
      <c r="GS84" s="77"/>
      <c r="GT84" s="77"/>
      <c r="GU84" s="77"/>
      <c r="GV84" s="77"/>
      <c r="GW84" s="77"/>
      <c r="GX84" s="77"/>
      <c r="GY84" s="77"/>
      <c r="GZ84" s="77"/>
      <c r="HA84" s="77"/>
      <c r="HB84" s="77"/>
      <c r="HC84" s="77"/>
      <c r="HD84" s="77"/>
      <c r="HE84" s="77"/>
      <c r="HF84" s="77"/>
      <c r="HG84" s="77"/>
      <c r="HH84" s="77"/>
      <c r="HI84" s="77"/>
      <c r="HJ84" s="77"/>
      <c r="HK84" s="77"/>
      <c r="HL84" s="77"/>
      <c r="HM84" s="77"/>
      <c r="HN84" s="77"/>
      <c r="HO84" s="77"/>
      <c r="HP84" s="77"/>
      <c r="HQ84" s="77"/>
      <c r="HR84" s="77"/>
      <c r="HS84" s="77"/>
      <c r="HT84" s="77"/>
      <c r="HU84" s="77"/>
      <c r="HV84" s="77"/>
      <c r="HW84" s="77"/>
      <c r="HX84" s="77"/>
      <c r="HY84" s="77"/>
      <c r="HZ84" s="77"/>
      <c r="IA84" s="77"/>
      <c r="IB84" s="77"/>
      <c r="IC84" s="77"/>
      <c r="ID84" s="77"/>
      <c r="IE84" s="77"/>
      <c r="IF84" s="77"/>
      <c r="IG84" s="77"/>
      <c r="IH84" s="77"/>
      <c r="II84" s="77"/>
      <c r="IJ84" s="77"/>
      <c r="IK84" s="77"/>
      <c r="IL84" s="77"/>
      <c r="IM84" s="77"/>
      <c r="IN84" s="77"/>
      <c r="IO84" s="77"/>
      <c r="IP84" s="77"/>
      <c r="IQ84" s="77"/>
      <c r="IR84" s="77"/>
      <c r="IS84" s="77"/>
      <c r="IT84" s="77"/>
      <c r="IU84" s="77"/>
      <c r="IV84" s="77"/>
      <c r="IW84" s="77"/>
      <c r="IX84" s="77"/>
      <c r="IY84" s="77"/>
      <c r="IZ84" s="77"/>
      <c r="JA84" s="77"/>
      <c r="JB84" s="77"/>
      <c r="JC84" s="77"/>
      <c r="JD84" s="77"/>
      <c r="JE84" s="77"/>
      <c r="JF84" s="77"/>
      <c r="JG84" s="77"/>
      <c r="JH84" s="77"/>
      <c r="JI84" s="77"/>
      <c r="JJ84" s="77"/>
      <c r="JK84" s="77"/>
      <c r="JL84" s="77"/>
      <c r="JM84" s="77"/>
      <c r="JN84" s="77"/>
      <c r="JO84" s="77"/>
      <c r="JP84" s="77"/>
      <c r="JQ84" s="77"/>
      <c r="JR84" s="77"/>
      <c r="JS84" s="77"/>
      <c r="JT84" s="77"/>
      <c r="JU84" s="77"/>
      <c r="JV84" s="77"/>
      <c r="JW84" s="77"/>
      <c r="JX84" s="77"/>
      <c r="JY84" s="77"/>
      <c r="JZ84" s="77"/>
      <c r="KA84" s="77"/>
      <c r="KB84" s="77"/>
      <c r="KC84" s="77"/>
      <c r="KD84" s="77"/>
      <c r="KE84" s="77"/>
      <c r="KF84" s="77"/>
      <c r="KG84" s="77"/>
      <c r="KH84" s="77"/>
      <c r="KI84" s="77"/>
      <c r="KJ84" s="77"/>
      <c r="KK84" s="77"/>
      <c r="KL84" s="77"/>
      <c r="KM84" s="77"/>
      <c r="KN84" s="77"/>
      <c r="KO84" s="77"/>
      <c r="KP84" s="77"/>
      <c r="KQ84" s="77"/>
      <c r="KR84" s="77"/>
      <c r="KS84" s="77"/>
      <c r="KT84" s="77"/>
      <c r="KU84" s="77"/>
      <c r="KV84" s="77"/>
      <c r="KW84" s="77"/>
      <c r="KX84" s="77"/>
      <c r="KY84" s="77"/>
      <c r="KZ84" s="77"/>
      <c r="LA84" s="77"/>
      <c r="LB84" s="77"/>
      <c r="LC84" s="77"/>
      <c r="LD84" s="77"/>
      <c r="LE84" s="77"/>
      <c r="LF84" s="77"/>
      <c r="LG84" s="77"/>
      <c r="LH84" s="77"/>
      <c r="LI84" s="77"/>
      <c r="LJ84" s="77"/>
      <c r="LK84" s="77"/>
      <c r="LL84" s="77"/>
      <c r="LM84" s="77"/>
      <c r="LN84" s="77"/>
      <c r="LO84" s="77"/>
      <c r="LP84" s="77"/>
      <c r="LQ84" s="77"/>
      <c r="LR84" s="77"/>
      <c r="LS84" s="77"/>
      <c r="LT84" s="77"/>
      <c r="LU84" s="77"/>
      <c r="LV84" s="77"/>
      <c r="LW84" s="77"/>
      <c r="LX84" s="77"/>
      <c r="LY84" s="77"/>
      <c r="LZ84" s="77"/>
      <c r="MA84" s="77"/>
      <c r="MB84" s="77"/>
      <c r="MC84" s="77"/>
      <c r="MD84" s="77"/>
      <c r="ME84" s="77"/>
      <c r="MF84" s="77"/>
      <c r="MG84" s="77"/>
      <c r="MH84" s="77"/>
      <c r="MI84" s="77"/>
      <c r="MJ84" s="77"/>
      <c r="MK84" s="77"/>
      <c r="ML84" s="77"/>
      <c r="MM84" s="77"/>
      <c r="MN84" s="77"/>
      <c r="MO84" s="77"/>
      <c r="MP84" s="77"/>
      <c r="MQ84" s="77"/>
      <c r="MR84" s="77"/>
      <c r="MS84" s="77"/>
      <c r="MT84" s="77"/>
      <c r="MU84" s="77"/>
      <c r="MV84" s="77"/>
      <c r="MW84" s="77"/>
      <c r="MX84" s="77"/>
      <c r="MY84" s="77"/>
      <c r="MZ84" s="77"/>
      <c r="NA84" s="77"/>
      <c r="NB84" s="77"/>
      <c r="NC84" s="77"/>
      <c r="ND84" s="77"/>
      <c r="BAY84" s="55"/>
      <c r="BAZ84" s="55"/>
      <c r="BBA84" s="55"/>
      <c r="BBB84" s="55"/>
      <c r="BBC84" s="55"/>
      <c r="BBD84" s="55"/>
      <c r="BBE84" s="55"/>
      <c r="BBF84" s="55"/>
      <c r="BBG84" s="55"/>
      <c r="BBH84" s="55"/>
      <c r="BBI84" s="55"/>
      <c r="BBJ84" s="55"/>
      <c r="BBK84" s="55"/>
      <c r="BBL84" s="55"/>
      <c r="BBM84" s="55"/>
      <c r="BBN84" s="55"/>
      <c r="BBO84" s="55"/>
      <c r="BBP84" s="55"/>
      <c r="BBQ84" s="55"/>
      <c r="BBR84" s="55"/>
      <c r="BBS84" s="55"/>
      <c r="BBT84" s="55"/>
      <c r="BBU84" s="55"/>
      <c r="BBV84" s="55"/>
      <c r="BBW84" s="55"/>
      <c r="BBX84" s="55"/>
      <c r="BBY84" s="55"/>
      <c r="BBZ84" s="55"/>
      <c r="BCA84" s="55"/>
      <c r="BCB84" s="55"/>
      <c r="BCC84" s="55"/>
      <c r="BCD84" s="55"/>
      <c r="BCE84" s="55"/>
      <c r="BCF84" s="55"/>
      <c r="BCG84" s="55"/>
      <c r="BCH84" s="55"/>
      <c r="BCI84" s="55"/>
      <c r="BCJ84" s="55"/>
      <c r="BCK84" s="55"/>
      <c r="BCL84" s="55"/>
      <c r="BCM84" s="55"/>
      <c r="BCN84" s="55"/>
      <c r="BCO84" s="55"/>
      <c r="BCP84" s="55"/>
      <c r="BCQ84" s="55"/>
      <c r="BCR84" s="55"/>
      <c r="BCS84" s="55"/>
      <c r="BCT84" s="55"/>
      <c r="BCU84" s="55"/>
      <c r="BCV84" s="55"/>
      <c r="BCW84" s="55"/>
      <c r="BCX84" s="55"/>
      <c r="BCY84" s="55"/>
      <c r="BCZ84" s="55"/>
      <c r="BDA84" s="55"/>
      <c r="BDB84" s="55"/>
      <c r="BDC84" s="55"/>
      <c r="BDD84" s="55"/>
      <c r="BDE84" s="55"/>
      <c r="BDF84" s="55"/>
      <c r="BDG84" s="55"/>
      <c r="BDH84" s="55"/>
      <c r="BDI84" s="55"/>
      <c r="BDJ84" s="55"/>
      <c r="BDK84" s="55"/>
      <c r="BDL84" s="55"/>
      <c r="BDM84" s="55"/>
      <c r="BDN84" s="55"/>
      <c r="BDO84" s="55"/>
      <c r="BDP84" s="55"/>
      <c r="BDQ84" s="55"/>
      <c r="BDR84" s="55"/>
      <c r="BDS84" s="55"/>
      <c r="BDT84" s="55"/>
      <c r="BDU84" s="55"/>
      <c r="BDV84" s="55"/>
      <c r="BDW84" s="55"/>
      <c r="BDX84" s="55"/>
      <c r="BDY84" s="55"/>
      <c r="BDZ84" s="55"/>
      <c r="BEA84" s="55"/>
      <c r="BEB84" s="55"/>
      <c r="BEC84" s="55"/>
      <c r="BED84" s="55"/>
      <c r="BEE84" s="55"/>
      <c r="BEF84" s="55"/>
      <c r="BEG84" s="55"/>
      <c r="BEH84" s="55"/>
      <c r="BEI84" s="55"/>
      <c r="BEJ84" s="55"/>
      <c r="BEK84" s="55"/>
      <c r="BEL84" s="55"/>
      <c r="BEM84" s="55"/>
      <c r="BEN84" s="55"/>
      <c r="BEO84" s="55"/>
      <c r="BEP84" s="55"/>
      <c r="BEQ84" s="55"/>
      <c r="BER84" s="55"/>
      <c r="BES84" s="55"/>
      <c r="BET84" s="55"/>
      <c r="BEU84" s="55"/>
      <c r="BEV84" s="55"/>
      <c r="BEW84" s="55"/>
      <c r="BEX84" s="55"/>
      <c r="BEY84" s="55"/>
      <c r="BEZ84" s="55"/>
      <c r="BFA84" s="55"/>
      <c r="BFB84" s="55"/>
      <c r="BFC84" s="55"/>
      <c r="BFD84" s="55"/>
      <c r="BFE84" s="55"/>
      <c r="BFF84" s="55"/>
      <c r="BFG84" s="55"/>
      <c r="BFH84" s="55"/>
      <c r="BFI84" s="55"/>
      <c r="BFJ84" s="55"/>
      <c r="BFK84" s="55"/>
      <c r="BFL84" s="55"/>
      <c r="BFM84" s="55"/>
      <c r="BFN84" s="55"/>
      <c r="BFO84" s="55"/>
      <c r="BFP84" s="55"/>
      <c r="BFQ84" s="55"/>
      <c r="BFR84" s="55"/>
      <c r="BFS84" s="55"/>
      <c r="BFT84" s="55"/>
      <c r="BFU84" s="55"/>
      <c r="BFV84" s="55"/>
      <c r="BFW84" s="55"/>
      <c r="BFX84" s="55"/>
      <c r="BFY84" s="55"/>
      <c r="BFZ84" s="55"/>
      <c r="BGA84" s="55"/>
      <c r="BGB84" s="55"/>
      <c r="BGC84" s="55"/>
      <c r="BGD84" s="55"/>
      <c r="BGE84" s="55"/>
      <c r="BGF84" s="55"/>
      <c r="BGG84" s="55"/>
      <c r="BGH84" s="55"/>
      <c r="BGI84" s="55"/>
      <c r="BGJ84" s="55"/>
      <c r="BGK84" s="55"/>
      <c r="BGL84" s="55"/>
      <c r="BGM84" s="55"/>
      <c r="BGN84" s="55"/>
      <c r="BGO84" s="55"/>
      <c r="BGP84" s="55"/>
      <c r="BGQ84" s="55"/>
      <c r="BGR84" s="55"/>
      <c r="BGS84" s="55"/>
      <c r="BGT84" s="55"/>
      <c r="BGU84" s="55"/>
      <c r="BGV84" s="55"/>
      <c r="BGW84" s="55"/>
      <c r="BGX84" s="55"/>
      <c r="BGY84" s="55"/>
      <c r="BGZ84" s="55"/>
      <c r="BHA84" s="55"/>
      <c r="BHB84" s="55"/>
      <c r="BHC84" s="55"/>
      <c r="BHD84" s="55"/>
      <c r="BHE84" s="55"/>
      <c r="BHF84" s="55"/>
      <c r="BHG84" s="55"/>
      <c r="BHH84" s="55"/>
      <c r="BHI84" s="55"/>
      <c r="BHJ84" s="55"/>
      <c r="BHK84" s="55"/>
      <c r="BHL84" s="55"/>
      <c r="BHM84" s="55"/>
      <c r="BHN84" s="55"/>
      <c r="BHO84" s="55"/>
      <c r="BHP84" s="55"/>
      <c r="BHQ84" s="55"/>
      <c r="BHR84" s="55"/>
      <c r="BHS84" s="55"/>
      <c r="BHT84" s="55"/>
      <c r="BHU84" s="55"/>
      <c r="BHV84" s="55"/>
      <c r="BHW84" s="55"/>
      <c r="BHX84" s="55"/>
      <c r="BHY84" s="55"/>
      <c r="BHZ84" s="55"/>
      <c r="BIA84" s="55"/>
      <c r="BIB84" s="55"/>
      <c r="BIC84" s="55"/>
      <c r="BID84" s="55"/>
      <c r="BIE84" s="55"/>
      <c r="BIF84" s="55"/>
      <c r="BIG84" s="55"/>
      <c r="BIH84" s="55"/>
      <c r="BII84" s="55"/>
      <c r="BIJ84" s="55"/>
      <c r="BIK84" s="55"/>
      <c r="BIL84" s="55"/>
      <c r="BIM84" s="55"/>
      <c r="BIN84" s="55"/>
      <c r="BIO84" s="55"/>
      <c r="BIP84" s="55"/>
      <c r="BIQ84" s="55"/>
      <c r="BIR84" s="55"/>
      <c r="BIS84" s="55"/>
      <c r="BIT84" s="55"/>
      <c r="BIU84" s="55"/>
      <c r="BIV84" s="55"/>
      <c r="BIW84" s="55"/>
      <c r="BIX84" s="55"/>
      <c r="BIY84" s="55"/>
      <c r="BIZ84" s="55"/>
      <c r="BJA84" s="55"/>
      <c r="BJB84" s="55"/>
      <c r="BJC84" s="55"/>
      <c r="BJD84" s="55"/>
      <c r="BJE84" s="55"/>
      <c r="BJF84" s="55"/>
      <c r="BJG84" s="55"/>
      <c r="BJH84" s="55"/>
      <c r="BJI84" s="55"/>
      <c r="BJJ84" s="55"/>
      <c r="BJK84" s="55"/>
      <c r="BJL84" s="55"/>
      <c r="BJM84" s="55"/>
      <c r="BJN84" s="55"/>
      <c r="BJO84" s="55"/>
      <c r="BJP84" s="55"/>
      <c r="BJQ84" s="55"/>
      <c r="BJR84" s="55"/>
      <c r="BJS84" s="55"/>
      <c r="BJT84" s="55"/>
      <c r="BJU84" s="55"/>
      <c r="BJV84" s="55"/>
      <c r="BJW84" s="55"/>
      <c r="BJX84" s="55"/>
      <c r="BJY84" s="55"/>
      <c r="BJZ84" s="55"/>
      <c r="BKA84" s="55"/>
      <c r="BKB84" s="55"/>
      <c r="BKC84" s="55"/>
      <c r="BKD84" s="55"/>
      <c r="BKE84" s="55"/>
      <c r="BKF84" s="55"/>
      <c r="BKG84" s="55"/>
      <c r="BKH84" s="55"/>
      <c r="BKI84" s="55"/>
      <c r="BKJ84" s="55"/>
      <c r="BKK84" s="55"/>
      <c r="BKL84" s="55"/>
      <c r="BKM84" s="55"/>
      <c r="BKN84" s="55"/>
      <c r="BKO84" s="55"/>
      <c r="BKP84" s="55"/>
      <c r="BKQ84" s="55"/>
      <c r="BKR84" s="55"/>
      <c r="BKS84" s="55"/>
      <c r="BKT84" s="55"/>
      <c r="BKU84" s="55"/>
      <c r="BKV84" s="55"/>
      <c r="BKW84" s="55"/>
      <c r="BKX84" s="55"/>
      <c r="BKY84" s="55"/>
      <c r="BKZ84" s="55"/>
      <c r="BLA84" s="55"/>
      <c r="BLB84" s="55"/>
      <c r="BLC84" s="55"/>
      <c r="BLD84" s="55"/>
      <c r="BLE84" s="55"/>
      <c r="BLF84" s="55"/>
      <c r="BLG84" s="55"/>
      <c r="BLH84" s="55"/>
      <c r="BLI84" s="55"/>
      <c r="BLJ84" s="55"/>
      <c r="BLK84" s="55"/>
      <c r="BLL84" s="55"/>
      <c r="BLM84" s="55"/>
      <c r="BLN84" s="55"/>
      <c r="BLO84" s="55"/>
      <c r="BLP84" s="55"/>
      <c r="BLQ84" s="55"/>
      <c r="BLR84" s="55"/>
      <c r="BLS84" s="55"/>
      <c r="BLT84" s="55"/>
      <c r="BLU84" s="55"/>
      <c r="BLV84" s="55"/>
      <c r="BLW84" s="55"/>
      <c r="BLX84" s="55"/>
      <c r="BLY84" s="55"/>
      <c r="BLZ84" s="55"/>
      <c r="BMA84" s="55"/>
      <c r="BMB84" s="55"/>
      <c r="BMC84" s="55"/>
      <c r="BMD84" s="55"/>
      <c r="BME84" s="55"/>
      <c r="BMF84" s="55"/>
      <c r="BMG84" s="55"/>
      <c r="BMH84" s="55"/>
      <c r="BMI84" s="55"/>
      <c r="BMJ84" s="55"/>
      <c r="BMK84" s="55"/>
      <c r="BML84" s="55"/>
      <c r="BMM84" s="55"/>
      <c r="BMN84" s="55"/>
      <c r="BMO84" s="55"/>
      <c r="BMP84" s="55"/>
      <c r="BMQ84" s="55"/>
      <c r="BMR84" s="55"/>
      <c r="BMS84" s="55"/>
      <c r="BMT84" s="55"/>
      <c r="BMU84" s="55"/>
      <c r="BMV84" s="55"/>
      <c r="BMW84" s="55"/>
      <c r="BMX84" s="55"/>
      <c r="BMY84" s="55"/>
      <c r="BMZ84" s="55"/>
      <c r="BNA84" s="55"/>
      <c r="BNB84" s="55"/>
      <c r="BNC84" s="55"/>
      <c r="BND84" s="55"/>
      <c r="BNE84" s="55"/>
      <c r="BNF84" s="55"/>
      <c r="BNG84" s="55"/>
      <c r="BNH84" s="55"/>
      <c r="BNI84" s="55"/>
      <c r="BNJ84" s="55"/>
      <c r="BNK84" s="55"/>
      <c r="BNL84" s="55"/>
      <c r="BNM84" s="55"/>
      <c r="BNN84" s="55"/>
      <c r="BNO84" s="55"/>
      <c r="BNP84" s="55"/>
      <c r="BNQ84" s="55"/>
      <c r="BNR84" s="55"/>
      <c r="BNS84" s="55"/>
      <c r="BNT84" s="55"/>
      <c r="BNU84" s="55"/>
      <c r="BNV84" s="55"/>
      <c r="BNW84" s="55"/>
      <c r="BNX84" s="55"/>
      <c r="BNY84" s="55"/>
      <c r="BNZ84" s="55"/>
      <c r="BOA84" s="55"/>
      <c r="BOB84" s="55"/>
      <c r="BOC84" s="55"/>
      <c r="BOD84" s="55"/>
      <c r="BOE84" s="55"/>
      <c r="BOF84" s="55"/>
      <c r="BOG84" s="55"/>
      <c r="BOH84" s="55"/>
      <c r="BOI84" s="55"/>
      <c r="BOJ84" s="55"/>
      <c r="BOK84" s="55"/>
      <c r="BOL84" s="55"/>
      <c r="BOM84" s="55"/>
      <c r="BON84" s="55"/>
      <c r="BOO84" s="55"/>
      <c r="BOP84" s="55"/>
      <c r="BOQ84" s="55"/>
      <c r="BOR84" s="55"/>
      <c r="BOS84" s="55"/>
      <c r="BOT84" s="55"/>
      <c r="BOU84" s="55"/>
      <c r="BOV84" s="55"/>
      <c r="BOW84" s="55"/>
      <c r="BOX84" s="55"/>
      <c r="BOY84" s="55"/>
      <c r="BOZ84" s="55"/>
      <c r="BPA84" s="55"/>
      <c r="BPB84" s="55"/>
      <c r="BPC84" s="55"/>
      <c r="BPD84" s="55"/>
      <c r="BPE84" s="55"/>
      <c r="BPF84" s="55"/>
      <c r="BPG84" s="55"/>
      <c r="BPH84" s="55"/>
      <c r="BPI84" s="55"/>
      <c r="BPJ84" s="55"/>
      <c r="BPK84" s="55"/>
      <c r="BPL84" s="55"/>
      <c r="BPM84" s="55"/>
      <c r="BPN84" s="55"/>
      <c r="BPO84" s="55"/>
      <c r="BPP84" s="55"/>
      <c r="BPQ84" s="55"/>
      <c r="BPR84" s="55"/>
      <c r="BPS84" s="55"/>
      <c r="BPT84" s="55"/>
      <c r="BPU84" s="55"/>
      <c r="BPV84" s="55"/>
      <c r="BPW84" s="55"/>
      <c r="BPX84" s="55"/>
      <c r="BPY84" s="55"/>
      <c r="BPZ84" s="55"/>
      <c r="BQA84" s="55"/>
      <c r="BQB84" s="55"/>
      <c r="BQC84" s="55"/>
      <c r="BQD84" s="55"/>
      <c r="BQE84" s="55"/>
      <c r="BQF84" s="55"/>
      <c r="BQG84" s="55"/>
      <c r="BQH84" s="55"/>
      <c r="BQI84" s="55"/>
      <c r="BQJ84" s="55"/>
      <c r="BQK84" s="55"/>
      <c r="BQL84" s="55"/>
      <c r="BQM84" s="55"/>
      <c r="BQN84" s="55"/>
      <c r="BQO84" s="55"/>
      <c r="BQP84" s="55"/>
      <c r="BQQ84" s="55"/>
      <c r="BQR84" s="55"/>
      <c r="BQS84" s="55"/>
      <c r="BQT84" s="55"/>
      <c r="BQU84" s="55"/>
      <c r="BQV84" s="55"/>
      <c r="BQW84" s="55"/>
      <c r="BQX84" s="55"/>
      <c r="BQY84" s="55"/>
      <c r="BQZ84" s="55"/>
      <c r="BRA84" s="55"/>
      <c r="BRB84" s="55"/>
    </row>
    <row r="85" spans="1:368 1403:1822" s="54" customFormat="1">
      <c r="A85" s="102"/>
      <c r="B85" s="102"/>
      <c r="C85" s="102"/>
      <c r="D85" s="102"/>
      <c r="E85" s="102"/>
      <c r="F85" s="102"/>
      <c r="G85" s="102"/>
      <c r="H85" s="102"/>
      <c r="I85" s="99"/>
      <c r="J85" s="103"/>
      <c r="K85" s="103"/>
      <c r="L85" s="103"/>
      <c r="M85" s="103"/>
      <c r="N85" s="103"/>
      <c r="O85" s="103"/>
      <c r="P85" s="103"/>
      <c r="Q85" s="103"/>
      <c r="R85" s="103"/>
      <c r="S85" s="103"/>
      <c r="T85" s="103"/>
      <c r="U85" s="103"/>
      <c r="V85" s="77"/>
      <c r="W85" s="77"/>
      <c r="X85" s="77"/>
      <c r="Y85" s="77"/>
      <c r="Z85" s="77"/>
      <c r="AA85" s="77"/>
      <c r="AB85" s="77"/>
      <c r="AC85" s="77"/>
      <c r="AD85" s="77"/>
      <c r="AE85" s="77"/>
      <c r="AF85" s="77"/>
      <c r="AG85" s="77"/>
      <c r="AH85" s="77"/>
      <c r="AI85" s="77"/>
      <c r="AJ85" s="77"/>
      <c r="AK85" s="77"/>
      <c r="AL85" s="77"/>
      <c r="AM85" s="77"/>
      <c r="AN85" s="77"/>
      <c r="AO85" s="77"/>
      <c r="AP85" s="77"/>
      <c r="AQ85" s="77"/>
      <c r="AR85" s="77"/>
      <c r="AS85" s="77"/>
      <c r="AT85" s="77"/>
      <c r="AU85" s="77"/>
      <c r="AV85" s="77"/>
      <c r="AW85" s="77"/>
      <c r="AX85" s="77"/>
      <c r="AY85" s="77"/>
      <c r="AZ85" s="77"/>
      <c r="BA85" s="77"/>
      <c r="BB85" s="77"/>
      <c r="BC85" s="77"/>
      <c r="BD85" s="77"/>
      <c r="BE85" s="77"/>
      <c r="BF85" s="77"/>
      <c r="BG85" s="77"/>
      <c r="BH85" s="77"/>
      <c r="BI85" s="77"/>
      <c r="BJ85" s="77"/>
      <c r="BK85" s="77"/>
      <c r="BL85" s="77"/>
      <c r="BM85" s="77"/>
      <c r="BN85" s="77"/>
      <c r="BO85" s="77"/>
      <c r="BP85" s="77"/>
      <c r="BQ85" s="77"/>
      <c r="BR85" s="77"/>
      <c r="BS85" s="77"/>
      <c r="BT85" s="77"/>
      <c r="BU85" s="77"/>
      <c r="BV85" s="77"/>
      <c r="BW85" s="77"/>
      <c r="BX85" s="77"/>
      <c r="BY85" s="77"/>
      <c r="BZ85" s="77"/>
      <c r="CA85" s="77"/>
      <c r="CB85" s="77"/>
      <c r="CC85" s="77"/>
      <c r="CD85" s="77"/>
      <c r="CE85" s="77"/>
      <c r="CF85" s="77"/>
      <c r="CG85" s="77"/>
      <c r="CH85" s="77"/>
      <c r="CI85" s="77"/>
      <c r="CJ85" s="77"/>
      <c r="CK85" s="77"/>
      <c r="CL85" s="77"/>
      <c r="CM85" s="77"/>
      <c r="CN85" s="77"/>
      <c r="CO85" s="77"/>
      <c r="CP85" s="77"/>
      <c r="CQ85" s="77"/>
      <c r="CR85" s="77"/>
      <c r="CS85" s="77"/>
      <c r="CT85" s="77"/>
      <c r="CU85" s="77"/>
      <c r="CV85" s="77"/>
      <c r="CW85" s="77"/>
      <c r="CX85" s="77"/>
      <c r="CY85" s="77"/>
      <c r="CZ85" s="77"/>
      <c r="DA85" s="77"/>
      <c r="DB85" s="77"/>
      <c r="DC85" s="77"/>
      <c r="DD85" s="77"/>
      <c r="DE85" s="77"/>
      <c r="DF85" s="77"/>
      <c r="DG85" s="77"/>
      <c r="DH85" s="77"/>
      <c r="DI85" s="77"/>
      <c r="DJ85" s="77"/>
      <c r="DK85" s="77"/>
      <c r="DL85" s="77"/>
      <c r="DM85" s="77"/>
      <c r="DN85" s="77"/>
      <c r="DO85" s="77"/>
      <c r="DP85" s="77"/>
      <c r="DQ85" s="77"/>
      <c r="DR85" s="77"/>
      <c r="DS85" s="77"/>
      <c r="DT85" s="77"/>
      <c r="DU85" s="77"/>
      <c r="DV85" s="77"/>
      <c r="DW85" s="77"/>
      <c r="DX85" s="77"/>
      <c r="DY85" s="77"/>
      <c r="DZ85" s="77"/>
      <c r="EA85" s="77"/>
      <c r="EB85" s="77"/>
      <c r="EC85" s="77"/>
      <c r="ED85" s="77"/>
      <c r="EE85" s="77"/>
      <c r="EF85" s="77"/>
      <c r="EG85" s="77"/>
      <c r="EH85" s="77"/>
      <c r="EI85" s="77"/>
      <c r="EJ85" s="77"/>
      <c r="EK85" s="77"/>
      <c r="EL85" s="77"/>
      <c r="EM85" s="77"/>
      <c r="EN85" s="77"/>
      <c r="EO85" s="77"/>
      <c r="EP85" s="77"/>
      <c r="EQ85" s="77"/>
      <c r="ER85" s="77"/>
      <c r="ES85" s="77"/>
      <c r="ET85" s="77"/>
      <c r="EU85" s="77"/>
      <c r="EV85" s="77"/>
      <c r="EW85" s="77"/>
      <c r="EX85" s="77"/>
      <c r="EY85" s="77"/>
      <c r="EZ85" s="77"/>
      <c r="FA85" s="77"/>
      <c r="FB85" s="77"/>
      <c r="FC85" s="77"/>
      <c r="FD85" s="77"/>
      <c r="FE85" s="77"/>
      <c r="FF85" s="77"/>
      <c r="FG85" s="77"/>
      <c r="FH85" s="77"/>
      <c r="FI85" s="77"/>
      <c r="FJ85" s="77"/>
      <c r="FK85" s="77"/>
      <c r="FL85" s="77"/>
      <c r="FM85" s="77"/>
      <c r="FN85" s="77"/>
      <c r="FO85" s="77"/>
      <c r="FP85" s="77"/>
      <c r="FQ85" s="77"/>
      <c r="FR85" s="77"/>
      <c r="FS85" s="77"/>
      <c r="FT85" s="77"/>
      <c r="FU85" s="77"/>
      <c r="FV85" s="77"/>
      <c r="FW85" s="77"/>
      <c r="FX85" s="77"/>
      <c r="FY85" s="77"/>
      <c r="FZ85" s="77"/>
      <c r="GA85" s="77"/>
      <c r="GB85" s="77"/>
      <c r="GC85" s="77"/>
      <c r="GD85" s="77"/>
      <c r="GE85" s="77"/>
      <c r="GF85" s="77"/>
      <c r="GG85" s="77"/>
      <c r="GH85" s="77"/>
      <c r="GI85" s="77"/>
      <c r="GJ85" s="77"/>
      <c r="GK85" s="77"/>
      <c r="GL85" s="77"/>
      <c r="GM85" s="77"/>
      <c r="GN85" s="77"/>
      <c r="GO85" s="77"/>
      <c r="GP85" s="77"/>
      <c r="GQ85" s="77"/>
      <c r="GR85" s="77"/>
      <c r="GS85" s="77"/>
      <c r="GT85" s="77"/>
      <c r="GU85" s="77"/>
      <c r="GV85" s="77"/>
      <c r="GW85" s="77"/>
      <c r="GX85" s="77"/>
      <c r="GY85" s="77"/>
      <c r="GZ85" s="77"/>
      <c r="HA85" s="77"/>
      <c r="HB85" s="77"/>
      <c r="HC85" s="77"/>
      <c r="HD85" s="77"/>
      <c r="HE85" s="77"/>
      <c r="HF85" s="77"/>
      <c r="HG85" s="77"/>
      <c r="HH85" s="77"/>
      <c r="HI85" s="77"/>
      <c r="HJ85" s="77"/>
      <c r="HK85" s="77"/>
      <c r="HL85" s="77"/>
      <c r="HM85" s="77"/>
      <c r="HN85" s="77"/>
      <c r="HO85" s="77"/>
      <c r="HP85" s="77"/>
      <c r="HQ85" s="77"/>
      <c r="HR85" s="77"/>
      <c r="HS85" s="77"/>
      <c r="HT85" s="77"/>
      <c r="HU85" s="77"/>
      <c r="HV85" s="77"/>
      <c r="HW85" s="77"/>
      <c r="HX85" s="77"/>
      <c r="HY85" s="77"/>
      <c r="HZ85" s="77"/>
      <c r="IA85" s="77"/>
      <c r="IB85" s="77"/>
      <c r="IC85" s="77"/>
      <c r="ID85" s="77"/>
      <c r="IE85" s="77"/>
      <c r="IF85" s="77"/>
      <c r="IG85" s="77"/>
      <c r="IH85" s="77"/>
      <c r="II85" s="77"/>
      <c r="IJ85" s="77"/>
      <c r="IK85" s="77"/>
      <c r="IL85" s="77"/>
      <c r="IM85" s="77"/>
      <c r="IN85" s="77"/>
      <c r="IO85" s="77"/>
      <c r="IP85" s="77"/>
      <c r="IQ85" s="77"/>
      <c r="IR85" s="77"/>
      <c r="IS85" s="77"/>
      <c r="IT85" s="77"/>
      <c r="IU85" s="77"/>
      <c r="IV85" s="77"/>
      <c r="IW85" s="77"/>
      <c r="IX85" s="77"/>
      <c r="IY85" s="77"/>
      <c r="IZ85" s="77"/>
      <c r="JA85" s="77"/>
      <c r="JB85" s="77"/>
      <c r="JC85" s="77"/>
      <c r="JD85" s="77"/>
      <c r="JE85" s="77"/>
      <c r="JF85" s="77"/>
      <c r="JG85" s="77"/>
      <c r="JH85" s="77"/>
      <c r="JI85" s="77"/>
      <c r="JJ85" s="77"/>
      <c r="JK85" s="77"/>
      <c r="JL85" s="77"/>
      <c r="JM85" s="77"/>
      <c r="JN85" s="77"/>
      <c r="JO85" s="77"/>
      <c r="JP85" s="77"/>
      <c r="JQ85" s="77"/>
      <c r="JR85" s="77"/>
      <c r="JS85" s="77"/>
      <c r="JT85" s="77"/>
      <c r="JU85" s="77"/>
      <c r="JV85" s="77"/>
      <c r="JW85" s="77"/>
      <c r="JX85" s="77"/>
      <c r="JY85" s="77"/>
      <c r="JZ85" s="77"/>
      <c r="KA85" s="77"/>
      <c r="KB85" s="77"/>
      <c r="KC85" s="77"/>
      <c r="KD85" s="77"/>
      <c r="KE85" s="77"/>
      <c r="KF85" s="77"/>
      <c r="KG85" s="77"/>
      <c r="KH85" s="77"/>
      <c r="KI85" s="77"/>
      <c r="KJ85" s="77"/>
      <c r="KK85" s="77"/>
      <c r="KL85" s="77"/>
      <c r="KM85" s="77"/>
      <c r="KN85" s="77"/>
      <c r="KO85" s="77"/>
      <c r="KP85" s="77"/>
      <c r="KQ85" s="77"/>
      <c r="KR85" s="77"/>
      <c r="KS85" s="77"/>
      <c r="KT85" s="77"/>
      <c r="KU85" s="77"/>
      <c r="KV85" s="77"/>
      <c r="KW85" s="77"/>
      <c r="KX85" s="77"/>
      <c r="KY85" s="77"/>
      <c r="KZ85" s="77"/>
      <c r="LA85" s="77"/>
      <c r="LB85" s="77"/>
      <c r="LC85" s="77"/>
      <c r="LD85" s="77"/>
      <c r="LE85" s="77"/>
      <c r="LF85" s="77"/>
      <c r="LG85" s="77"/>
      <c r="LH85" s="77"/>
      <c r="LI85" s="77"/>
      <c r="LJ85" s="77"/>
      <c r="LK85" s="77"/>
      <c r="LL85" s="77"/>
      <c r="LM85" s="77"/>
      <c r="LN85" s="77"/>
      <c r="LO85" s="77"/>
      <c r="LP85" s="77"/>
      <c r="LQ85" s="77"/>
      <c r="LR85" s="77"/>
      <c r="LS85" s="77"/>
      <c r="LT85" s="77"/>
      <c r="LU85" s="77"/>
      <c r="LV85" s="77"/>
      <c r="LW85" s="77"/>
      <c r="LX85" s="77"/>
      <c r="LY85" s="77"/>
      <c r="LZ85" s="77"/>
      <c r="MA85" s="77"/>
      <c r="MB85" s="77"/>
      <c r="MC85" s="77"/>
      <c r="MD85" s="77"/>
      <c r="ME85" s="77"/>
      <c r="MF85" s="77"/>
      <c r="MG85" s="77"/>
      <c r="MH85" s="77"/>
      <c r="MI85" s="77"/>
      <c r="MJ85" s="77"/>
      <c r="MK85" s="77"/>
      <c r="ML85" s="77"/>
      <c r="MM85" s="77"/>
      <c r="MN85" s="77"/>
      <c r="MO85" s="77"/>
      <c r="MP85" s="77"/>
      <c r="MQ85" s="77"/>
      <c r="MR85" s="77"/>
      <c r="MS85" s="77"/>
      <c r="MT85" s="77"/>
      <c r="MU85" s="77"/>
      <c r="MV85" s="77"/>
      <c r="MW85" s="77"/>
      <c r="MX85" s="77"/>
      <c r="MY85" s="77"/>
      <c r="MZ85" s="77"/>
      <c r="NA85" s="77"/>
      <c r="NB85" s="77"/>
      <c r="NC85" s="77"/>
      <c r="ND85" s="77"/>
      <c r="BAY85" s="55"/>
      <c r="BAZ85" s="55"/>
      <c r="BBA85" s="55"/>
      <c r="BBB85" s="55"/>
      <c r="BBC85" s="55"/>
      <c r="BBD85" s="55"/>
      <c r="BBE85" s="55"/>
      <c r="BBF85" s="55"/>
      <c r="BBG85" s="55"/>
      <c r="BBH85" s="55"/>
      <c r="BBI85" s="55"/>
      <c r="BBJ85" s="55"/>
      <c r="BBK85" s="55"/>
      <c r="BBL85" s="55"/>
      <c r="BBM85" s="55"/>
      <c r="BBN85" s="55"/>
      <c r="BBO85" s="55"/>
      <c r="BBP85" s="55"/>
      <c r="BBQ85" s="55"/>
      <c r="BBR85" s="55"/>
      <c r="BBS85" s="55"/>
      <c r="BBT85" s="55"/>
      <c r="BBU85" s="55"/>
      <c r="BBV85" s="55"/>
      <c r="BBW85" s="55"/>
      <c r="BBX85" s="55"/>
      <c r="BBY85" s="55"/>
      <c r="BBZ85" s="55"/>
      <c r="BCA85" s="55"/>
      <c r="BCB85" s="55"/>
      <c r="BCC85" s="55"/>
      <c r="BCD85" s="55"/>
      <c r="BCE85" s="55"/>
      <c r="BCF85" s="55"/>
      <c r="BCG85" s="55"/>
      <c r="BCH85" s="55"/>
      <c r="BCI85" s="55"/>
      <c r="BCJ85" s="55"/>
      <c r="BCK85" s="55"/>
      <c r="BCL85" s="55"/>
      <c r="BCM85" s="55"/>
      <c r="BCN85" s="55"/>
      <c r="BCO85" s="55"/>
      <c r="BCP85" s="55"/>
      <c r="BCQ85" s="55"/>
      <c r="BCR85" s="55"/>
      <c r="BCS85" s="55"/>
      <c r="BCT85" s="55"/>
      <c r="BCU85" s="55"/>
      <c r="BCV85" s="55"/>
      <c r="BCW85" s="55"/>
      <c r="BCX85" s="55"/>
      <c r="BCY85" s="55"/>
      <c r="BCZ85" s="55"/>
      <c r="BDA85" s="55"/>
      <c r="BDB85" s="55"/>
      <c r="BDC85" s="55"/>
      <c r="BDD85" s="55"/>
      <c r="BDE85" s="55"/>
      <c r="BDF85" s="55"/>
      <c r="BDG85" s="55"/>
      <c r="BDH85" s="55"/>
      <c r="BDI85" s="55"/>
      <c r="BDJ85" s="55"/>
      <c r="BDK85" s="55"/>
      <c r="BDL85" s="55"/>
      <c r="BDM85" s="55"/>
      <c r="BDN85" s="55"/>
      <c r="BDO85" s="55"/>
      <c r="BDP85" s="55"/>
      <c r="BDQ85" s="55"/>
      <c r="BDR85" s="55"/>
      <c r="BDS85" s="55"/>
      <c r="BDT85" s="55"/>
      <c r="BDU85" s="55"/>
      <c r="BDV85" s="55"/>
      <c r="BDW85" s="55"/>
      <c r="BDX85" s="55"/>
      <c r="BDY85" s="55"/>
      <c r="BDZ85" s="55"/>
      <c r="BEA85" s="55"/>
      <c r="BEB85" s="55"/>
      <c r="BEC85" s="55"/>
      <c r="BED85" s="55"/>
      <c r="BEE85" s="55"/>
      <c r="BEF85" s="55"/>
      <c r="BEG85" s="55"/>
      <c r="BEH85" s="55"/>
      <c r="BEI85" s="55"/>
      <c r="BEJ85" s="55"/>
      <c r="BEK85" s="55"/>
      <c r="BEL85" s="55"/>
      <c r="BEM85" s="55"/>
      <c r="BEN85" s="55"/>
      <c r="BEO85" s="55"/>
      <c r="BEP85" s="55"/>
      <c r="BEQ85" s="55"/>
      <c r="BER85" s="55"/>
      <c r="BES85" s="55"/>
      <c r="BET85" s="55"/>
      <c r="BEU85" s="55"/>
      <c r="BEV85" s="55"/>
      <c r="BEW85" s="55"/>
      <c r="BEX85" s="55"/>
      <c r="BEY85" s="55"/>
      <c r="BEZ85" s="55"/>
      <c r="BFA85" s="55"/>
      <c r="BFB85" s="55"/>
      <c r="BFC85" s="55"/>
      <c r="BFD85" s="55"/>
      <c r="BFE85" s="55"/>
      <c r="BFF85" s="55"/>
      <c r="BFG85" s="55"/>
      <c r="BFH85" s="55"/>
      <c r="BFI85" s="55"/>
      <c r="BFJ85" s="55"/>
      <c r="BFK85" s="55"/>
      <c r="BFL85" s="55"/>
      <c r="BFM85" s="55"/>
      <c r="BFN85" s="55"/>
      <c r="BFO85" s="55"/>
      <c r="BFP85" s="55"/>
      <c r="BFQ85" s="55"/>
      <c r="BFR85" s="55"/>
      <c r="BFS85" s="55"/>
      <c r="BFT85" s="55"/>
      <c r="BFU85" s="55"/>
      <c r="BFV85" s="55"/>
      <c r="BFW85" s="55"/>
      <c r="BFX85" s="55"/>
      <c r="BFY85" s="55"/>
      <c r="BFZ85" s="55"/>
      <c r="BGA85" s="55"/>
      <c r="BGB85" s="55"/>
      <c r="BGC85" s="55"/>
      <c r="BGD85" s="55"/>
      <c r="BGE85" s="55"/>
      <c r="BGF85" s="55"/>
      <c r="BGG85" s="55"/>
      <c r="BGH85" s="55"/>
      <c r="BGI85" s="55"/>
      <c r="BGJ85" s="55"/>
      <c r="BGK85" s="55"/>
      <c r="BGL85" s="55"/>
      <c r="BGM85" s="55"/>
      <c r="BGN85" s="55"/>
      <c r="BGO85" s="55"/>
      <c r="BGP85" s="55"/>
      <c r="BGQ85" s="55"/>
      <c r="BGR85" s="55"/>
      <c r="BGS85" s="55"/>
      <c r="BGT85" s="55"/>
      <c r="BGU85" s="55"/>
      <c r="BGV85" s="55"/>
      <c r="BGW85" s="55"/>
      <c r="BGX85" s="55"/>
      <c r="BGY85" s="55"/>
      <c r="BGZ85" s="55"/>
      <c r="BHA85" s="55"/>
      <c r="BHB85" s="55"/>
      <c r="BHC85" s="55"/>
      <c r="BHD85" s="55"/>
      <c r="BHE85" s="55"/>
      <c r="BHF85" s="55"/>
      <c r="BHG85" s="55"/>
      <c r="BHH85" s="55"/>
      <c r="BHI85" s="55"/>
      <c r="BHJ85" s="55"/>
      <c r="BHK85" s="55"/>
      <c r="BHL85" s="55"/>
      <c r="BHM85" s="55"/>
      <c r="BHN85" s="55"/>
      <c r="BHO85" s="55"/>
      <c r="BHP85" s="55"/>
      <c r="BHQ85" s="55"/>
      <c r="BHR85" s="55"/>
      <c r="BHS85" s="55"/>
      <c r="BHT85" s="55"/>
      <c r="BHU85" s="55"/>
      <c r="BHV85" s="55"/>
      <c r="BHW85" s="55"/>
      <c r="BHX85" s="55"/>
      <c r="BHY85" s="55"/>
      <c r="BHZ85" s="55"/>
      <c r="BIA85" s="55"/>
      <c r="BIB85" s="55"/>
      <c r="BIC85" s="55"/>
      <c r="BID85" s="55"/>
      <c r="BIE85" s="55"/>
      <c r="BIF85" s="55"/>
      <c r="BIG85" s="55"/>
      <c r="BIH85" s="55"/>
      <c r="BII85" s="55"/>
      <c r="BIJ85" s="55"/>
      <c r="BIK85" s="55"/>
      <c r="BIL85" s="55"/>
      <c r="BIM85" s="55"/>
      <c r="BIN85" s="55"/>
      <c r="BIO85" s="55"/>
      <c r="BIP85" s="55"/>
      <c r="BIQ85" s="55"/>
      <c r="BIR85" s="55"/>
      <c r="BIS85" s="55"/>
      <c r="BIT85" s="55"/>
      <c r="BIU85" s="55"/>
      <c r="BIV85" s="55"/>
      <c r="BIW85" s="55"/>
      <c r="BIX85" s="55"/>
      <c r="BIY85" s="55"/>
      <c r="BIZ85" s="55"/>
      <c r="BJA85" s="55"/>
      <c r="BJB85" s="55"/>
      <c r="BJC85" s="55"/>
      <c r="BJD85" s="55"/>
      <c r="BJE85" s="55"/>
      <c r="BJF85" s="55"/>
      <c r="BJG85" s="55"/>
      <c r="BJH85" s="55"/>
      <c r="BJI85" s="55"/>
      <c r="BJJ85" s="55"/>
      <c r="BJK85" s="55"/>
      <c r="BJL85" s="55"/>
      <c r="BJM85" s="55"/>
      <c r="BJN85" s="55"/>
      <c r="BJO85" s="55"/>
      <c r="BJP85" s="55"/>
      <c r="BJQ85" s="55"/>
      <c r="BJR85" s="55"/>
      <c r="BJS85" s="55"/>
      <c r="BJT85" s="55"/>
      <c r="BJU85" s="55"/>
      <c r="BJV85" s="55"/>
      <c r="BJW85" s="55"/>
      <c r="BJX85" s="55"/>
      <c r="BJY85" s="55"/>
      <c r="BJZ85" s="55"/>
      <c r="BKA85" s="55"/>
      <c r="BKB85" s="55"/>
      <c r="BKC85" s="55"/>
      <c r="BKD85" s="55"/>
      <c r="BKE85" s="55"/>
      <c r="BKF85" s="55"/>
      <c r="BKG85" s="55"/>
      <c r="BKH85" s="55"/>
      <c r="BKI85" s="55"/>
      <c r="BKJ85" s="55"/>
      <c r="BKK85" s="55"/>
      <c r="BKL85" s="55"/>
      <c r="BKM85" s="55"/>
      <c r="BKN85" s="55"/>
      <c r="BKO85" s="55"/>
      <c r="BKP85" s="55"/>
      <c r="BKQ85" s="55"/>
      <c r="BKR85" s="55"/>
      <c r="BKS85" s="55"/>
      <c r="BKT85" s="55"/>
      <c r="BKU85" s="55"/>
      <c r="BKV85" s="55"/>
      <c r="BKW85" s="55"/>
      <c r="BKX85" s="55"/>
      <c r="BKY85" s="55"/>
      <c r="BKZ85" s="55"/>
      <c r="BLA85" s="55"/>
      <c r="BLB85" s="55"/>
      <c r="BLC85" s="55"/>
      <c r="BLD85" s="55"/>
      <c r="BLE85" s="55"/>
      <c r="BLF85" s="55"/>
      <c r="BLG85" s="55"/>
      <c r="BLH85" s="55"/>
      <c r="BLI85" s="55"/>
      <c r="BLJ85" s="55"/>
      <c r="BLK85" s="55"/>
      <c r="BLL85" s="55"/>
      <c r="BLM85" s="55"/>
      <c r="BLN85" s="55"/>
      <c r="BLO85" s="55"/>
      <c r="BLP85" s="55"/>
      <c r="BLQ85" s="55"/>
      <c r="BLR85" s="55"/>
      <c r="BLS85" s="55"/>
      <c r="BLT85" s="55"/>
      <c r="BLU85" s="55"/>
      <c r="BLV85" s="55"/>
      <c r="BLW85" s="55"/>
      <c r="BLX85" s="55"/>
      <c r="BLY85" s="55"/>
      <c r="BLZ85" s="55"/>
      <c r="BMA85" s="55"/>
      <c r="BMB85" s="55"/>
      <c r="BMC85" s="55"/>
      <c r="BMD85" s="55"/>
      <c r="BME85" s="55"/>
      <c r="BMF85" s="55"/>
      <c r="BMG85" s="55"/>
      <c r="BMH85" s="55"/>
      <c r="BMI85" s="55"/>
      <c r="BMJ85" s="55"/>
      <c r="BMK85" s="55"/>
      <c r="BML85" s="55"/>
      <c r="BMM85" s="55"/>
      <c r="BMN85" s="55"/>
      <c r="BMO85" s="55"/>
      <c r="BMP85" s="55"/>
      <c r="BMQ85" s="55"/>
      <c r="BMR85" s="55"/>
      <c r="BMS85" s="55"/>
      <c r="BMT85" s="55"/>
      <c r="BMU85" s="55"/>
      <c r="BMV85" s="55"/>
      <c r="BMW85" s="55"/>
      <c r="BMX85" s="55"/>
      <c r="BMY85" s="55"/>
      <c r="BMZ85" s="55"/>
      <c r="BNA85" s="55"/>
      <c r="BNB85" s="55"/>
      <c r="BNC85" s="55"/>
      <c r="BND85" s="55"/>
      <c r="BNE85" s="55"/>
      <c r="BNF85" s="55"/>
      <c r="BNG85" s="55"/>
      <c r="BNH85" s="55"/>
      <c r="BNI85" s="55"/>
      <c r="BNJ85" s="55"/>
      <c r="BNK85" s="55"/>
      <c r="BNL85" s="55"/>
      <c r="BNM85" s="55"/>
      <c r="BNN85" s="55"/>
      <c r="BNO85" s="55"/>
      <c r="BNP85" s="55"/>
      <c r="BNQ85" s="55"/>
      <c r="BNR85" s="55"/>
      <c r="BNS85" s="55"/>
      <c r="BNT85" s="55"/>
      <c r="BNU85" s="55"/>
      <c r="BNV85" s="55"/>
      <c r="BNW85" s="55"/>
      <c r="BNX85" s="55"/>
      <c r="BNY85" s="55"/>
      <c r="BNZ85" s="55"/>
      <c r="BOA85" s="55"/>
      <c r="BOB85" s="55"/>
      <c r="BOC85" s="55"/>
      <c r="BOD85" s="55"/>
      <c r="BOE85" s="55"/>
      <c r="BOF85" s="55"/>
      <c r="BOG85" s="55"/>
      <c r="BOH85" s="55"/>
      <c r="BOI85" s="55"/>
      <c r="BOJ85" s="55"/>
      <c r="BOK85" s="55"/>
      <c r="BOL85" s="55"/>
      <c r="BOM85" s="55"/>
      <c r="BON85" s="55"/>
      <c r="BOO85" s="55"/>
      <c r="BOP85" s="55"/>
      <c r="BOQ85" s="55"/>
      <c r="BOR85" s="55"/>
      <c r="BOS85" s="55"/>
      <c r="BOT85" s="55"/>
      <c r="BOU85" s="55"/>
      <c r="BOV85" s="55"/>
      <c r="BOW85" s="55"/>
      <c r="BOX85" s="55"/>
      <c r="BOY85" s="55"/>
      <c r="BOZ85" s="55"/>
      <c r="BPA85" s="55"/>
      <c r="BPB85" s="55"/>
      <c r="BPC85" s="55"/>
      <c r="BPD85" s="55"/>
      <c r="BPE85" s="55"/>
      <c r="BPF85" s="55"/>
      <c r="BPG85" s="55"/>
      <c r="BPH85" s="55"/>
      <c r="BPI85" s="55"/>
      <c r="BPJ85" s="55"/>
      <c r="BPK85" s="55"/>
      <c r="BPL85" s="55"/>
      <c r="BPM85" s="55"/>
      <c r="BPN85" s="55"/>
      <c r="BPO85" s="55"/>
      <c r="BPP85" s="55"/>
      <c r="BPQ85" s="55"/>
      <c r="BPR85" s="55"/>
      <c r="BPS85" s="55"/>
      <c r="BPT85" s="55"/>
      <c r="BPU85" s="55"/>
      <c r="BPV85" s="55"/>
      <c r="BPW85" s="55"/>
      <c r="BPX85" s="55"/>
      <c r="BPY85" s="55"/>
      <c r="BPZ85" s="55"/>
      <c r="BQA85" s="55"/>
      <c r="BQB85" s="55"/>
      <c r="BQC85" s="55"/>
      <c r="BQD85" s="55"/>
      <c r="BQE85" s="55"/>
      <c r="BQF85" s="55"/>
      <c r="BQG85" s="55"/>
      <c r="BQH85" s="55"/>
      <c r="BQI85" s="55"/>
      <c r="BQJ85" s="55"/>
      <c r="BQK85" s="55"/>
      <c r="BQL85" s="55"/>
      <c r="BQM85" s="55"/>
      <c r="BQN85" s="55"/>
      <c r="BQO85" s="55"/>
      <c r="BQP85" s="55"/>
      <c r="BQQ85" s="55"/>
      <c r="BQR85" s="55"/>
      <c r="BQS85" s="55"/>
      <c r="BQT85" s="55"/>
      <c r="BQU85" s="55"/>
      <c r="BQV85" s="55"/>
      <c r="BQW85" s="55"/>
      <c r="BQX85" s="55"/>
      <c r="BQY85" s="55"/>
      <c r="BQZ85" s="55"/>
      <c r="BRA85" s="55"/>
      <c r="BRB85" s="55"/>
    </row>
    <row r="86" spans="1:368 1403:1822" s="54" customFormat="1">
      <c r="A86" s="102"/>
      <c r="B86" s="102"/>
      <c r="C86" s="102"/>
      <c r="D86" s="102"/>
      <c r="E86" s="102"/>
      <c r="F86" s="102"/>
      <c r="G86" s="102"/>
      <c r="H86" s="102"/>
      <c r="I86" s="99"/>
      <c r="J86" s="103"/>
      <c r="K86" s="103"/>
      <c r="L86" s="103"/>
      <c r="M86" s="103"/>
      <c r="N86" s="103"/>
      <c r="O86" s="103"/>
      <c r="P86" s="103"/>
      <c r="Q86" s="103"/>
      <c r="R86" s="103"/>
      <c r="S86" s="103"/>
      <c r="T86" s="103"/>
      <c r="U86" s="103"/>
      <c r="V86" s="77"/>
      <c r="W86" s="77"/>
      <c r="X86" s="77"/>
      <c r="Y86" s="77"/>
      <c r="Z86" s="77"/>
      <c r="AA86" s="77"/>
      <c r="AB86" s="77"/>
      <c r="AC86" s="77"/>
      <c r="AD86" s="77"/>
      <c r="AE86" s="77"/>
      <c r="AF86" s="77"/>
      <c r="AG86" s="77"/>
      <c r="AH86" s="77"/>
      <c r="AI86" s="77"/>
      <c r="AJ86" s="77"/>
      <c r="AK86" s="77"/>
      <c r="AL86" s="77"/>
      <c r="AM86" s="77"/>
      <c r="AN86" s="77"/>
      <c r="AO86" s="77"/>
      <c r="AP86" s="77"/>
      <c r="AQ86" s="77"/>
      <c r="AR86" s="77"/>
      <c r="AS86" s="77"/>
      <c r="AT86" s="77"/>
      <c r="AU86" s="77"/>
      <c r="AV86" s="77"/>
      <c r="AW86" s="77"/>
      <c r="AX86" s="77"/>
      <c r="AY86" s="77"/>
      <c r="AZ86" s="77"/>
      <c r="BA86" s="77"/>
      <c r="BB86" s="77"/>
      <c r="BC86" s="77"/>
      <c r="BD86" s="77"/>
      <c r="BE86" s="77"/>
      <c r="BF86" s="77"/>
      <c r="BG86" s="77"/>
      <c r="BH86" s="77"/>
      <c r="BI86" s="77"/>
      <c r="BJ86" s="77"/>
      <c r="BK86" s="77"/>
      <c r="BL86" s="77"/>
      <c r="BM86" s="77"/>
      <c r="BN86" s="77"/>
      <c r="BO86" s="77"/>
      <c r="BP86" s="77"/>
      <c r="BQ86" s="77"/>
      <c r="BR86" s="77"/>
      <c r="BS86" s="77"/>
      <c r="BT86" s="77"/>
      <c r="BU86" s="77"/>
      <c r="BV86" s="77"/>
      <c r="BW86" s="77"/>
      <c r="BX86" s="77"/>
      <c r="BY86" s="77"/>
      <c r="BZ86" s="77"/>
      <c r="CA86" s="77"/>
      <c r="CB86" s="77"/>
      <c r="CC86" s="77"/>
      <c r="CD86" s="77"/>
      <c r="CE86" s="77"/>
      <c r="CF86" s="77"/>
      <c r="CG86" s="77"/>
      <c r="CH86" s="77"/>
      <c r="CI86" s="77"/>
      <c r="CJ86" s="77"/>
      <c r="CK86" s="77"/>
      <c r="CL86" s="77"/>
      <c r="CM86" s="77"/>
      <c r="CN86" s="77"/>
      <c r="CO86" s="77"/>
      <c r="CP86" s="77"/>
      <c r="CQ86" s="77"/>
      <c r="CR86" s="77"/>
      <c r="CS86" s="77"/>
      <c r="CT86" s="77"/>
      <c r="CU86" s="77"/>
      <c r="CV86" s="77"/>
      <c r="CW86" s="77"/>
      <c r="CX86" s="77"/>
      <c r="CY86" s="77"/>
      <c r="CZ86" s="77"/>
      <c r="DA86" s="77"/>
      <c r="DB86" s="77"/>
      <c r="DC86" s="77"/>
      <c r="DD86" s="77"/>
      <c r="DE86" s="77"/>
      <c r="DF86" s="77"/>
      <c r="DG86" s="77"/>
      <c r="DH86" s="77"/>
      <c r="DI86" s="77"/>
      <c r="DJ86" s="77"/>
      <c r="DK86" s="77"/>
      <c r="DL86" s="77"/>
      <c r="DM86" s="77"/>
      <c r="DN86" s="77"/>
      <c r="DO86" s="77"/>
      <c r="DP86" s="77"/>
      <c r="DQ86" s="77"/>
      <c r="DR86" s="77"/>
      <c r="DS86" s="77"/>
      <c r="DT86" s="77"/>
      <c r="DU86" s="77"/>
      <c r="DV86" s="77"/>
      <c r="DW86" s="77"/>
      <c r="DX86" s="77"/>
      <c r="DY86" s="77"/>
      <c r="DZ86" s="77"/>
      <c r="EA86" s="77"/>
      <c r="EB86" s="77"/>
      <c r="EC86" s="77"/>
      <c r="ED86" s="77"/>
      <c r="EE86" s="77"/>
      <c r="EF86" s="77"/>
      <c r="EG86" s="77"/>
      <c r="EH86" s="77"/>
      <c r="EI86" s="77"/>
      <c r="EJ86" s="77"/>
      <c r="EK86" s="77"/>
      <c r="EL86" s="77"/>
      <c r="EM86" s="77"/>
      <c r="EN86" s="77"/>
      <c r="EO86" s="77"/>
      <c r="EP86" s="77"/>
      <c r="EQ86" s="77"/>
      <c r="ER86" s="77"/>
      <c r="ES86" s="77"/>
      <c r="ET86" s="77"/>
      <c r="EU86" s="77"/>
      <c r="EV86" s="77"/>
      <c r="EW86" s="77"/>
      <c r="EX86" s="77"/>
      <c r="EY86" s="77"/>
      <c r="EZ86" s="77"/>
      <c r="FA86" s="77"/>
      <c r="FB86" s="77"/>
      <c r="FC86" s="77"/>
      <c r="FD86" s="77"/>
      <c r="FE86" s="77"/>
      <c r="FF86" s="77"/>
      <c r="FG86" s="77"/>
      <c r="FH86" s="77"/>
      <c r="FI86" s="77"/>
      <c r="FJ86" s="77"/>
      <c r="FK86" s="77"/>
      <c r="FL86" s="77"/>
      <c r="FM86" s="77"/>
      <c r="FN86" s="77"/>
      <c r="FO86" s="77"/>
      <c r="FP86" s="77"/>
      <c r="FQ86" s="77"/>
      <c r="FR86" s="77"/>
      <c r="FS86" s="77"/>
      <c r="FT86" s="77"/>
      <c r="FU86" s="77"/>
      <c r="FV86" s="77"/>
      <c r="FW86" s="77"/>
      <c r="FX86" s="77"/>
      <c r="FY86" s="77"/>
      <c r="FZ86" s="77"/>
      <c r="GA86" s="77"/>
      <c r="GB86" s="77"/>
      <c r="GC86" s="77"/>
      <c r="GD86" s="77"/>
      <c r="GE86" s="77"/>
      <c r="GF86" s="77"/>
      <c r="GG86" s="77"/>
      <c r="GH86" s="77"/>
      <c r="GI86" s="77"/>
      <c r="GJ86" s="77"/>
      <c r="GK86" s="77"/>
      <c r="GL86" s="77"/>
      <c r="GM86" s="77"/>
      <c r="GN86" s="77"/>
      <c r="GO86" s="77"/>
      <c r="GP86" s="77"/>
      <c r="GQ86" s="77"/>
      <c r="GR86" s="77"/>
      <c r="GS86" s="77"/>
      <c r="GT86" s="77"/>
      <c r="GU86" s="77"/>
      <c r="GV86" s="77"/>
      <c r="GW86" s="77"/>
      <c r="GX86" s="77"/>
      <c r="GY86" s="77"/>
      <c r="GZ86" s="77"/>
      <c r="HA86" s="77"/>
      <c r="HB86" s="77"/>
      <c r="HC86" s="77"/>
      <c r="HD86" s="77"/>
      <c r="HE86" s="77"/>
      <c r="HF86" s="77"/>
      <c r="HG86" s="77"/>
      <c r="HH86" s="77"/>
      <c r="HI86" s="77"/>
      <c r="HJ86" s="77"/>
      <c r="HK86" s="77"/>
      <c r="HL86" s="77"/>
      <c r="HM86" s="77"/>
      <c r="HN86" s="77"/>
      <c r="HO86" s="77"/>
      <c r="HP86" s="77"/>
      <c r="HQ86" s="77"/>
      <c r="HR86" s="77"/>
      <c r="HS86" s="77"/>
      <c r="HT86" s="77"/>
      <c r="HU86" s="77"/>
      <c r="HV86" s="77"/>
      <c r="HW86" s="77"/>
      <c r="HX86" s="77"/>
      <c r="HY86" s="77"/>
      <c r="HZ86" s="77"/>
      <c r="IA86" s="77"/>
      <c r="IB86" s="77"/>
      <c r="IC86" s="77"/>
      <c r="ID86" s="77"/>
      <c r="IE86" s="77"/>
      <c r="IF86" s="77"/>
      <c r="IG86" s="77"/>
      <c r="IH86" s="77"/>
      <c r="II86" s="77"/>
      <c r="IJ86" s="77"/>
      <c r="IK86" s="77"/>
      <c r="IL86" s="77"/>
      <c r="IM86" s="77"/>
      <c r="IN86" s="77"/>
      <c r="IO86" s="77"/>
      <c r="IP86" s="77"/>
      <c r="IQ86" s="77"/>
      <c r="IR86" s="77"/>
      <c r="IS86" s="77"/>
      <c r="IT86" s="77"/>
      <c r="IU86" s="77"/>
      <c r="IV86" s="77"/>
      <c r="IW86" s="77"/>
      <c r="IX86" s="77"/>
      <c r="IY86" s="77"/>
      <c r="IZ86" s="77"/>
      <c r="JA86" s="77"/>
      <c r="JB86" s="77"/>
      <c r="JC86" s="77"/>
      <c r="JD86" s="77"/>
      <c r="JE86" s="77"/>
      <c r="JF86" s="77"/>
      <c r="JG86" s="77"/>
      <c r="JH86" s="77"/>
      <c r="JI86" s="77"/>
      <c r="JJ86" s="77"/>
      <c r="JK86" s="77"/>
      <c r="JL86" s="77"/>
      <c r="JM86" s="77"/>
      <c r="JN86" s="77"/>
      <c r="JO86" s="77"/>
      <c r="JP86" s="77"/>
      <c r="JQ86" s="77"/>
      <c r="JR86" s="77"/>
      <c r="JS86" s="77"/>
      <c r="JT86" s="77"/>
      <c r="JU86" s="77"/>
      <c r="JV86" s="77"/>
      <c r="JW86" s="77"/>
      <c r="JX86" s="77"/>
      <c r="JY86" s="77"/>
      <c r="JZ86" s="77"/>
      <c r="KA86" s="77"/>
      <c r="KB86" s="77"/>
      <c r="KC86" s="77"/>
      <c r="KD86" s="77"/>
      <c r="KE86" s="77"/>
      <c r="KF86" s="77"/>
      <c r="KG86" s="77"/>
      <c r="KH86" s="77"/>
      <c r="KI86" s="77"/>
      <c r="KJ86" s="77"/>
      <c r="KK86" s="77"/>
      <c r="KL86" s="77"/>
      <c r="KM86" s="77"/>
      <c r="KN86" s="77"/>
      <c r="KO86" s="77"/>
      <c r="KP86" s="77"/>
      <c r="KQ86" s="77"/>
      <c r="KR86" s="77"/>
      <c r="KS86" s="77"/>
      <c r="KT86" s="77"/>
      <c r="KU86" s="77"/>
      <c r="KV86" s="77"/>
      <c r="KW86" s="77"/>
      <c r="KX86" s="77"/>
      <c r="KY86" s="77"/>
      <c r="KZ86" s="77"/>
      <c r="LA86" s="77"/>
      <c r="LB86" s="77"/>
      <c r="LC86" s="77"/>
      <c r="LD86" s="77"/>
      <c r="LE86" s="77"/>
      <c r="LF86" s="77"/>
      <c r="LG86" s="77"/>
      <c r="LH86" s="77"/>
      <c r="LI86" s="77"/>
      <c r="LJ86" s="77"/>
      <c r="LK86" s="77"/>
      <c r="LL86" s="77"/>
      <c r="LM86" s="77"/>
      <c r="LN86" s="77"/>
      <c r="LO86" s="77"/>
      <c r="LP86" s="77"/>
      <c r="LQ86" s="77"/>
      <c r="LR86" s="77"/>
      <c r="LS86" s="77"/>
      <c r="LT86" s="77"/>
      <c r="LU86" s="77"/>
      <c r="LV86" s="77"/>
      <c r="LW86" s="77"/>
      <c r="LX86" s="77"/>
      <c r="LY86" s="77"/>
      <c r="LZ86" s="77"/>
      <c r="MA86" s="77"/>
      <c r="MB86" s="77"/>
      <c r="MC86" s="77"/>
      <c r="MD86" s="77"/>
      <c r="ME86" s="77"/>
      <c r="MF86" s="77"/>
      <c r="MG86" s="77"/>
      <c r="MH86" s="77"/>
      <c r="MI86" s="77"/>
      <c r="MJ86" s="77"/>
      <c r="MK86" s="77"/>
      <c r="ML86" s="77"/>
      <c r="MM86" s="77"/>
      <c r="MN86" s="77"/>
      <c r="MO86" s="77"/>
      <c r="MP86" s="77"/>
      <c r="MQ86" s="77"/>
      <c r="MR86" s="77"/>
      <c r="MS86" s="77"/>
      <c r="MT86" s="77"/>
      <c r="MU86" s="77"/>
      <c r="MV86" s="77"/>
      <c r="MW86" s="77"/>
      <c r="MX86" s="77"/>
      <c r="MY86" s="77"/>
      <c r="MZ86" s="77"/>
      <c r="NA86" s="77"/>
      <c r="NB86" s="77"/>
      <c r="NC86" s="77"/>
      <c r="ND86" s="77"/>
      <c r="BAY86" s="55"/>
      <c r="BAZ86" s="55"/>
      <c r="BBA86" s="55"/>
      <c r="BBB86" s="55"/>
      <c r="BBC86" s="55"/>
      <c r="BBD86" s="55"/>
      <c r="BBE86" s="55"/>
      <c r="BBF86" s="55"/>
      <c r="BBG86" s="55"/>
      <c r="BBH86" s="55"/>
      <c r="BBI86" s="55"/>
      <c r="BBJ86" s="55"/>
      <c r="BBK86" s="55"/>
      <c r="BBL86" s="55"/>
      <c r="BBM86" s="55"/>
      <c r="BBN86" s="55"/>
      <c r="BBO86" s="55"/>
      <c r="BBP86" s="55"/>
      <c r="BBQ86" s="55"/>
      <c r="BBR86" s="55"/>
      <c r="BBS86" s="55"/>
      <c r="BBT86" s="55"/>
      <c r="BBU86" s="55"/>
      <c r="BBV86" s="55"/>
      <c r="BBW86" s="55"/>
      <c r="BBX86" s="55"/>
      <c r="BBY86" s="55"/>
      <c r="BBZ86" s="55"/>
      <c r="BCA86" s="55"/>
      <c r="BCB86" s="55"/>
      <c r="BCC86" s="55"/>
      <c r="BCD86" s="55"/>
      <c r="BCE86" s="55"/>
      <c r="BCF86" s="55"/>
      <c r="BCG86" s="55"/>
      <c r="BCH86" s="55"/>
      <c r="BCI86" s="55"/>
      <c r="BCJ86" s="55"/>
      <c r="BCK86" s="55"/>
      <c r="BCL86" s="55"/>
      <c r="BCM86" s="55"/>
      <c r="BCN86" s="55"/>
      <c r="BCO86" s="55"/>
      <c r="BCP86" s="55"/>
      <c r="BCQ86" s="55"/>
      <c r="BCR86" s="55"/>
      <c r="BCS86" s="55"/>
      <c r="BCT86" s="55"/>
      <c r="BCU86" s="55"/>
      <c r="BCV86" s="55"/>
      <c r="BCW86" s="55"/>
      <c r="BCX86" s="55"/>
      <c r="BCY86" s="55"/>
      <c r="BCZ86" s="55"/>
      <c r="BDA86" s="55"/>
      <c r="BDB86" s="55"/>
      <c r="BDC86" s="55"/>
      <c r="BDD86" s="55"/>
      <c r="BDE86" s="55"/>
      <c r="BDF86" s="55"/>
      <c r="BDG86" s="55"/>
      <c r="BDH86" s="55"/>
      <c r="BDI86" s="55"/>
      <c r="BDJ86" s="55"/>
      <c r="BDK86" s="55"/>
      <c r="BDL86" s="55"/>
      <c r="BDM86" s="55"/>
      <c r="BDN86" s="55"/>
      <c r="BDO86" s="55"/>
      <c r="BDP86" s="55"/>
      <c r="BDQ86" s="55"/>
      <c r="BDR86" s="55"/>
      <c r="BDS86" s="55"/>
      <c r="BDT86" s="55"/>
      <c r="BDU86" s="55"/>
      <c r="BDV86" s="55"/>
      <c r="BDW86" s="55"/>
      <c r="BDX86" s="55"/>
      <c r="BDY86" s="55"/>
      <c r="BDZ86" s="55"/>
      <c r="BEA86" s="55"/>
      <c r="BEB86" s="55"/>
      <c r="BEC86" s="55"/>
      <c r="BED86" s="55"/>
      <c r="BEE86" s="55"/>
      <c r="BEF86" s="55"/>
      <c r="BEG86" s="55"/>
      <c r="BEH86" s="55"/>
      <c r="BEI86" s="55"/>
      <c r="BEJ86" s="55"/>
      <c r="BEK86" s="55"/>
      <c r="BEL86" s="55"/>
      <c r="BEM86" s="55"/>
      <c r="BEN86" s="55"/>
      <c r="BEO86" s="55"/>
      <c r="BEP86" s="55"/>
      <c r="BEQ86" s="55"/>
      <c r="BER86" s="55"/>
      <c r="BES86" s="55"/>
      <c r="BET86" s="55"/>
      <c r="BEU86" s="55"/>
      <c r="BEV86" s="55"/>
      <c r="BEW86" s="55"/>
      <c r="BEX86" s="55"/>
      <c r="BEY86" s="55"/>
      <c r="BEZ86" s="55"/>
      <c r="BFA86" s="55"/>
      <c r="BFB86" s="55"/>
      <c r="BFC86" s="55"/>
      <c r="BFD86" s="55"/>
      <c r="BFE86" s="55"/>
      <c r="BFF86" s="55"/>
      <c r="BFG86" s="55"/>
      <c r="BFH86" s="55"/>
      <c r="BFI86" s="55"/>
      <c r="BFJ86" s="55"/>
      <c r="BFK86" s="55"/>
      <c r="BFL86" s="55"/>
      <c r="BFM86" s="55"/>
      <c r="BFN86" s="55"/>
      <c r="BFO86" s="55"/>
      <c r="BFP86" s="55"/>
      <c r="BFQ86" s="55"/>
      <c r="BFR86" s="55"/>
      <c r="BFS86" s="55"/>
      <c r="BFT86" s="55"/>
      <c r="BFU86" s="55"/>
      <c r="BFV86" s="55"/>
      <c r="BFW86" s="55"/>
      <c r="BFX86" s="55"/>
      <c r="BFY86" s="55"/>
      <c r="BFZ86" s="55"/>
      <c r="BGA86" s="55"/>
      <c r="BGB86" s="55"/>
      <c r="BGC86" s="55"/>
      <c r="BGD86" s="55"/>
      <c r="BGE86" s="55"/>
      <c r="BGF86" s="55"/>
      <c r="BGG86" s="55"/>
      <c r="BGH86" s="55"/>
      <c r="BGI86" s="55"/>
      <c r="BGJ86" s="55"/>
      <c r="BGK86" s="55"/>
      <c r="BGL86" s="55"/>
      <c r="BGM86" s="55"/>
      <c r="BGN86" s="55"/>
      <c r="BGO86" s="55"/>
      <c r="BGP86" s="55"/>
      <c r="BGQ86" s="55"/>
      <c r="BGR86" s="55"/>
      <c r="BGS86" s="55"/>
      <c r="BGT86" s="55"/>
      <c r="BGU86" s="55"/>
      <c r="BGV86" s="55"/>
      <c r="BGW86" s="55"/>
      <c r="BGX86" s="55"/>
      <c r="BGY86" s="55"/>
      <c r="BGZ86" s="55"/>
      <c r="BHA86" s="55"/>
      <c r="BHB86" s="55"/>
      <c r="BHC86" s="55"/>
      <c r="BHD86" s="55"/>
      <c r="BHE86" s="55"/>
      <c r="BHF86" s="55"/>
      <c r="BHG86" s="55"/>
      <c r="BHH86" s="55"/>
      <c r="BHI86" s="55"/>
      <c r="BHJ86" s="55"/>
      <c r="BHK86" s="55"/>
      <c r="BHL86" s="55"/>
      <c r="BHM86" s="55"/>
      <c r="BHN86" s="55"/>
      <c r="BHO86" s="55"/>
      <c r="BHP86" s="55"/>
      <c r="BHQ86" s="55"/>
      <c r="BHR86" s="55"/>
      <c r="BHS86" s="55"/>
      <c r="BHT86" s="55"/>
      <c r="BHU86" s="55"/>
      <c r="BHV86" s="55"/>
      <c r="BHW86" s="55"/>
      <c r="BHX86" s="55"/>
      <c r="BHY86" s="55"/>
      <c r="BHZ86" s="55"/>
      <c r="BIA86" s="55"/>
      <c r="BIB86" s="55"/>
      <c r="BIC86" s="55"/>
      <c r="BID86" s="55"/>
      <c r="BIE86" s="55"/>
      <c r="BIF86" s="55"/>
      <c r="BIG86" s="55"/>
      <c r="BIH86" s="55"/>
      <c r="BII86" s="55"/>
      <c r="BIJ86" s="55"/>
      <c r="BIK86" s="55"/>
      <c r="BIL86" s="55"/>
      <c r="BIM86" s="55"/>
      <c r="BIN86" s="55"/>
      <c r="BIO86" s="55"/>
      <c r="BIP86" s="55"/>
      <c r="BIQ86" s="55"/>
      <c r="BIR86" s="55"/>
      <c r="BIS86" s="55"/>
      <c r="BIT86" s="55"/>
      <c r="BIU86" s="55"/>
      <c r="BIV86" s="55"/>
      <c r="BIW86" s="55"/>
      <c r="BIX86" s="55"/>
      <c r="BIY86" s="55"/>
      <c r="BIZ86" s="55"/>
      <c r="BJA86" s="55"/>
      <c r="BJB86" s="55"/>
      <c r="BJC86" s="55"/>
      <c r="BJD86" s="55"/>
      <c r="BJE86" s="55"/>
      <c r="BJF86" s="55"/>
      <c r="BJG86" s="55"/>
      <c r="BJH86" s="55"/>
      <c r="BJI86" s="55"/>
      <c r="BJJ86" s="55"/>
      <c r="BJK86" s="55"/>
      <c r="BJL86" s="55"/>
      <c r="BJM86" s="55"/>
      <c r="BJN86" s="55"/>
      <c r="BJO86" s="55"/>
      <c r="BJP86" s="55"/>
      <c r="BJQ86" s="55"/>
      <c r="BJR86" s="55"/>
      <c r="BJS86" s="55"/>
      <c r="BJT86" s="55"/>
      <c r="BJU86" s="55"/>
      <c r="BJV86" s="55"/>
      <c r="BJW86" s="55"/>
      <c r="BJX86" s="55"/>
      <c r="BJY86" s="55"/>
      <c r="BJZ86" s="55"/>
      <c r="BKA86" s="55"/>
      <c r="BKB86" s="55"/>
      <c r="BKC86" s="55"/>
      <c r="BKD86" s="55"/>
      <c r="BKE86" s="55"/>
      <c r="BKF86" s="55"/>
      <c r="BKG86" s="55"/>
      <c r="BKH86" s="55"/>
      <c r="BKI86" s="55"/>
      <c r="BKJ86" s="55"/>
      <c r="BKK86" s="55"/>
      <c r="BKL86" s="55"/>
      <c r="BKM86" s="55"/>
      <c r="BKN86" s="55"/>
      <c r="BKO86" s="55"/>
      <c r="BKP86" s="55"/>
      <c r="BKQ86" s="55"/>
      <c r="BKR86" s="55"/>
      <c r="BKS86" s="55"/>
      <c r="BKT86" s="55"/>
      <c r="BKU86" s="55"/>
      <c r="BKV86" s="55"/>
      <c r="BKW86" s="55"/>
      <c r="BKX86" s="55"/>
      <c r="BKY86" s="55"/>
      <c r="BKZ86" s="55"/>
      <c r="BLA86" s="55"/>
      <c r="BLB86" s="55"/>
      <c r="BLC86" s="55"/>
      <c r="BLD86" s="55"/>
      <c r="BLE86" s="55"/>
      <c r="BLF86" s="55"/>
      <c r="BLG86" s="55"/>
      <c r="BLH86" s="55"/>
      <c r="BLI86" s="55"/>
      <c r="BLJ86" s="55"/>
      <c r="BLK86" s="55"/>
      <c r="BLL86" s="55"/>
      <c r="BLM86" s="55"/>
      <c r="BLN86" s="55"/>
      <c r="BLO86" s="55"/>
      <c r="BLP86" s="55"/>
      <c r="BLQ86" s="55"/>
      <c r="BLR86" s="55"/>
      <c r="BLS86" s="55"/>
      <c r="BLT86" s="55"/>
      <c r="BLU86" s="55"/>
      <c r="BLV86" s="55"/>
      <c r="BLW86" s="55"/>
      <c r="BLX86" s="55"/>
      <c r="BLY86" s="55"/>
      <c r="BLZ86" s="55"/>
      <c r="BMA86" s="55"/>
      <c r="BMB86" s="55"/>
      <c r="BMC86" s="55"/>
      <c r="BMD86" s="55"/>
      <c r="BME86" s="55"/>
      <c r="BMF86" s="55"/>
      <c r="BMG86" s="55"/>
      <c r="BMH86" s="55"/>
      <c r="BMI86" s="55"/>
      <c r="BMJ86" s="55"/>
      <c r="BMK86" s="55"/>
      <c r="BML86" s="55"/>
      <c r="BMM86" s="55"/>
      <c r="BMN86" s="55"/>
      <c r="BMO86" s="55"/>
      <c r="BMP86" s="55"/>
      <c r="BMQ86" s="55"/>
      <c r="BMR86" s="55"/>
      <c r="BMS86" s="55"/>
      <c r="BMT86" s="55"/>
      <c r="BMU86" s="55"/>
      <c r="BMV86" s="55"/>
      <c r="BMW86" s="55"/>
      <c r="BMX86" s="55"/>
      <c r="BMY86" s="55"/>
      <c r="BMZ86" s="55"/>
      <c r="BNA86" s="55"/>
      <c r="BNB86" s="55"/>
      <c r="BNC86" s="55"/>
      <c r="BND86" s="55"/>
      <c r="BNE86" s="55"/>
      <c r="BNF86" s="55"/>
      <c r="BNG86" s="55"/>
      <c r="BNH86" s="55"/>
      <c r="BNI86" s="55"/>
      <c r="BNJ86" s="55"/>
      <c r="BNK86" s="55"/>
      <c r="BNL86" s="55"/>
      <c r="BNM86" s="55"/>
      <c r="BNN86" s="55"/>
      <c r="BNO86" s="55"/>
      <c r="BNP86" s="55"/>
      <c r="BNQ86" s="55"/>
      <c r="BNR86" s="55"/>
      <c r="BNS86" s="55"/>
      <c r="BNT86" s="55"/>
      <c r="BNU86" s="55"/>
      <c r="BNV86" s="55"/>
      <c r="BNW86" s="55"/>
      <c r="BNX86" s="55"/>
      <c r="BNY86" s="55"/>
      <c r="BNZ86" s="55"/>
      <c r="BOA86" s="55"/>
      <c r="BOB86" s="55"/>
      <c r="BOC86" s="55"/>
      <c r="BOD86" s="55"/>
      <c r="BOE86" s="55"/>
      <c r="BOF86" s="55"/>
      <c r="BOG86" s="55"/>
      <c r="BOH86" s="55"/>
      <c r="BOI86" s="55"/>
      <c r="BOJ86" s="55"/>
      <c r="BOK86" s="55"/>
      <c r="BOL86" s="55"/>
      <c r="BOM86" s="55"/>
      <c r="BON86" s="55"/>
      <c r="BOO86" s="55"/>
      <c r="BOP86" s="55"/>
      <c r="BOQ86" s="55"/>
      <c r="BOR86" s="55"/>
      <c r="BOS86" s="55"/>
      <c r="BOT86" s="55"/>
      <c r="BOU86" s="55"/>
      <c r="BOV86" s="55"/>
      <c r="BOW86" s="55"/>
      <c r="BOX86" s="55"/>
      <c r="BOY86" s="55"/>
      <c r="BOZ86" s="55"/>
      <c r="BPA86" s="55"/>
      <c r="BPB86" s="55"/>
      <c r="BPC86" s="55"/>
      <c r="BPD86" s="55"/>
      <c r="BPE86" s="55"/>
      <c r="BPF86" s="55"/>
      <c r="BPG86" s="55"/>
      <c r="BPH86" s="55"/>
      <c r="BPI86" s="55"/>
      <c r="BPJ86" s="55"/>
      <c r="BPK86" s="55"/>
      <c r="BPL86" s="55"/>
      <c r="BPM86" s="55"/>
      <c r="BPN86" s="55"/>
      <c r="BPO86" s="55"/>
      <c r="BPP86" s="55"/>
      <c r="BPQ86" s="55"/>
      <c r="BPR86" s="55"/>
      <c r="BPS86" s="55"/>
      <c r="BPT86" s="55"/>
      <c r="BPU86" s="55"/>
      <c r="BPV86" s="55"/>
      <c r="BPW86" s="55"/>
      <c r="BPX86" s="55"/>
      <c r="BPY86" s="55"/>
      <c r="BPZ86" s="55"/>
      <c r="BQA86" s="55"/>
      <c r="BQB86" s="55"/>
      <c r="BQC86" s="55"/>
      <c r="BQD86" s="55"/>
      <c r="BQE86" s="55"/>
      <c r="BQF86" s="55"/>
      <c r="BQG86" s="55"/>
      <c r="BQH86" s="55"/>
      <c r="BQI86" s="55"/>
      <c r="BQJ86" s="55"/>
      <c r="BQK86" s="55"/>
      <c r="BQL86" s="55"/>
      <c r="BQM86" s="55"/>
      <c r="BQN86" s="55"/>
      <c r="BQO86" s="55"/>
      <c r="BQP86" s="55"/>
      <c r="BQQ86" s="55"/>
      <c r="BQR86" s="55"/>
      <c r="BQS86" s="55"/>
      <c r="BQT86" s="55"/>
      <c r="BQU86" s="55"/>
      <c r="BQV86" s="55"/>
      <c r="BQW86" s="55"/>
      <c r="BQX86" s="55"/>
      <c r="BQY86" s="55"/>
      <c r="BQZ86" s="55"/>
      <c r="BRA86" s="55"/>
      <c r="BRB86" s="55"/>
    </row>
    <row r="87" spans="1:368 1403:1822" s="54" customFormat="1">
      <c r="A87" s="102"/>
      <c r="B87" s="102"/>
      <c r="C87" s="102"/>
      <c r="D87" s="102"/>
      <c r="E87" s="102"/>
      <c r="F87" s="102"/>
      <c r="G87" s="102"/>
      <c r="H87" s="102"/>
      <c r="I87" s="99"/>
      <c r="J87" s="103"/>
      <c r="K87" s="103"/>
      <c r="L87" s="103"/>
      <c r="M87" s="103"/>
      <c r="N87" s="103"/>
      <c r="O87" s="103"/>
      <c r="P87" s="103"/>
      <c r="Q87" s="103"/>
      <c r="R87" s="103"/>
      <c r="S87" s="103"/>
      <c r="T87" s="103"/>
      <c r="U87" s="103"/>
      <c r="V87" s="77"/>
      <c r="W87" s="77"/>
      <c r="X87" s="77"/>
      <c r="Y87" s="77"/>
      <c r="Z87" s="77"/>
      <c r="AA87" s="77"/>
      <c r="AB87" s="77"/>
      <c r="AC87" s="77"/>
      <c r="AD87" s="77"/>
      <c r="AE87" s="77"/>
      <c r="AF87" s="77"/>
      <c r="AG87" s="77"/>
      <c r="AH87" s="77"/>
      <c r="AI87" s="77"/>
      <c r="AJ87" s="77"/>
      <c r="AK87" s="77"/>
      <c r="AL87" s="77"/>
      <c r="AM87" s="77"/>
      <c r="AN87" s="77"/>
      <c r="AO87" s="77"/>
      <c r="AP87" s="77"/>
      <c r="AQ87" s="77"/>
      <c r="AR87" s="77"/>
      <c r="AS87" s="77"/>
      <c r="AT87" s="77"/>
      <c r="AU87" s="77"/>
      <c r="AV87" s="77"/>
      <c r="AW87" s="77"/>
      <c r="AX87" s="77"/>
      <c r="AY87" s="77"/>
      <c r="AZ87" s="77"/>
      <c r="BA87" s="77"/>
      <c r="BB87" s="77"/>
      <c r="BC87" s="77"/>
      <c r="BD87" s="77"/>
      <c r="BE87" s="77"/>
      <c r="BF87" s="77"/>
      <c r="BG87" s="77"/>
      <c r="BH87" s="77"/>
      <c r="BI87" s="77"/>
      <c r="BJ87" s="77"/>
      <c r="BK87" s="77"/>
      <c r="BL87" s="77"/>
      <c r="BM87" s="77"/>
      <c r="BN87" s="77"/>
      <c r="BO87" s="77"/>
      <c r="BP87" s="77"/>
      <c r="BQ87" s="77"/>
      <c r="BR87" s="77"/>
      <c r="BS87" s="77"/>
      <c r="BT87" s="77"/>
      <c r="BU87" s="77"/>
      <c r="BV87" s="77"/>
      <c r="BW87" s="77"/>
      <c r="BX87" s="77"/>
      <c r="BY87" s="77"/>
      <c r="BZ87" s="77"/>
      <c r="CA87" s="77"/>
      <c r="CB87" s="77"/>
      <c r="CC87" s="77"/>
      <c r="CD87" s="77"/>
      <c r="CE87" s="77"/>
      <c r="CF87" s="77"/>
      <c r="CG87" s="77"/>
      <c r="CH87" s="77"/>
      <c r="CI87" s="77"/>
      <c r="CJ87" s="77"/>
      <c r="CK87" s="77"/>
      <c r="CL87" s="77"/>
      <c r="CM87" s="77"/>
      <c r="CN87" s="77"/>
      <c r="CO87" s="77"/>
      <c r="CP87" s="77"/>
      <c r="CQ87" s="77"/>
      <c r="CR87" s="77"/>
      <c r="CS87" s="77"/>
      <c r="CT87" s="77"/>
      <c r="CU87" s="77"/>
      <c r="CV87" s="77"/>
      <c r="CW87" s="77"/>
      <c r="CX87" s="77"/>
      <c r="CY87" s="77"/>
      <c r="CZ87" s="77"/>
      <c r="DA87" s="77"/>
      <c r="DB87" s="77"/>
      <c r="DC87" s="77"/>
      <c r="DD87" s="77"/>
      <c r="DE87" s="77"/>
      <c r="DF87" s="77"/>
      <c r="DG87" s="77"/>
      <c r="DH87" s="77"/>
      <c r="DI87" s="77"/>
      <c r="DJ87" s="77"/>
      <c r="DK87" s="77"/>
      <c r="DL87" s="77"/>
      <c r="DM87" s="77"/>
      <c r="DN87" s="77"/>
      <c r="DO87" s="77"/>
      <c r="DP87" s="77"/>
      <c r="DQ87" s="77"/>
      <c r="DR87" s="77"/>
      <c r="DS87" s="77"/>
      <c r="DT87" s="77"/>
      <c r="DU87" s="77"/>
      <c r="DV87" s="77"/>
      <c r="DW87" s="77"/>
      <c r="DX87" s="77"/>
      <c r="DY87" s="77"/>
      <c r="DZ87" s="77"/>
      <c r="EA87" s="77"/>
      <c r="EB87" s="77"/>
      <c r="EC87" s="77"/>
      <c r="ED87" s="77"/>
      <c r="EE87" s="77"/>
      <c r="EF87" s="77"/>
      <c r="EG87" s="77"/>
      <c r="EH87" s="77"/>
      <c r="EI87" s="77"/>
      <c r="EJ87" s="77"/>
      <c r="EK87" s="77"/>
      <c r="EL87" s="77"/>
      <c r="EM87" s="77"/>
      <c r="EN87" s="77"/>
      <c r="EO87" s="77"/>
      <c r="EP87" s="77"/>
      <c r="EQ87" s="77"/>
      <c r="ER87" s="77"/>
      <c r="ES87" s="77"/>
      <c r="ET87" s="77"/>
      <c r="EU87" s="77"/>
      <c r="EV87" s="77"/>
      <c r="EW87" s="77"/>
      <c r="EX87" s="77"/>
      <c r="EY87" s="77"/>
      <c r="EZ87" s="77"/>
      <c r="FA87" s="77"/>
      <c r="FB87" s="77"/>
      <c r="FC87" s="77"/>
      <c r="FD87" s="77"/>
      <c r="FE87" s="77"/>
      <c r="FF87" s="77"/>
      <c r="FG87" s="77"/>
      <c r="FH87" s="77"/>
      <c r="FI87" s="77"/>
      <c r="FJ87" s="77"/>
      <c r="FK87" s="77"/>
      <c r="FL87" s="77"/>
      <c r="FM87" s="77"/>
      <c r="FN87" s="77"/>
      <c r="FO87" s="77"/>
      <c r="FP87" s="77"/>
      <c r="FQ87" s="77"/>
      <c r="FR87" s="77"/>
      <c r="FS87" s="77"/>
      <c r="FT87" s="77"/>
      <c r="FU87" s="77"/>
      <c r="FV87" s="77"/>
      <c r="FW87" s="77"/>
      <c r="FX87" s="77"/>
      <c r="FY87" s="77"/>
      <c r="FZ87" s="77"/>
      <c r="GA87" s="77"/>
      <c r="GB87" s="77"/>
      <c r="GC87" s="77"/>
      <c r="GD87" s="77"/>
      <c r="GE87" s="77"/>
      <c r="GF87" s="77"/>
      <c r="GG87" s="77"/>
      <c r="GH87" s="77"/>
      <c r="GI87" s="77"/>
      <c r="GJ87" s="77"/>
      <c r="GK87" s="77"/>
      <c r="GL87" s="77"/>
      <c r="GM87" s="77"/>
      <c r="GN87" s="77"/>
      <c r="GO87" s="77"/>
      <c r="GP87" s="77"/>
      <c r="GQ87" s="77"/>
      <c r="GR87" s="77"/>
      <c r="GS87" s="77"/>
      <c r="GT87" s="77"/>
      <c r="GU87" s="77"/>
      <c r="GV87" s="77"/>
      <c r="GW87" s="77"/>
      <c r="GX87" s="77"/>
      <c r="GY87" s="77"/>
      <c r="GZ87" s="77"/>
      <c r="HA87" s="77"/>
      <c r="HB87" s="77"/>
      <c r="HC87" s="77"/>
      <c r="HD87" s="77"/>
      <c r="HE87" s="77"/>
      <c r="HF87" s="77"/>
      <c r="HG87" s="77"/>
      <c r="HH87" s="77"/>
      <c r="HI87" s="77"/>
      <c r="HJ87" s="77"/>
      <c r="HK87" s="77"/>
      <c r="HL87" s="77"/>
      <c r="HM87" s="77"/>
      <c r="HN87" s="77"/>
      <c r="HO87" s="77"/>
      <c r="HP87" s="77"/>
      <c r="HQ87" s="77"/>
      <c r="HR87" s="77"/>
      <c r="HS87" s="77"/>
      <c r="HT87" s="77"/>
      <c r="HU87" s="77"/>
      <c r="HV87" s="77"/>
      <c r="HW87" s="77"/>
      <c r="HX87" s="77"/>
      <c r="HY87" s="77"/>
      <c r="HZ87" s="77"/>
      <c r="IA87" s="77"/>
      <c r="IB87" s="77"/>
      <c r="IC87" s="77"/>
      <c r="ID87" s="77"/>
      <c r="IE87" s="77"/>
      <c r="IF87" s="77"/>
      <c r="IG87" s="77"/>
      <c r="IH87" s="77"/>
      <c r="II87" s="77"/>
      <c r="IJ87" s="77"/>
      <c r="IK87" s="77"/>
      <c r="IL87" s="77"/>
      <c r="IM87" s="77"/>
      <c r="IN87" s="77"/>
      <c r="IO87" s="77"/>
      <c r="IP87" s="77"/>
      <c r="IQ87" s="77"/>
      <c r="IR87" s="77"/>
      <c r="IS87" s="77"/>
      <c r="IT87" s="77"/>
      <c r="IU87" s="77"/>
      <c r="IV87" s="77"/>
      <c r="IW87" s="77"/>
      <c r="IX87" s="77"/>
      <c r="IY87" s="77"/>
      <c r="IZ87" s="77"/>
      <c r="JA87" s="77"/>
      <c r="JB87" s="77"/>
      <c r="JC87" s="77"/>
      <c r="JD87" s="77"/>
      <c r="JE87" s="77"/>
      <c r="JF87" s="77"/>
      <c r="JG87" s="77"/>
      <c r="JH87" s="77"/>
      <c r="JI87" s="77"/>
      <c r="JJ87" s="77"/>
      <c r="JK87" s="77"/>
      <c r="JL87" s="77"/>
      <c r="JM87" s="77"/>
      <c r="JN87" s="77"/>
      <c r="JO87" s="77"/>
      <c r="JP87" s="77"/>
      <c r="JQ87" s="77"/>
      <c r="JR87" s="77"/>
      <c r="JS87" s="77"/>
      <c r="JT87" s="77"/>
      <c r="JU87" s="77"/>
      <c r="JV87" s="77"/>
      <c r="JW87" s="77"/>
      <c r="JX87" s="77"/>
      <c r="JY87" s="77"/>
      <c r="JZ87" s="77"/>
      <c r="KA87" s="77"/>
      <c r="KB87" s="77"/>
      <c r="KC87" s="77"/>
      <c r="KD87" s="77"/>
      <c r="KE87" s="77"/>
      <c r="KF87" s="77"/>
      <c r="KG87" s="77"/>
      <c r="KH87" s="77"/>
      <c r="KI87" s="77"/>
      <c r="KJ87" s="77"/>
      <c r="KK87" s="77"/>
      <c r="KL87" s="77"/>
      <c r="KM87" s="77"/>
      <c r="KN87" s="77"/>
      <c r="KO87" s="77"/>
      <c r="KP87" s="77"/>
      <c r="KQ87" s="77"/>
      <c r="KR87" s="77"/>
      <c r="KS87" s="77"/>
      <c r="KT87" s="77"/>
      <c r="KU87" s="77"/>
      <c r="KV87" s="77"/>
      <c r="KW87" s="77"/>
      <c r="KX87" s="77"/>
      <c r="KY87" s="77"/>
      <c r="KZ87" s="77"/>
      <c r="LA87" s="77"/>
      <c r="LB87" s="77"/>
      <c r="LC87" s="77"/>
      <c r="LD87" s="77"/>
      <c r="LE87" s="77"/>
      <c r="LF87" s="77"/>
      <c r="LG87" s="77"/>
      <c r="LH87" s="77"/>
      <c r="LI87" s="77"/>
      <c r="LJ87" s="77"/>
      <c r="LK87" s="77"/>
      <c r="LL87" s="77"/>
      <c r="LM87" s="77"/>
      <c r="LN87" s="77"/>
      <c r="LO87" s="77"/>
      <c r="LP87" s="77"/>
      <c r="LQ87" s="77"/>
      <c r="LR87" s="77"/>
      <c r="LS87" s="77"/>
      <c r="LT87" s="77"/>
      <c r="LU87" s="77"/>
      <c r="LV87" s="77"/>
      <c r="LW87" s="77"/>
      <c r="LX87" s="77"/>
      <c r="LY87" s="77"/>
      <c r="LZ87" s="77"/>
      <c r="MA87" s="77"/>
      <c r="MB87" s="77"/>
      <c r="MC87" s="77"/>
      <c r="MD87" s="77"/>
      <c r="ME87" s="77"/>
      <c r="MF87" s="77"/>
      <c r="MG87" s="77"/>
      <c r="MH87" s="77"/>
      <c r="MI87" s="77"/>
      <c r="MJ87" s="77"/>
      <c r="MK87" s="77"/>
      <c r="ML87" s="77"/>
      <c r="MM87" s="77"/>
      <c r="MN87" s="77"/>
      <c r="MO87" s="77"/>
      <c r="MP87" s="77"/>
      <c r="MQ87" s="77"/>
      <c r="MR87" s="77"/>
      <c r="MS87" s="77"/>
      <c r="MT87" s="77"/>
      <c r="MU87" s="77"/>
      <c r="MV87" s="77"/>
      <c r="MW87" s="77"/>
      <c r="MX87" s="77"/>
      <c r="MY87" s="77"/>
      <c r="MZ87" s="77"/>
      <c r="NA87" s="77"/>
      <c r="NB87" s="77"/>
      <c r="NC87" s="77"/>
      <c r="ND87" s="77"/>
      <c r="BAY87" s="55"/>
      <c r="BAZ87" s="55"/>
      <c r="BBA87" s="55"/>
      <c r="BBB87" s="55"/>
      <c r="BBC87" s="55"/>
      <c r="BBD87" s="55"/>
      <c r="BBE87" s="55"/>
      <c r="BBF87" s="55"/>
      <c r="BBG87" s="55"/>
      <c r="BBH87" s="55"/>
      <c r="BBI87" s="55"/>
      <c r="BBJ87" s="55"/>
      <c r="BBK87" s="55"/>
      <c r="BBL87" s="55"/>
      <c r="BBM87" s="55"/>
      <c r="BBN87" s="55"/>
      <c r="BBO87" s="55"/>
      <c r="BBP87" s="55"/>
      <c r="BBQ87" s="55"/>
      <c r="BBR87" s="55"/>
      <c r="BBS87" s="55"/>
      <c r="BBT87" s="55"/>
      <c r="BBU87" s="55"/>
      <c r="BBV87" s="55"/>
      <c r="BBW87" s="55"/>
      <c r="BBX87" s="55"/>
      <c r="BBY87" s="55"/>
      <c r="BBZ87" s="55"/>
      <c r="BCA87" s="55"/>
      <c r="BCB87" s="55"/>
      <c r="BCC87" s="55"/>
      <c r="BCD87" s="55"/>
      <c r="BCE87" s="55"/>
      <c r="BCF87" s="55"/>
      <c r="BCG87" s="55"/>
      <c r="BCH87" s="55"/>
      <c r="BCI87" s="55"/>
      <c r="BCJ87" s="55"/>
      <c r="BCK87" s="55"/>
      <c r="BCL87" s="55"/>
      <c r="BCM87" s="55"/>
      <c r="BCN87" s="55"/>
      <c r="BCO87" s="55"/>
      <c r="BCP87" s="55"/>
      <c r="BCQ87" s="55"/>
      <c r="BCR87" s="55"/>
      <c r="BCS87" s="55"/>
      <c r="BCT87" s="55"/>
      <c r="BCU87" s="55"/>
      <c r="BCV87" s="55"/>
      <c r="BCW87" s="55"/>
      <c r="BCX87" s="55"/>
      <c r="BCY87" s="55"/>
      <c r="BCZ87" s="55"/>
      <c r="BDA87" s="55"/>
      <c r="BDB87" s="55"/>
      <c r="BDC87" s="55"/>
      <c r="BDD87" s="55"/>
      <c r="BDE87" s="55"/>
      <c r="BDF87" s="55"/>
      <c r="BDG87" s="55"/>
      <c r="BDH87" s="55"/>
      <c r="BDI87" s="55"/>
      <c r="BDJ87" s="55"/>
      <c r="BDK87" s="55"/>
      <c r="BDL87" s="55"/>
      <c r="BDM87" s="55"/>
      <c r="BDN87" s="55"/>
      <c r="BDO87" s="55"/>
      <c r="BDP87" s="55"/>
      <c r="BDQ87" s="55"/>
      <c r="BDR87" s="55"/>
      <c r="BDS87" s="55"/>
      <c r="BDT87" s="55"/>
      <c r="BDU87" s="55"/>
      <c r="BDV87" s="55"/>
      <c r="BDW87" s="55"/>
      <c r="BDX87" s="55"/>
      <c r="BDY87" s="55"/>
      <c r="BDZ87" s="55"/>
      <c r="BEA87" s="55"/>
      <c r="BEB87" s="55"/>
      <c r="BEC87" s="55"/>
      <c r="BED87" s="55"/>
      <c r="BEE87" s="55"/>
      <c r="BEF87" s="55"/>
      <c r="BEG87" s="55"/>
      <c r="BEH87" s="55"/>
      <c r="BEI87" s="55"/>
      <c r="BEJ87" s="55"/>
      <c r="BEK87" s="55"/>
      <c r="BEL87" s="55"/>
      <c r="BEM87" s="55"/>
      <c r="BEN87" s="55"/>
      <c r="BEO87" s="55"/>
      <c r="BEP87" s="55"/>
      <c r="BEQ87" s="55"/>
      <c r="BER87" s="55"/>
      <c r="BES87" s="55"/>
      <c r="BET87" s="55"/>
      <c r="BEU87" s="55"/>
      <c r="BEV87" s="55"/>
      <c r="BEW87" s="55"/>
      <c r="BEX87" s="55"/>
      <c r="BEY87" s="55"/>
      <c r="BEZ87" s="55"/>
      <c r="BFA87" s="55"/>
      <c r="BFB87" s="55"/>
      <c r="BFC87" s="55"/>
      <c r="BFD87" s="55"/>
      <c r="BFE87" s="55"/>
      <c r="BFF87" s="55"/>
      <c r="BFG87" s="55"/>
      <c r="BFH87" s="55"/>
      <c r="BFI87" s="55"/>
      <c r="BFJ87" s="55"/>
      <c r="BFK87" s="55"/>
      <c r="BFL87" s="55"/>
      <c r="BFM87" s="55"/>
      <c r="BFN87" s="55"/>
      <c r="BFO87" s="55"/>
      <c r="BFP87" s="55"/>
      <c r="BFQ87" s="55"/>
      <c r="BFR87" s="55"/>
      <c r="BFS87" s="55"/>
      <c r="BFT87" s="55"/>
      <c r="BFU87" s="55"/>
      <c r="BFV87" s="55"/>
      <c r="BFW87" s="55"/>
      <c r="BFX87" s="55"/>
      <c r="BFY87" s="55"/>
      <c r="BFZ87" s="55"/>
      <c r="BGA87" s="55"/>
      <c r="BGB87" s="55"/>
      <c r="BGC87" s="55"/>
      <c r="BGD87" s="55"/>
      <c r="BGE87" s="55"/>
      <c r="BGF87" s="55"/>
      <c r="BGG87" s="55"/>
      <c r="BGH87" s="55"/>
      <c r="BGI87" s="55"/>
      <c r="BGJ87" s="55"/>
      <c r="BGK87" s="55"/>
      <c r="BGL87" s="55"/>
      <c r="BGM87" s="55"/>
      <c r="BGN87" s="55"/>
      <c r="BGO87" s="55"/>
      <c r="BGP87" s="55"/>
      <c r="BGQ87" s="55"/>
      <c r="BGR87" s="55"/>
      <c r="BGS87" s="55"/>
      <c r="BGT87" s="55"/>
      <c r="BGU87" s="55"/>
      <c r="BGV87" s="55"/>
      <c r="BGW87" s="55"/>
      <c r="BGX87" s="55"/>
      <c r="BGY87" s="55"/>
      <c r="BGZ87" s="55"/>
      <c r="BHA87" s="55"/>
      <c r="BHB87" s="55"/>
      <c r="BHC87" s="55"/>
      <c r="BHD87" s="55"/>
      <c r="BHE87" s="55"/>
      <c r="BHF87" s="55"/>
      <c r="BHG87" s="55"/>
      <c r="BHH87" s="55"/>
      <c r="BHI87" s="55"/>
      <c r="BHJ87" s="55"/>
      <c r="BHK87" s="55"/>
      <c r="BHL87" s="55"/>
      <c r="BHM87" s="55"/>
      <c r="BHN87" s="55"/>
      <c r="BHO87" s="55"/>
      <c r="BHP87" s="55"/>
      <c r="BHQ87" s="55"/>
      <c r="BHR87" s="55"/>
      <c r="BHS87" s="55"/>
      <c r="BHT87" s="55"/>
      <c r="BHU87" s="55"/>
      <c r="BHV87" s="55"/>
      <c r="BHW87" s="55"/>
      <c r="BHX87" s="55"/>
      <c r="BHY87" s="55"/>
      <c r="BHZ87" s="55"/>
      <c r="BIA87" s="55"/>
      <c r="BIB87" s="55"/>
      <c r="BIC87" s="55"/>
      <c r="BID87" s="55"/>
      <c r="BIE87" s="55"/>
      <c r="BIF87" s="55"/>
      <c r="BIG87" s="55"/>
      <c r="BIH87" s="55"/>
      <c r="BII87" s="55"/>
      <c r="BIJ87" s="55"/>
      <c r="BIK87" s="55"/>
      <c r="BIL87" s="55"/>
      <c r="BIM87" s="55"/>
      <c r="BIN87" s="55"/>
      <c r="BIO87" s="55"/>
      <c r="BIP87" s="55"/>
      <c r="BIQ87" s="55"/>
      <c r="BIR87" s="55"/>
      <c r="BIS87" s="55"/>
      <c r="BIT87" s="55"/>
      <c r="BIU87" s="55"/>
      <c r="BIV87" s="55"/>
      <c r="BIW87" s="55"/>
      <c r="BIX87" s="55"/>
      <c r="BIY87" s="55"/>
      <c r="BIZ87" s="55"/>
      <c r="BJA87" s="55"/>
      <c r="BJB87" s="55"/>
      <c r="BJC87" s="55"/>
      <c r="BJD87" s="55"/>
      <c r="BJE87" s="55"/>
      <c r="BJF87" s="55"/>
      <c r="BJG87" s="55"/>
      <c r="BJH87" s="55"/>
      <c r="BJI87" s="55"/>
      <c r="BJJ87" s="55"/>
      <c r="BJK87" s="55"/>
      <c r="BJL87" s="55"/>
      <c r="BJM87" s="55"/>
      <c r="BJN87" s="55"/>
      <c r="BJO87" s="55"/>
      <c r="BJP87" s="55"/>
      <c r="BJQ87" s="55"/>
      <c r="BJR87" s="55"/>
      <c r="BJS87" s="55"/>
      <c r="BJT87" s="55"/>
      <c r="BJU87" s="55"/>
      <c r="BJV87" s="55"/>
      <c r="BJW87" s="55"/>
      <c r="BJX87" s="55"/>
      <c r="BJY87" s="55"/>
      <c r="BJZ87" s="55"/>
      <c r="BKA87" s="55"/>
      <c r="BKB87" s="55"/>
      <c r="BKC87" s="55"/>
      <c r="BKD87" s="55"/>
      <c r="BKE87" s="55"/>
      <c r="BKF87" s="55"/>
      <c r="BKG87" s="55"/>
      <c r="BKH87" s="55"/>
      <c r="BKI87" s="55"/>
      <c r="BKJ87" s="55"/>
      <c r="BKK87" s="55"/>
      <c r="BKL87" s="55"/>
      <c r="BKM87" s="55"/>
      <c r="BKN87" s="55"/>
      <c r="BKO87" s="55"/>
      <c r="BKP87" s="55"/>
      <c r="BKQ87" s="55"/>
      <c r="BKR87" s="55"/>
      <c r="BKS87" s="55"/>
      <c r="BKT87" s="55"/>
      <c r="BKU87" s="55"/>
      <c r="BKV87" s="55"/>
      <c r="BKW87" s="55"/>
      <c r="BKX87" s="55"/>
      <c r="BKY87" s="55"/>
      <c r="BKZ87" s="55"/>
      <c r="BLA87" s="55"/>
      <c r="BLB87" s="55"/>
      <c r="BLC87" s="55"/>
      <c r="BLD87" s="55"/>
      <c r="BLE87" s="55"/>
      <c r="BLF87" s="55"/>
      <c r="BLG87" s="55"/>
      <c r="BLH87" s="55"/>
      <c r="BLI87" s="55"/>
      <c r="BLJ87" s="55"/>
      <c r="BLK87" s="55"/>
      <c r="BLL87" s="55"/>
      <c r="BLM87" s="55"/>
      <c r="BLN87" s="55"/>
      <c r="BLO87" s="55"/>
      <c r="BLP87" s="55"/>
      <c r="BLQ87" s="55"/>
      <c r="BLR87" s="55"/>
      <c r="BLS87" s="55"/>
      <c r="BLT87" s="55"/>
      <c r="BLU87" s="55"/>
      <c r="BLV87" s="55"/>
      <c r="BLW87" s="55"/>
      <c r="BLX87" s="55"/>
      <c r="BLY87" s="55"/>
      <c r="BLZ87" s="55"/>
      <c r="BMA87" s="55"/>
      <c r="BMB87" s="55"/>
      <c r="BMC87" s="55"/>
      <c r="BMD87" s="55"/>
      <c r="BME87" s="55"/>
      <c r="BMF87" s="55"/>
      <c r="BMG87" s="55"/>
      <c r="BMH87" s="55"/>
      <c r="BMI87" s="55"/>
      <c r="BMJ87" s="55"/>
      <c r="BMK87" s="55"/>
      <c r="BML87" s="55"/>
      <c r="BMM87" s="55"/>
      <c r="BMN87" s="55"/>
      <c r="BMO87" s="55"/>
      <c r="BMP87" s="55"/>
      <c r="BMQ87" s="55"/>
      <c r="BMR87" s="55"/>
      <c r="BMS87" s="55"/>
      <c r="BMT87" s="55"/>
      <c r="BMU87" s="55"/>
      <c r="BMV87" s="55"/>
      <c r="BMW87" s="55"/>
      <c r="BMX87" s="55"/>
      <c r="BMY87" s="55"/>
      <c r="BMZ87" s="55"/>
      <c r="BNA87" s="55"/>
      <c r="BNB87" s="55"/>
      <c r="BNC87" s="55"/>
      <c r="BND87" s="55"/>
      <c r="BNE87" s="55"/>
      <c r="BNF87" s="55"/>
      <c r="BNG87" s="55"/>
      <c r="BNH87" s="55"/>
      <c r="BNI87" s="55"/>
      <c r="BNJ87" s="55"/>
      <c r="BNK87" s="55"/>
      <c r="BNL87" s="55"/>
      <c r="BNM87" s="55"/>
      <c r="BNN87" s="55"/>
      <c r="BNO87" s="55"/>
      <c r="BNP87" s="55"/>
      <c r="BNQ87" s="55"/>
      <c r="BNR87" s="55"/>
      <c r="BNS87" s="55"/>
      <c r="BNT87" s="55"/>
      <c r="BNU87" s="55"/>
      <c r="BNV87" s="55"/>
      <c r="BNW87" s="55"/>
      <c r="BNX87" s="55"/>
      <c r="BNY87" s="55"/>
      <c r="BNZ87" s="55"/>
      <c r="BOA87" s="55"/>
      <c r="BOB87" s="55"/>
      <c r="BOC87" s="55"/>
      <c r="BOD87" s="55"/>
      <c r="BOE87" s="55"/>
      <c r="BOF87" s="55"/>
      <c r="BOG87" s="55"/>
      <c r="BOH87" s="55"/>
      <c r="BOI87" s="55"/>
      <c r="BOJ87" s="55"/>
      <c r="BOK87" s="55"/>
      <c r="BOL87" s="55"/>
      <c r="BOM87" s="55"/>
      <c r="BON87" s="55"/>
      <c r="BOO87" s="55"/>
      <c r="BOP87" s="55"/>
      <c r="BOQ87" s="55"/>
      <c r="BOR87" s="55"/>
      <c r="BOS87" s="55"/>
      <c r="BOT87" s="55"/>
      <c r="BOU87" s="55"/>
      <c r="BOV87" s="55"/>
      <c r="BOW87" s="55"/>
      <c r="BOX87" s="55"/>
      <c r="BOY87" s="55"/>
      <c r="BOZ87" s="55"/>
      <c r="BPA87" s="55"/>
      <c r="BPB87" s="55"/>
      <c r="BPC87" s="55"/>
      <c r="BPD87" s="55"/>
      <c r="BPE87" s="55"/>
      <c r="BPF87" s="55"/>
      <c r="BPG87" s="55"/>
      <c r="BPH87" s="55"/>
      <c r="BPI87" s="55"/>
      <c r="BPJ87" s="55"/>
      <c r="BPK87" s="55"/>
      <c r="BPL87" s="55"/>
      <c r="BPM87" s="55"/>
      <c r="BPN87" s="55"/>
      <c r="BPO87" s="55"/>
      <c r="BPP87" s="55"/>
      <c r="BPQ87" s="55"/>
      <c r="BPR87" s="55"/>
      <c r="BPS87" s="55"/>
      <c r="BPT87" s="55"/>
      <c r="BPU87" s="55"/>
      <c r="BPV87" s="55"/>
      <c r="BPW87" s="55"/>
      <c r="BPX87" s="55"/>
      <c r="BPY87" s="55"/>
      <c r="BPZ87" s="55"/>
      <c r="BQA87" s="55"/>
      <c r="BQB87" s="55"/>
      <c r="BQC87" s="55"/>
      <c r="BQD87" s="55"/>
      <c r="BQE87" s="55"/>
      <c r="BQF87" s="55"/>
      <c r="BQG87" s="55"/>
      <c r="BQH87" s="55"/>
      <c r="BQI87" s="55"/>
      <c r="BQJ87" s="55"/>
      <c r="BQK87" s="55"/>
      <c r="BQL87" s="55"/>
      <c r="BQM87" s="55"/>
      <c r="BQN87" s="55"/>
      <c r="BQO87" s="55"/>
      <c r="BQP87" s="55"/>
      <c r="BQQ87" s="55"/>
      <c r="BQR87" s="55"/>
      <c r="BQS87" s="55"/>
      <c r="BQT87" s="55"/>
      <c r="BQU87" s="55"/>
      <c r="BQV87" s="55"/>
      <c r="BQW87" s="55"/>
      <c r="BQX87" s="55"/>
      <c r="BQY87" s="55"/>
      <c r="BQZ87" s="55"/>
      <c r="BRA87" s="55"/>
      <c r="BRB87" s="55"/>
    </row>
    <row r="88" spans="1:368 1403:1822" s="54" customFormat="1">
      <c r="A88" s="102"/>
      <c r="B88" s="102"/>
      <c r="C88" s="102"/>
      <c r="D88" s="102"/>
      <c r="E88" s="102"/>
      <c r="F88" s="102"/>
      <c r="G88" s="102"/>
      <c r="H88" s="102"/>
      <c r="I88" s="99"/>
      <c r="J88" s="103"/>
      <c r="K88" s="103"/>
      <c r="L88" s="103"/>
      <c r="M88" s="103"/>
      <c r="N88" s="103"/>
      <c r="O88" s="103"/>
      <c r="P88" s="103"/>
      <c r="Q88" s="103"/>
      <c r="R88" s="103"/>
      <c r="S88" s="103"/>
      <c r="T88" s="103"/>
      <c r="U88" s="103"/>
      <c r="V88" s="77"/>
      <c r="W88" s="77"/>
      <c r="X88" s="77"/>
      <c r="Y88" s="77"/>
      <c r="Z88" s="77"/>
      <c r="AA88" s="77"/>
      <c r="AB88" s="77"/>
      <c r="AC88" s="77"/>
      <c r="AD88" s="77"/>
      <c r="AE88" s="77"/>
      <c r="AF88" s="77"/>
      <c r="AG88" s="77"/>
      <c r="AH88" s="77"/>
      <c r="AI88" s="77"/>
      <c r="AJ88" s="77"/>
      <c r="AK88" s="77"/>
      <c r="AL88" s="77"/>
      <c r="AM88" s="77"/>
      <c r="AN88" s="77"/>
      <c r="AO88" s="77"/>
      <c r="AP88" s="77"/>
      <c r="AQ88" s="77"/>
      <c r="AR88" s="77"/>
      <c r="AS88" s="77"/>
      <c r="AT88" s="77"/>
      <c r="AU88" s="77"/>
      <c r="AV88" s="77"/>
      <c r="AW88" s="77"/>
      <c r="AX88" s="77"/>
      <c r="AY88" s="77"/>
      <c r="AZ88" s="77"/>
      <c r="BA88" s="77"/>
      <c r="BB88" s="77"/>
      <c r="BC88" s="77"/>
      <c r="BD88" s="77"/>
      <c r="BE88" s="77"/>
      <c r="BF88" s="77"/>
      <c r="BG88" s="77"/>
      <c r="BH88" s="77"/>
      <c r="BI88" s="77"/>
      <c r="BJ88" s="77"/>
      <c r="BK88" s="77"/>
      <c r="BL88" s="77"/>
      <c r="BM88" s="77"/>
      <c r="BN88" s="77"/>
      <c r="BO88" s="77"/>
      <c r="BP88" s="77"/>
      <c r="BQ88" s="77"/>
      <c r="BR88" s="77"/>
      <c r="BS88" s="77"/>
      <c r="BT88" s="77"/>
      <c r="BU88" s="77"/>
      <c r="BV88" s="77"/>
      <c r="BW88" s="77"/>
      <c r="BX88" s="77"/>
      <c r="BY88" s="77"/>
      <c r="BZ88" s="77"/>
      <c r="CA88" s="77"/>
      <c r="CB88" s="77"/>
      <c r="CC88" s="77"/>
      <c r="CD88" s="77"/>
      <c r="CE88" s="77"/>
      <c r="CF88" s="77"/>
      <c r="CG88" s="77"/>
      <c r="CH88" s="77"/>
      <c r="CI88" s="77"/>
      <c r="CJ88" s="77"/>
      <c r="CK88" s="77"/>
      <c r="CL88" s="77"/>
      <c r="CM88" s="77"/>
      <c r="CN88" s="77"/>
      <c r="CO88" s="77"/>
      <c r="CP88" s="77"/>
      <c r="CQ88" s="77"/>
      <c r="CR88" s="77"/>
      <c r="CS88" s="77"/>
      <c r="CT88" s="77"/>
      <c r="CU88" s="77"/>
      <c r="CV88" s="77"/>
      <c r="CW88" s="77"/>
      <c r="CX88" s="77"/>
      <c r="CY88" s="77"/>
      <c r="CZ88" s="77"/>
      <c r="DA88" s="77"/>
      <c r="DB88" s="77"/>
      <c r="DC88" s="77"/>
      <c r="DD88" s="77"/>
      <c r="DE88" s="77"/>
      <c r="DF88" s="77"/>
      <c r="DG88" s="77"/>
      <c r="DH88" s="77"/>
      <c r="DI88" s="77"/>
      <c r="DJ88" s="77"/>
      <c r="DK88" s="77"/>
      <c r="DL88" s="77"/>
      <c r="DM88" s="77"/>
      <c r="DN88" s="77"/>
      <c r="DO88" s="77"/>
      <c r="DP88" s="77"/>
      <c r="DQ88" s="77"/>
      <c r="DR88" s="77"/>
      <c r="DS88" s="77"/>
      <c r="DT88" s="77"/>
      <c r="DU88" s="77"/>
      <c r="DV88" s="77"/>
      <c r="DW88" s="77"/>
      <c r="DX88" s="77"/>
      <c r="DY88" s="77"/>
      <c r="DZ88" s="77"/>
      <c r="EA88" s="77"/>
      <c r="EB88" s="77"/>
      <c r="EC88" s="77"/>
      <c r="ED88" s="77"/>
      <c r="EE88" s="77"/>
      <c r="EF88" s="77"/>
      <c r="EG88" s="77"/>
      <c r="EH88" s="77"/>
      <c r="EI88" s="77"/>
      <c r="EJ88" s="77"/>
      <c r="EK88" s="77"/>
      <c r="EL88" s="77"/>
      <c r="EM88" s="77"/>
      <c r="EN88" s="77"/>
      <c r="EO88" s="77"/>
      <c r="EP88" s="77"/>
      <c r="EQ88" s="77"/>
      <c r="ER88" s="77"/>
      <c r="ES88" s="77"/>
      <c r="ET88" s="77"/>
      <c r="EU88" s="77"/>
      <c r="EV88" s="77"/>
      <c r="EW88" s="77"/>
      <c r="EX88" s="77"/>
      <c r="EY88" s="77"/>
      <c r="EZ88" s="77"/>
      <c r="FA88" s="77"/>
      <c r="FB88" s="77"/>
      <c r="FC88" s="77"/>
      <c r="FD88" s="77"/>
      <c r="FE88" s="77"/>
      <c r="FF88" s="77"/>
      <c r="FG88" s="77"/>
      <c r="FH88" s="77"/>
      <c r="FI88" s="77"/>
      <c r="FJ88" s="77"/>
      <c r="FK88" s="77"/>
      <c r="FL88" s="77"/>
      <c r="FM88" s="77"/>
      <c r="FN88" s="77"/>
      <c r="FO88" s="77"/>
      <c r="FP88" s="77"/>
      <c r="FQ88" s="77"/>
      <c r="FR88" s="77"/>
      <c r="FS88" s="77"/>
      <c r="FT88" s="77"/>
      <c r="FU88" s="77"/>
      <c r="FV88" s="77"/>
      <c r="FW88" s="77"/>
      <c r="FX88" s="77"/>
      <c r="FY88" s="77"/>
      <c r="FZ88" s="77"/>
      <c r="GA88" s="77"/>
      <c r="GB88" s="77"/>
      <c r="GC88" s="77"/>
      <c r="GD88" s="77"/>
      <c r="GE88" s="77"/>
      <c r="GF88" s="77"/>
      <c r="GG88" s="77"/>
      <c r="GH88" s="77"/>
      <c r="GI88" s="77"/>
      <c r="GJ88" s="77"/>
      <c r="GK88" s="77"/>
      <c r="GL88" s="77"/>
      <c r="GM88" s="77"/>
      <c r="GN88" s="77"/>
      <c r="GO88" s="77"/>
      <c r="GP88" s="77"/>
      <c r="GQ88" s="77"/>
      <c r="GR88" s="77"/>
      <c r="GS88" s="77"/>
      <c r="GT88" s="77"/>
      <c r="GU88" s="77"/>
      <c r="GV88" s="77"/>
      <c r="GW88" s="77"/>
      <c r="GX88" s="77"/>
      <c r="GY88" s="77"/>
      <c r="GZ88" s="77"/>
      <c r="HA88" s="77"/>
      <c r="HB88" s="77"/>
      <c r="HC88" s="77"/>
      <c r="HD88" s="77"/>
      <c r="HE88" s="77"/>
      <c r="HF88" s="77"/>
      <c r="HG88" s="77"/>
      <c r="HH88" s="77"/>
      <c r="HI88" s="77"/>
      <c r="HJ88" s="77"/>
      <c r="HK88" s="77"/>
      <c r="HL88" s="77"/>
      <c r="HM88" s="77"/>
      <c r="HN88" s="77"/>
      <c r="HO88" s="77"/>
      <c r="HP88" s="77"/>
      <c r="HQ88" s="77"/>
      <c r="HR88" s="77"/>
      <c r="HS88" s="77"/>
      <c r="HT88" s="77"/>
      <c r="HU88" s="77"/>
      <c r="HV88" s="77"/>
      <c r="HW88" s="77"/>
      <c r="HX88" s="77"/>
      <c r="HY88" s="77"/>
      <c r="HZ88" s="77"/>
      <c r="IA88" s="77"/>
      <c r="IB88" s="77"/>
      <c r="IC88" s="77"/>
      <c r="ID88" s="77"/>
      <c r="IE88" s="77"/>
      <c r="IF88" s="77"/>
      <c r="IG88" s="77"/>
      <c r="IH88" s="77"/>
      <c r="II88" s="77"/>
      <c r="IJ88" s="77"/>
      <c r="IK88" s="77"/>
      <c r="IL88" s="77"/>
      <c r="IM88" s="77"/>
      <c r="IN88" s="77"/>
      <c r="IO88" s="77"/>
      <c r="IP88" s="77"/>
      <c r="IQ88" s="77"/>
      <c r="IR88" s="77"/>
      <c r="IS88" s="77"/>
      <c r="IT88" s="77"/>
      <c r="IU88" s="77"/>
      <c r="IV88" s="77"/>
      <c r="IW88" s="77"/>
      <c r="IX88" s="77"/>
      <c r="IY88" s="77"/>
      <c r="IZ88" s="77"/>
      <c r="JA88" s="77"/>
      <c r="JB88" s="77"/>
      <c r="JC88" s="77"/>
      <c r="JD88" s="77"/>
      <c r="JE88" s="77"/>
      <c r="JF88" s="77"/>
      <c r="JG88" s="77"/>
      <c r="JH88" s="77"/>
      <c r="JI88" s="77"/>
      <c r="JJ88" s="77"/>
      <c r="JK88" s="77"/>
      <c r="JL88" s="77"/>
      <c r="JM88" s="77"/>
      <c r="JN88" s="77"/>
      <c r="JO88" s="77"/>
      <c r="JP88" s="77"/>
      <c r="JQ88" s="77"/>
      <c r="JR88" s="77"/>
      <c r="JS88" s="77"/>
      <c r="JT88" s="77"/>
      <c r="JU88" s="77"/>
      <c r="JV88" s="77"/>
      <c r="JW88" s="77"/>
      <c r="JX88" s="77"/>
      <c r="JY88" s="77"/>
      <c r="JZ88" s="77"/>
      <c r="KA88" s="77"/>
      <c r="KB88" s="77"/>
      <c r="KC88" s="77"/>
      <c r="KD88" s="77"/>
      <c r="KE88" s="77"/>
      <c r="KF88" s="77"/>
      <c r="KG88" s="77"/>
      <c r="KH88" s="77"/>
      <c r="KI88" s="77"/>
      <c r="KJ88" s="77"/>
      <c r="KK88" s="77"/>
      <c r="KL88" s="77"/>
      <c r="KM88" s="77"/>
      <c r="KN88" s="77"/>
      <c r="KO88" s="77"/>
      <c r="KP88" s="77"/>
      <c r="KQ88" s="77"/>
      <c r="KR88" s="77"/>
      <c r="KS88" s="77"/>
      <c r="KT88" s="77"/>
      <c r="KU88" s="77"/>
      <c r="KV88" s="77"/>
      <c r="KW88" s="77"/>
      <c r="KX88" s="77"/>
      <c r="KY88" s="77"/>
      <c r="KZ88" s="77"/>
      <c r="LA88" s="77"/>
      <c r="LB88" s="77"/>
      <c r="LC88" s="77"/>
      <c r="LD88" s="77"/>
      <c r="LE88" s="77"/>
      <c r="LF88" s="77"/>
      <c r="LG88" s="77"/>
      <c r="LH88" s="77"/>
      <c r="LI88" s="77"/>
      <c r="LJ88" s="77"/>
      <c r="LK88" s="77"/>
      <c r="LL88" s="77"/>
      <c r="LM88" s="77"/>
      <c r="LN88" s="77"/>
      <c r="LO88" s="77"/>
      <c r="LP88" s="77"/>
      <c r="LQ88" s="77"/>
      <c r="LR88" s="77"/>
      <c r="LS88" s="77"/>
      <c r="LT88" s="77"/>
      <c r="LU88" s="77"/>
      <c r="LV88" s="77"/>
      <c r="LW88" s="77"/>
      <c r="LX88" s="77"/>
      <c r="LY88" s="77"/>
      <c r="LZ88" s="77"/>
      <c r="MA88" s="77"/>
      <c r="MB88" s="77"/>
      <c r="MC88" s="77"/>
      <c r="MD88" s="77"/>
      <c r="ME88" s="77"/>
      <c r="MF88" s="77"/>
      <c r="MG88" s="77"/>
      <c r="MH88" s="77"/>
      <c r="MI88" s="77"/>
      <c r="MJ88" s="77"/>
      <c r="MK88" s="77"/>
      <c r="ML88" s="77"/>
      <c r="MM88" s="77"/>
      <c r="MN88" s="77"/>
      <c r="MO88" s="77"/>
      <c r="MP88" s="77"/>
      <c r="MQ88" s="77"/>
      <c r="MR88" s="77"/>
      <c r="MS88" s="77"/>
      <c r="MT88" s="77"/>
      <c r="MU88" s="77"/>
      <c r="MV88" s="77"/>
      <c r="MW88" s="77"/>
      <c r="MX88" s="77"/>
      <c r="MY88" s="77"/>
      <c r="MZ88" s="77"/>
      <c r="NA88" s="77"/>
      <c r="NB88" s="77"/>
      <c r="NC88" s="77"/>
      <c r="ND88" s="77"/>
      <c r="BAY88" s="55"/>
      <c r="BAZ88" s="55"/>
      <c r="BBA88" s="55"/>
      <c r="BBB88" s="55"/>
      <c r="BBC88" s="55"/>
      <c r="BBD88" s="55"/>
      <c r="BBE88" s="55"/>
      <c r="BBF88" s="55"/>
      <c r="BBG88" s="55"/>
      <c r="BBH88" s="55"/>
      <c r="BBI88" s="55"/>
      <c r="BBJ88" s="55"/>
      <c r="BBK88" s="55"/>
      <c r="BBL88" s="55"/>
      <c r="BBM88" s="55"/>
      <c r="BBN88" s="55"/>
      <c r="BBO88" s="55"/>
      <c r="BBP88" s="55"/>
      <c r="BBQ88" s="55"/>
      <c r="BBR88" s="55"/>
      <c r="BBS88" s="55"/>
      <c r="BBT88" s="55"/>
      <c r="BBU88" s="55"/>
      <c r="BBV88" s="55"/>
      <c r="BBW88" s="55"/>
      <c r="BBX88" s="55"/>
      <c r="BBY88" s="55"/>
      <c r="BBZ88" s="55"/>
      <c r="BCA88" s="55"/>
      <c r="BCB88" s="55"/>
      <c r="BCC88" s="55"/>
      <c r="BCD88" s="55"/>
      <c r="BCE88" s="55"/>
      <c r="BCF88" s="55"/>
      <c r="BCG88" s="55"/>
      <c r="BCH88" s="55"/>
      <c r="BCI88" s="55"/>
      <c r="BCJ88" s="55"/>
      <c r="BCK88" s="55"/>
      <c r="BCL88" s="55"/>
      <c r="BCM88" s="55"/>
      <c r="BCN88" s="55"/>
      <c r="BCO88" s="55"/>
      <c r="BCP88" s="55"/>
      <c r="BCQ88" s="55"/>
      <c r="BCR88" s="55"/>
      <c r="BCS88" s="55"/>
      <c r="BCT88" s="55"/>
      <c r="BCU88" s="55"/>
      <c r="BCV88" s="55"/>
      <c r="BCW88" s="55"/>
      <c r="BCX88" s="55"/>
      <c r="BCY88" s="55"/>
      <c r="BCZ88" s="55"/>
      <c r="BDA88" s="55"/>
      <c r="BDB88" s="55"/>
      <c r="BDC88" s="55"/>
      <c r="BDD88" s="55"/>
      <c r="BDE88" s="55"/>
      <c r="BDF88" s="55"/>
      <c r="BDG88" s="55"/>
      <c r="BDH88" s="55"/>
      <c r="BDI88" s="55"/>
      <c r="BDJ88" s="55"/>
      <c r="BDK88" s="55"/>
      <c r="BDL88" s="55"/>
      <c r="BDM88" s="55"/>
      <c r="BDN88" s="55"/>
      <c r="BDO88" s="55"/>
      <c r="BDP88" s="55"/>
      <c r="BDQ88" s="55"/>
      <c r="BDR88" s="55"/>
      <c r="BDS88" s="55"/>
      <c r="BDT88" s="55"/>
      <c r="BDU88" s="55"/>
      <c r="BDV88" s="55"/>
      <c r="BDW88" s="55"/>
      <c r="BDX88" s="55"/>
      <c r="BDY88" s="55"/>
      <c r="BDZ88" s="55"/>
      <c r="BEA88" s="55"/>
      <c r="BEB88" s="55"/>
      <c r="BEC88" s="55"/>
      <c r="BED88" s="55"/>
      <c r="BEE88" s="55"/>
      <c r="BEF88" s="55"/>
      <c r="BEG88" s="55"/>
      <c r="BEH88" s="55"/>
      <c r="BEI88" s="55"/>
      <c r="BEJ88" s="55"/>
      <c r="BEK88" s="55"/>
      <c r="BEL88" s="55"/>
      <c r="BEM88" s="55"/>
      <c r="BEN88" s="55"/>
      <c r="BEO88" s="55"/>
      <c r="BEP88" s="55"/>
      <c r="BEQ88" s="55"/>
      <c r="BER88" s="55"/>
      <c r="BES88" s="55"/>
      <c r="BET88" s="55"/>
      <c r="BEU88" s="55"/>
      <c r="BEV88" s="55"/>
      <c r="BEW88" s="55"/>
      <c r="BEX88" s="55"/>
      <c r="BEY88" s="55"/>
      <c r="BEZ88" s="55"/>
      <c r="BFA88" s="55"/>
      <c r="BFB88" s="55"/>
      <c r="BFC88" s="55"/>
      <c r="BFD88" s="55"/>
      <c r="BFE88" s="55"/>
      <c r="BFF88" s="55"/>
      <c r="BFG88" s="55"/>
      <c r="BFH88" s="55"/>
      <c r="BFI88" s="55"/>
      <c r="BFJ88" s="55"/>
      <c r="BFK88" s="55"/>
      <c r="BFL88" s="55"/>
      <c r="BFM88" s="55"/>
      <c r="BFN88" s="55"/>
      <c r="BFO88" s="55"/>
      <c r="BFP88" s="55"/>
      <c r="BFQ88" s="55"/>
      <c r="BFR88" s="55"/>
      <c r="BFS88" s="55"/>
      <c r="BFT88" s="55"/>
      <c r="BFU88" s="55"/>
      <c r="BFV88" s="55"/>
      <c r="BFW88" s="55"/>
      <c r="BFX88" s="55"/>
      <c r="BFY88" s="55"/>
      <c r="BFZ88" s="55"/>
      <c r="BGA88" s="55"/>
      <c r="BGB88" s="55"/>
      <c r="BGC88" s="55"/>
      <c r="BGD88" s="55"/>
      <c r="BGE88" s="55"/>
      <c r="BGF88" s="55"/>
      <c r="BGG88" s="55"/>
      <c r="BGH88" s="55"/>
      <c r="BGI88" s="55"/>
      <c r="BGJ88" s="55"/>
      <c r="BGK88" s="55"/>
      <c r="BGL88" s="55"/>
      <c r="BGM88" s="55"/>
      <c r="BGN88" s="55"/>
      <c r="BGO88" s="55"/>
      <c r="BGP88" s="55"/>
      <c r="BGQ88" s="55"/>
      <c r="BGR88" s="55"/>
      <c r="BGS88" s="55"/>
      <c r="BGT88" s="55"/>
      <c r="BGU88" s="55"/>
      <c r="BGV88" s="55"/>
      <c r="BGW88" s="55"/>
      <c r="BGX88" s="55"/>
      <c r="BGY88" s="55"/>
      <c r="BGZ88" s="55"/>
      <c r="BHA88" s="55"/>
      <c r="BHB88" s="55"/>
      <c r="BHC88" s="55"/>
      <c r="BHD88" s="55"/>
      <c r="BHE88" s="55"/>
      <c r="BHF88" s="55"/>
      <c r="BHG88" s="55"/>
      <c r="BHH88" s="55"/>
      <c r="BHI88" s="55"/>
      <c r="BHJ88" s="55"/>
      <c r="BHK88" s="55"/>
      <c r="BHL88" s="55"/>
      <c r="BHM88" s="55"/>
      <c r="BHN88" s="55"/>
      <c r="BHO88" s="55"/>
      <c r="BHP88" s="55"/>
      <c r="BHQ88" s="55"/>
      <c r="BHR88" s="55"/>
      <c r="BHS88" s="55"/>
      <c r="BHT88" s="55"/>
      <c r="BHU88" s="55"/>
      <c r="BHV88" s="55"/>
      <c r="BHW88" s="55"/>
      <c r="BHX88" s="55"/>
      <c r="BHY88" s="55"/>
      <c r="BHZ88" s="55"/>
      <c r="BIA88" s="55"/>
      <c r="BIB88" s="55"/>
      <c r="BIC88" s="55"/>
      <c r="BID88" s="55"/>
      <c r="BIE88" s="55"/>
      <c r="BIF88" s="55"/>
      <c r="BIG88" s="55"/>
      <c r="BIH88" s="55"/>
      <c r="BII88" s="55"/>
      <c r="BIJ88" s="55"/>
      <c r="BIK88" s="55"/>
      <c r="BIL88" s="55"/>
      <c r="BIM88" s="55"/>
      <c r="BIN88" s="55"/>
      <c r="BIO88" s="55"/>
      <c r="BIP88" s="55"/>
      <c r="BIQ88" s="55"/>
      <c r="BIR88" s="55"/>
      <c r="BIS88" s="55"/>
      <c r="BIT88" s="55"/>
      <c r="BIU88" s="55"/>
      <c r="BIV88" s="55"/>
      <c r="BIW88" s="55"/>
      <c r="BIX88" s="55"/>
      <c r="BIY88" s="55"/>
      <c r="BIZ88" s="55"/>
      <c r="BJA88" s="55"/>
      <c r="BJB88" s="55"/>
      <c r="BJC88" s="55"/>
      <c r="BJD88" s="55"/>
      <c r="BJE88" s="55"/>
      <c r="BJF88" s="55"/>
      <c r="BJG88" s="55"/>
      <c r="BJH88" s="55"/>
      <c r="BJI88" s="55"/>
      <c r="BJJ88" s="55"/>
      <c r="BJK88" s="55"/>
      <c r="BJL88" s="55"/>
      <c r="BJM88" s="55"/>
      <c r="BJN88" s="55"/>
      <c r="BJO88" s="55"/>
      <c r="BJP88" s="55"/>
      <c r="BJQ88" s="55"/>
      <c r="BJR88" s="55"/>
      <c r="BJS88" s="55"/>
      <c r="BJT88" s="55"/>
      <c r="BJU88" s="55"/>
      <c r="BJV88" s="55"/>
      <c r="BJW88" s="55"/>
      <c r="BJX88" s="55"/>
      <c r="BJY88" s="55"/>
      <c r="BJZ88" s="55"/>
      <c r="BKA88" s="55"/>
      <c r="BKB88" s="55"/>
      <c r="BKC88" s="55"/>
      <c r="BKD88" s="55"/>
      <c r="BKE88" s="55"/>
      <c r="BKF88" s="55"/>
      <c r="BKG88" s="55"/>
      <c r="BKH88" s="55"/>
      <c r="BKI88" s="55"/>
      <c r="BKJ88" s="55"/>
      <c r="BKK88" s="55"/>
      <c r="BKL88" s="55"/>
      <c r="BKM88" s="55"/>
      <c r="BKN88" s="55"/>
      <c r="BKO88" s="55"/>
      <c r="BKP88" s="55"/>
      <c r="BKQ88" s="55"/>
      <c r="BKR88" s="55"/>
      <c r="BKS88" s="55"/>
      <c r="BKT88" s="55"/>
      <c r="BKU88" s="55"/>
      <c r="BKV88" s="55"/>
      <c r="BKW88" s="55"/>
      <c r="BKX88" s="55"/>
      <c r="BKY88" s="55"/>
      <c r="BKZ88" s="55"/>
      <c r="BLA88" s="55"/>
      <c r="BLB88" s="55"/>
      <c r="BLC88" s="55"/>
      <c r="BLD88" s="55"/>
      <c r="BLE88" s="55"/>
      <c r="BLF88" s="55"/>
      <c r="BLG88" s="55"/>
      <c r="BLH88" s="55"/>
      <c r="BLI88" s="55"/>
      <c r="BLJ88" s="55"/>
      <c r="BLK88" s="55"/>
      <c r="BLL88" s="55"/>
      <c r="BLM88" s="55"/>
      <c r="BLN88" s="55"/>
      <c r="BLO88" s="55"/>
      <c r="BLP88" s="55"/>
      <c r="BLQ88" s="55"/>
      <c r="BLR88" s="55"/>
      <c r="BLS88" s="55"/>
      <c r="BLT88" s="55"/>
      <c r="BLU88" s="55"/>
      <c r="BLV88" s="55"/>
      <c r="BLW88" s="55"/>
      <c r="BLX88" s="55"/>
      <c r="BLY88" s="55"/>
      <c r="BLZ88" s="55"/>
      <c r="BMA88" s="55"/>
      <c r="BMB88" s="55"/>
      <c r="BMC88" s="55"/>
      <c r="BMD88" s="55"/>
      <c r="BME88" s="55"/>
      <c r="BMF88" s="55"/>
      <c r="BMG88" s="55"/>
      <c r="BMH88" s="55"/>
      <c r="BMI88" s="55"/>
      <c r="BMJ88" s="55"/>
      <c r="BMK88" s="55"/>
      <c r="BML88" s="55"/>
      <c r="BMM88" s="55"/>
      <c r="BMN88" s="55"/>
      <c r="BMO88" s="55"/>
      <c r="BMP88" s="55"/>
      <c r="BMQ88" s="55"/>
      <c r="BMR88" s="55"/>
      <c r="BMS88" s="55"/>
      <c r="BMT88" s="55"/>
      <c r="BMU88" s="55"/>
      <c r="BMV88" s="55"/>
      <c r="BMW88" s="55"/>
      <c r="BMX88" s="55"/>
      <c r="BMY88" s="55"/>
      <c r="BMZ88" s="55"/>
      <c r="BNA88" s="55"/>
      <c r="BNB88" s="55"/>
      <c r="BNC88" s="55"/>
      <c r="BND88" s="55"/>
      <c r="BNE88" s="55"/>
      <c r="BNF88" s="55"/>
      <c r="BNG88" s="55"/>
      <c r="BNH88" s="55"/>
      <c r="BNI88" s="55"/>
      <c r="BNJ88" s="55"/>
      <c r="BNK88" s="55"/>
      <c r="BNL88" s="55"/>
      <c r="BNM88" s="55"/>
      <c r="BNN88" s="55"/>
      <c r="BNO88" s="55"/>
      <c r="BNP88" s="55"/>
      <c r="BNQ88" s="55"/>
      <c r="BNR88" s="55"/>
      <c r="BNS88" s="55"/>
      <c r="BNT88" s="55"/>
      <c r="BNU88" s="55"/>
      <c r="BNV88" s="55"/>
      <c r="BNW88" s="55"/>
      <c r="BNX88" s="55"/>
      <c r="BNY88" s="55"/>
      <c r="BNZ88" s="55"/>
      <c r="BOA88" s="55"/>
      <c r="BOB88" s="55"/>
      <c r="BOC88" s="55"/>
      <c r="BOD88" s="55"/>
      <c r="BOE88" s="55"/>
      <c r="BOF88" s="55"/>
      <c r="BOG88" s="55"/>
      <c r="BOH88" s="55"/>
      <c r="BOI88" s="55"/>
      <c r="BOJ88" s="55"/>
      <c r="BOK88" s="55"/>
      <c r="BOL88" s="55"/>
      <c r="BOM88" s="55"/>
      <c r="BON88" s="55"/>
      <c r="BOO88" s="55"/>
      <c r="BOP88" s="55"/>
      <c r="BOQ88" s="55"/>
      <c r="BOR88" s="55"/>
      <c r="BOS88" s="55"/>
      <c r="BOT88" s="55"/>
      <c r="BOU88" s="55"/>
      <c r="BOV88" s="55"/>
      <c r="BOW88" s="55"/>
      <c r="BOX88" s="55"/>
      <c r="BOY88" s="55"/>
      <c r="BOZ88" s="55"/>
      <c r="BPA88" s="55"/>
      <c r="BPB88" s="55"/>
      <c r="BPC88" s="55"/>
      <c r="BPD88" s="55"/>
      <c r="BPE88" s="55"/>
      <c r="BPF88" s="55"/>
      <c r="BPG88" s="55"/>
      <c r="BPH88" s="55"/>
      <c r="BPI88" s="55"/>
      <c r="BPJ88" s="55"/>
      <c r="BPK88" s="55"/>
      <c r="BPL88" s="55"/>
      <c r="BPM88" s="55"/>
      <c r="BPN88" s="55"/>
      <c r="BPO88" s="55"/>
      <c r="BPP88" s="55"/>
      <c r="BPQ88" s="55"/>
      <c r="BPR88" s="55"/>
      <c r="BPS88" s="55"/>
      <c r="BPT88" s="55"/>
      <c r="BPU88" s="55"/>
      <c r="BPV88" s="55"/>
      <c r="BPW88" s="55"/>
      <c r="BPX88" s="55"/>
      <c r="BPY88" s="55"/>
      <c r="BPZ88" s="55"/>
      <c r="BQA88" s="55"/>
      <c r="BQB88" s="55"/>
      <c r="BQC88" s="55"/>
      <c r="BQD88" s="55"/>
      <c r="BQE88" s="55"/>
      <c r="BQF88" s="55"/>
      <c r="BQG88" s="55"/>
      <c r="BQH88" s="55"/>
      <c r="BQI88" s="55"/>
      <c r="BQJ88" s="55"/>
      <c r="BQK88" s="55"/>
      <c r="BQL88" s="55"/>
      <c r="BQM88" s="55"/>
      <c r="BQN88" s="55"/>
      <c r="BQO88" s="55"/>
      <c r="BQP88" s="55"/>
      <c r="BQQ88" s="55"/>
      <c r="BQR88" s="55"/>
      <c r="BQS88" s="55"/>
      <c r="BQT88" s="55"/>
      <c r="BQU88" s="55"/>
      <c r="BQV88" s="55"/>
      <c r="BQW88" s="55"/>
      <c r="BQX88" s="55"/>
      <c r="BQY88" s="55"/>
      <c r="BQZ88" s="55"/>
      <c r="BRA88" s="55"/>
      <c r="BRB88" s="55"/>
    </row>
    <row r="89" spans="1:368 1403:1822" s="54" customFormat="1">
      <c r="A89" s="102"/>
      <c r="B89" s="102"/>
      <c r="C89" s="102"/>
      <c r="D89" s="102"/>
      <c r="E89" s="102"/>
      <c r="F89" s="102"/>
      <c r="G89" s="102"/>
      <c r="H89" s="102"/>
      <c r="I89" s="99"/>
      <c r="J89" s="103"/>
      <c r="K89" s="103"/>
      <c r="L89" s="103"/>
      <c r="M89" s="103"/>
      <c r="N89" s="103"/>
      <c r="O89" s="103"/>
      <c r="P89" s="103"/>
      <c r="Q89" s="103"/>
      <c r="R89" s="103"/>
      <c r="S89" s="103"/>
      <c r="T89" s="103"/>
      <c r="U89" s="103"/>
      <c r="V89" s="77"/>
      <c r="W89" s="77"/>
      <c r="X89" s="77"/>
      <c r="Y89" s="77"/>
      <c r="Z89" s="77"/>
      <c r="AA89" s="77"/>
      <c r="AB89" s="77"/>
      <c r="AC89" s="77"/>
      <c r="AD89" s="77"/>
      <c r="AE89" s="77"/>
      <c r="AF89" s="77"/>
      <c r="AG89" s="77"/>
      <c r="AH89" s="77"/>
      <c r="AI89" s="77"/>
      <c r="AJ89" s="77"/>
      <c r="AK89" s="77"/>
      <c r="AL89" s="77"/>
      <c r="AM89" s="77"/>
      <c r="AN89" s="77"/>
      <c r="AO89" s="77"/>
      <c r="AP89" s="77"/>
      <c r="AQ89" s="77"/>
      <c r="AR89" s="77"/>
      <c r="AS89" s="77"/>
      <c r="AT89" s="77"/>
      <c r="AU89" s="77"/>
      <c r="AV89" s="77"/>
      <c r="AW89" s="77"/>
      <c r="AX89" s="77"/>
      <c r="AY89" s="77"/>
      <c r="AZ89" s="77"/>
      <c r="BA89" s="77"/>
      <c r="BB89" s="77"/>
      <c r="BC89" s="77"/>
      <c r="BD89" s="77"/>
      <c r="BE89" s="77"/>
      <c r="BF89" s="77"/>
      <c r="BG89" s="77"/>
      <c r="BH89" s="77"/>
      <c r="BI89" s="77"/>
      <c r="BJ89" s="77"/>
      <c r="BK89" s="77"/>
      <c r="BL89" s="77"/>
      <c r="BM89" s="77"/>
      <c r="BN89" s="77"/>
      <c r="BO89" s="77"/>
      <c r="BP89" s="77"/>
      <c r="BQ89" s="77"/>
      <c r="BR89" s="77"/>
      <c r="BS89" s="77"/>
      <c r="BT89" s="77"/>
      <c r="BU89" s="77"/>
      <c r="BV89" s="77"/>
      <c r="BW89" s="77"/>
      <c r="BX89" s="77"/>
      <c r="BY89" s="77"/>
      <c r="BZ89" s="77"/>
      <c r="CA89" s="77"/>
      <c r="CB89" s="77"/>
      <c r="CC89" s="77"/>
      <c r="CD89" s="77"/>
      <c r="CE89" s="77"/>
      <c r="CF89" s="77"/>
      <c r="CG89" s="77"/>
      <c r="CH89" s="77"/>
      <c r="CI89" s="77"/>
      <c r="CJ89" s="77"/>
      <c r="CK89" s="77"/>
      <c r="CL89" s="77"/>
      <c r="CM89" s="77"/>
      <c r="CN89" s="77"/>
      <c r="CO89" s="77"/>
      <c r="CP89" s="77"/>
      <c r="CQ89" s="77"/>
      <c r="CR89" s="77"/>
      <c r="CS89" s="77"/>
      <c r="CT89" s="77"/>
      <c r="CU89" s="77"/>
      <c r="CV89" s="77"/>
      <c r="CW89" s="77"/>
      <c r="CX89" s="77"/>
      <c r="CY89" s="77"/>
      <c r="CZ89" s="77"/>
      <c r="DA89" s="77"/>
      <c r="DB89" s="77"/>
      <c r="DC89" s="77"/>
      <c r="DD89" s="77"/>
      <c r="DE89" s="77"/>
      <c r="DF89" s="77"/>
      <c r="DG89" s="77"/>
      <c r="DH89" s="77"/>
      <c r="DI89" s="77"/>
      <c r="DJ89" s="77"/>
      <c r="DK89" s="77"/>
      <c r="DL89" s="77"/>
      <c r="DM89" s="77"/>
      <c r="DN89" s="77"/>
      <c r="DO89" s="77"/>
      <c r="DP89" s="77"/>
      <c r="DQ89" s="77"/>
      <c r="DR89" s="77"/>
      <c r="DS89" s="77"/>
      <c r="DT89" s="77"/>
      <c r="DU89" s="77"/>
      <c r="DV89" s="77"/>
      <c r="DW89" s="77"/>
      <c r="DX89" s="77"/>
      <c r="DY89" s="77"/>
      <c r="DZ89" s="77"/>
      <c r="EA89" s="77"/>
      <c r="EB89" s="77"/>
      <c r="EC89" s="77"/>
      <c r="ED89" s="77"/>
      <c r="EE89" s="77"/>
      <c r="EF89" s="77"/>
      <c r="EG89" s="77"/>
      <c r="EH89" s="77"/>
      <c r="EI89" s="77"/>
      <c r="EJ89" s="77"/>
      <c r="EK89" s="77"/>
      <c r="EL89" s="77"/>
      <c r="EM89" s="77"/>
      <c r="EN89" s="77"/>
      <c r="EO89" s="77"/>
      <c r="EP89" s="77"/>
      <c r="EQ89" s="77"/>
      <c r="ER89" s="77"/>
      <c r="ES89" s="77"/>
      <c r="ET89" s="77"/>
      <c r="EU89" s="77"/>
      <c r="EV89" s="77"/>
      <c r="EW89" s="77"/>
      <c r="EX89" s="77"/>
      <c r="EY89" s="77"/>
      <c r="EZ89" s="77"/>
      <c r="FA89" s="77"/>
      <c r="FB89" s="77"/>
      <c r="FC89" s="77"/>
      <c r="FD89" s="77"/>
      <c r="FE89" s="77"/>
      <c r="FF89" s="77"/>
      <c r="FG89" s="77"/>
      <c r="FH89" s="77"/>
      <c r="FI89" s="77"/>
      <c r="FJ89" s="77"/>
      <c r="FK89" s="77"/>
      <c r="FL89" s="77"/>
      <c r="FM89" s="77"/>
      <c r="FN89" s="77"/>
      <c r="FO89" s="77"/>
      <c r="FP89" s="77"/>
      <c r="FQ89" s="77"/>
      <c r="FR89" s="77"/>
      <c r="FS89" s="77"/>
      <c r="FT89" s="77"/>
      <c r="FU89" s="77"/>
      <c r="FV89" s="77"/>
      <c r="FW89" s="77"/>
      <c r="FX89" s="77"/>
      <c r="FY89" s="77"/>
      <c r="FZ89" s="77"/>
      <c r="GA89" s="77"/>
      <c r="GB89" s="77"/>
      <c r="GC89" s="77"/>
      <c r="GD89" s="77"/>
      <c r="GE89" s="77"/>
      <c r="GF89" s="77"/>
      <c r="GG89" s="77"/>
      <c r="GH89" s="77"/>
      <c r="GI89" s="77"/>
      <c r="GJ89" s="77"/>
      <c r="GK89" s="77"/>
      <c r="GL89" s="77"/>
      <c r="GM89" s="77"/>
      <c r="GN89" s="77"/>
      <c r="GO89" s="77"/>
      <c r="GP89" s="77"/>
      <c r="GQ89" s="77"/>
      <c r="GR89" s="77"/>
      <c r="GS89" s="77"/>
      <c r="GT89" s="77"/>
      <c r="GU89" s="77"/>
      <c r="GV89" s="77"/>
      <c r="GW89" s="77"/>
      <c r="GX89" s="77"/>
      <c r="GY89" s="77"/>
      <c r="GZ89" s="77"/>
      <c r="HA89" s="77"/>
      <c r="HB89" s="77"/>
      <c r="HC89" s="77"/>
      <c r="HD89" s="77"/>
      <c r="HE89" s="77"/>
      <c r="HF89" s="77"/>
      <c r="HG89" s="77"/>
      <c r="HH89" s="77"/>
      <c r="HI89" s="77"/>
      <c r="HJ89" s="77"/>
      <c r="HK89" s="77"/>
      <c r="HL89" s="77"/>
      <c r="HM89" s="77"/>
      <c r="HN89" s="77"/>
      <c r="HO89" s="77"/>
      <c r="HP89" s="77"/>
      <c r="HQ89" s="77"/>
      <c r="HR89" s="77"/>
      <c r="HS89" s="77"/>
      <c r="HT89" s="77"/>
      <c r="HU89" s="77"/>
      <c r="HV89" s="77"/>
      <c r="HW89" s="77"/>
      <c r="HX89" s="77"/>
      <c r="HY89" s="77"/>
      <c r="HZ89" s="77"/>
      <c r="IA89" s="77"/>
      <c r="IB89" s="77"/>
      <c r="IC89" s="77"/>
      <c r="ID89" s="77"/>
      <c r="IE89" s="77"/>
      <c r="IF89" s="77"/>
      <c r="IG89" s="77"/>
      <c r="IH89" s="77"/>
      <c r="II89" s="77"/>
      <c r="IJ89" s="77"/>
      <c r="IK89" s="77"/>
      <c r="IL89" s="77"/>
      <c r="IM89" s="77"/>
      <c r="IN89" s="77"/>
      <c r="IO89" s="77"/>
      <c r="IP89" s="77"/>
      <c r="IQ89" s="77"/>
      <c r="IR89" s="77"/>
      <c r="IS89" s="77"/>
      <c r="IT89" s="77"/>
      <c r="IU89" s="77"/>
      <c r="IV89" s="77"/>
      <c r="IW89" s="77"/>
      <c r="IX89" s="77"/>
      <c r="IY89" s="77"/>
      <c r="IZ89" s="77"/>
      <c r="JA89" s="77"/>
      <c r="JB89" s="77"/>
      <c r="JC89" s="77"/>
      <c r="JD89" s="77"/>
      <c r="JE89" s="77"/>
      <c r="JF89" s="77"/>
      <c r="JG89" s="77"/>
      <c r="JH89" s="77"/>
      <c r="JI89" s="77"/>
      <c r="JJ89" s="77"/>
      <c r="JK89" s="77"/>
      <c r="JL89" s="77"/>
      <c r="JM89" s="77"/>
      <c r="JN89" s="77"/>
      <c r="JO89" s="77"/>
      <c r="JP89" s="77"/>
      <c r="JQ89" s="77"/>
      <c r="JR89" s="77"/>
      <c r="JS89" s="77"/>
      <c r="JT89" s="77"/>
      <c r="JU89" s="77"/>
      <c r="JV89" s="77"/>
      <c r="JW89" s="77"/>
      <c r="JX89" s="77"/>
      <c r="JY89" s="77"/>
      <c r="JZ89" s="77"/>
      <c r="KA89" s="77"/>
      <c r="KB89" s="77"/>
      <c r="KC89" s="77"/>
      <c r="KD89" s="77"/>
      <c r="KE89" s="77"/>
      <c r="KF89" s="77"/>
      <c r="KG89" s="77"/>
      <c r="KH89" s="77"/>
      <c r="KI89" s="77"/>
      <c r="KJ89" s="77"/>
      <c r="KK89" s="77"/>
      <c r="KL89" s="77"/>
      <c r="KM89" s="77"/>
      <c r="KN89" s="77"/>
      <c r="KO89" s="77"/>
      <c r="KP89" s="77"/>
      <c r="KQ89" s="77"/>
      <c r="KR89" s="77"/>
      <c r="KS89" s="77"/>
      <c r="KT89" s="77"/>
      <c r="KU89" s="77"/>
      <c r="KV89" s="77"/>
      <c r="KW89" s="77"/>
      <c r="KX89" s="77"/>
      <c r="KY89" s="77"/>
      <c r="KZ89" s="77"/>
      <c r="LA89" s="77"/>
      <c r="LB89" s="77"/>
      <c r="LC89" s="77"/>
      <c r="LD89" s="77"/>
      <c r="LE89" s="77"/>
      <c r="LF89" s="77"/>
      <c r="LG89" s="77"/>
      <c r="LH89" s="77"/>
      <c r="LI89" s="77"/>
      <c r="LJ89" s="77"/>
      <c r="LK89" s="77"/>
      <c r="LL89" s="77"/>
      <c r="LM89" s="77"/>
      <c r="LN89" s="77"/>
      <c r="LO89" s="77"/>
      <c r="LP89" s="77"/>
      <c r="LQ89" s="77"/>
      <c r="LR89" s="77"/>
      <c r="LS89" s="77"/>
      <c r="LT89" s="77"/>
      <c r="LU89" s="77"/>
      <c r="LV89" s="77"/>
      <c r="LW89" s="77"/>
      <c r="LX89" s="77"/>
      <c r="LY89" s="77"/>
      <c r="LZ89" s="77"/>
      <c r="MA89" s="77"/>
      <c r="MB89" s="77"/>
      <c r="MC89" s="77"/>
      <c r="MD89" s="77"/>
      <c r="ME89" s="77"/>
      <c r="MF89" s="77"/>
      <c r="MG89" s="77"/>
      <c r="MH89" s="77"/>
      <c r="MI89" s="77"/>
      <c r="MJ89" s="77"/>
      <c r="MK89" s="77"/>
      <c r="ML89" s="77"/>
      <c r="MM89" s="77"/>
      <c r="MN89" s="77"/>
      <c r="MO89" s="77"/>
      <c r="MP89" s="77"/>
      <c r="MQ89" s="77"/>
      <c r="MR89" s="77"/>
      <c r="MS89" s="77"/>
      <c r="MT89" s="77"/>
      <c r="MU89" s="77"/>
      <c r="MV89" s="77"/>
      <c r="MW89" s="77"/>
      <c r="MX89" s="77"/>
      <c r="MY89" s="77"/>
      <c r="MZ89" s="77"/>
      <c r="NA89" s="77"/>
      <c r="NB89" s="77"/>
      <c r="NC89" s="77"/>
      <c r="ND89" s="77"/>
      <c r="BAY89" s="55"/>
      <c r="BAZ89" s="55"/>
      <c r="BBA89" s="55"/>
      <c r="BBB89" s="55"/>
      <c r="BBC89" s="55"/>
      <c r="BBD89" s="55"/>
      <c r="BBE89" s="55"/>
      <c r="BBF89" s="55"/>
      <c r="BBG89" s="55"/>
      <c r="BBH89" s="55"/>
      <c r="BBI89" s="55"/>
      <c r="BBJ89" s="55"/>
      <c r="BBK89" s="55"/>
      <c r="BBL89" s="55"/>
      <c r="BBM89" s="55"/>
      <c r="BBN89" s="55"/>
      <c r="BBO89" s="55"/>
      <c r="BBP89" s="55"/>
      <c r="BBQ89" s="55"/>
      <c r="BBR89" s="55"/>
      <c r="BBS89" s="55"/>
      <c r="BBT89" s="55"/>
      <c r="BBU89" s="55"/>
      <c r="BBV89" s="55"/>
      <c r="BBW89" s="55"/>
      <c r="BBX89" s="55"/>
      <c r="BBY89" s="55"/>
      <c r="BBZ89" s="55"/>
      <c r="BCA89" s="55"/>
      <c r="BCB89" s="55"/>
      <c r="BCC89" s="55"/>
      <c r="BCD89" s="55"/>
      <c r="BCE89" s="55"/>
      <c r="BCF89" s="55"/>
      <c r="BCG89" s="55"/>
      <c r="BCH89" s="55"/>
      <c r="BCI89" s="55"/>
      <c r="BCJ89" s="55"/>
      <c r="BCK89" s="55"/>
      <c r="BCL89" s="55"/>
      <c r="BCM89" s="55"/>
      <c r="BCN89" s="55"/>
      <c r="BCO89" s="55"/>
      <c r="BCP89" s="55"/>
      <c r="BCQ89" s="55"/>
      <c r="BCR89" s="55"/>
      <c r="BCS89" s="55"/>
      <c r="BCT89" s="55"/>
      <c r="BCU89" s="55"/>
      <c r="BCV89" s="55"/>
      <c r="BCW89" s="55"/>
      <c r="BCX89" s="55"/>
      <c r="BCY89" s="55"/>
      <c r="BCZ89" s="55"/>
      <c r="BDA89" s="55"/>
      <c r="BDB89" s="55"/>
      <c r="BDC89" s="55"/>
      <c r="BDD89" s="55"/>
      <c r="BDE89" s="55"/>
      <c r="BDF89" s="55"/>
      <c r="BDG89" s="55"/>
      <c r="BDH89" s="55"/>
      <c r="BDI89" s="55"/>
      <c r="BDJ89" s="55"/>
      <c r="BDK89" s="55"/>
      <c r="BDL89" s="55"/>
      <c r="BDM89" s="55"/>
      <c r="BDN89" s="55"/>
      <c r="BDO89" s="55"/>
      <c r="BDP89" s="55"/>
      <c r="BDQ89" s="55"/>
      <c r="BDR89" s="55"/>
      <c r="BDS89" s="55"/>
      <c r="BDT89" s="55"/>
      <c r="BDU89" s="55"/>
      <c r="BDV89" s="55"/>
      <c r="BDW89" s="55"/>
      <c r="BDX89" s="55"/>
      <c r="BDY89" s="55"/>
      <c r="BDZ89" s="55"/>
      <c r="BEA89" s="55"/>
      <c r="BEB89" s="55"/>
      <c r="BEC89" s="55"/>
      <c r="BED89" s="55"/>
      <c r="BEE89" s="55"/>
      <c r="BEF89" s="55"/>
      <c r="BEG89" s="55"/>
      <c r="BEH89" s="55"/>
      <c r="BEI89" s="55"/>
      <c r="BEJ89" s="55"/>
      <c r="BEK89" s="55"/>
      <c r="BEL89" s="55"/>
      <c r="BEM89" s="55"/>
      <c r="BEN89" s="55"/>
      <c r="BEO89" s="55"/>
      <c r="BEP89" s="55"/>
      <c r="BEQ89" s="55"/>
      <c r="BER89" s="55"/>
      <c r="BES89" s="55"/>
      <c r="BET89" s="55"/>
      <c r="BEU89" s="55"/>
      <c r="BEV89" s="55"/>
      <c r="BEW89" s="55"/>
      <c r="BEX89" s="55"/>
      <c r="BEY89" s="55"/>
      <c r="BEZ89" s="55"/>
      <c r="BFA89" s="55"/>
      <c r="BFB89" s="55"/>
      <c r="BFC89" s="55"/>
      <c r="BFD89" s="55"/>
      <c r="BFE89" s="55"/>
      <c r="BFF89" s="55"/>
      <c r="BFG89" s="55"/>
      <c r="BFH89" s="55"/>
      <c r="BFI89" s="55"/>
      <c r="BFJ89" s="55"/>
      <c r="BFK89" s="55"/>
      <c r="BFL89" s="55"/>
      <c r="BFM89" s="55"/>
      <c r="BFN89" s="55"/>
      <c r="BFO89" s="55"/>
      <c r="BFP89" s="55"/>
      <c r="BFQ89" s="55"/>
      <c r="BFR89" s="55"/>
      <c r="BFS89" s="55"/>
      <c r="BFT89" s="55"/>
      <c r="BFU89" s="55"/>
      <c r="BFV89" s="55"/>
      <c r="BFW89" s="55"/>
      <c r="BFX89" s="55"/>
      <c r="BFY89" s="55"/>
      <c r="BFZ89" s="55"/>
      <c r="BGA89" s="55"/>
      <c r="BGB89" s="55"/>
      <c r="BGC89" s="55"/>
      <c r="BGD89" s="55"/>
      <c r="BGE89" s="55"/>
      <c r="BGF89" s="55"/>
      <c r="BGG89" s="55"/>
      <c r="BGH89" s="55"/>
      <c r="BGI89" s="55"/>
      <c r="BGJ89" s="55"/>
      <c r="BGK89" s="55"/>
      <c r="BGL89" s="55"/>
      <c r="BGM89" s="55"/>
      <c r="BGN89" s="55"/>
      <c r="BGO89" s="55"/>
      <c r="BGP89" s="55"/>
      <c r="BGQ89" s="55"/>
      <c r="BGR89" s="55"/>
      <c r="BGS89" s="55"/>
      <c r="BGT89" s="55"/>
      <c r="BGU89" s="55"/>
      <c r="BGV89" s="55"/>
      <c r="BGW89" s="55"/>
      <c r="BGX89" s="55"/>
      <c r="BGY89" s="55"/>
      <c r="BGZ89" s="55"/>
      <c r="BHA89" s="55"/>
      <c r="BHB89" s="55"/>
      <c r="BHC89" s="55"/>
      <c r="BHD89" s="55"/>
      <c r="BHE89" s="55"/>
      <c r="BHF89" s="55"/>
      <c r="BHG89" s="55"/>
      <c r="BHH89" s="55"/>
      <c r="BHI89" s="55"/>
      <c r="BHJ89" s="55"/>
      <c r="BHK89" s="55"/>
      <c r="BHL89" s="55"/>
      <c r="BHM89" s="55"/>
      <c r="BHN89" s="55"/>
      <c r="BHO89" s="55"/>
      <c r="BHP89" s="55"/>
      <c r="BHQ89" s="55"/>
      <c r="BHR89" s="55"/>
      <c r="BHS89" s="55"/>
      <c r="BHT89" s="55"/>
      <c r="BHU89" s="55"/>
      <c r="BHV89" s="55"/>
      <c r="BHW89" s="55"/>
      <c r="BHX89" s="55"/>
      <c r="BHY89" s="55"/>
      <c r="BHZ89" s="55"/>
      <c r="BIA89" s="55"/>
      <c r="BIB89" s="55"/>
      <c r="BIC89" s="55"/>
      <c r="BID89" s="55"/>
      <c r="BIE89" s="55"/>
      <c r="BIF89" s="55"/>
      <c r="BIG89" s="55"/>
      <c r="BIH89" s="55"/>
      <c r="BII89" s="55"/>
      <c r="BIJ89" s="55"/>
      <c r="BIK89" s="55"/>
      <c r="BIL89" s="55"/>
      <c r="BIM89" s="55"/>
      <c r="BIN89" s="55"/>
      <c r="BIO89" s="55"/>
      <c r="BIP89" s="55"/>
      <c r="BIQ89" s="55"/>
      <c r="BIR89" s="55"/>
      <c r="BIS89" s="55"/>
      <c r="BIT89" s="55"/>
      <c r="BIU89" s="55"/>
      <c r="BIV89" s="55"/>
      <c r="BIW89" s="55"/>
      <c r="BIX89" s="55"/>
      <c r="BIY89" s="55"/>
      <c r="BIZ89" s="55"/>
      <c r="BJA89" s="55"/>
      <c r="BJB89" s="55"/>
      <c r="BJC89" s="55"/>
      <c r="BJD89" s="55"/>
      <c r="BJE89" s="55"/>
      <c r="BJF89" s="55"/>
      <c r="BJG89" s="55"/>
      <c r="BJH89" s="55"/>
      <c r="BJI89" s="55"/>
      <c r="BJJ89" s="55"/>
      <c r="BJK89" s="55"/>
      <c r="BJL89" s="55"/>
      <c r="BJM89" s="55"/>
      <c r="BJN89" s="55"/>
      <c r="BJO89" s="55"/>
      <c r="BJP89" s="55"/>
      <c r="BJQ89" s="55"/>
      <c r="BJR89" s="55"/>
      <c r="BJS89" s="55"/>
      <c r="BJT89" s="55"/>
      <c r="BJU89" s="55"/>
      <c r="BJV89" s="55"/>
      <c r="BJW89" s="55"/>
      <c r="BJX89" s="55"/>
      <c r="BJY89" s="55"/>
      <c r="BJZ89" s="55"/>
      <c r="BKA89" s="55"/>
      <c r="BKB89" s="55"/>
      <c r="BKC89" s="55"/>
      <c r="BKD89" s="55"/>
      <c r="BKE89" s="55"/>
      <c r="BKF89" s="55"/>
      <c r="BKG89" s="55"/>
      <c r="BKH89" s="55"/>
      <c r="BKI89" s="55"/>
      <c r="BKJ89" s="55"/>
      <c r="BKK89" s="55"/>
      <c r="BKL89" s="55"/>
      <c r="BKM89" s="55"/>
      <c r="BKN89" s="55"/>
      <c r="BKO89" s="55"/>
      <c r="BKP89" s="55"/>
      <c r="BKQ89" s="55"/>
      <c r="BKR89" s="55"/>
      <c r="BKS89" s="55"/>
      <c r="BKT89" s="55"/>
      <c r="BKU89" s="55"/>
      <c r="BKV89" s="55"/>
      <c r="BKW89" s="55"/>
      <c r="BKX89" s="55"/>
      <c r="BKY89" s="55"/>
      <c r="BKZ89" s="55"/>
      <c r="BLA89" s="55"/>
      <c r="BLB89" s="55"/>
      <c r="BLC89" s="55"/>
      <c r="BLD89" s="55"/>
      <c r="BLE89" s="55"/>
      <c r="BLF89" s="55"/>
      <c r="BLG89" s="55"/>
      <c r="BLH89" s="55"/>
      <c r="BLI89" s="55"/>
      <c r="BLJ89" s="55"/>
      <c r="BLK89" s="55"/>
      <c r="BLL89" s="55"/>
      <c r="BLM89" s="55"/>
      <c r="BLN89" s="55"/>
      <c r="BLO89" s="55"/>
      <c r="BLP89" s="55"/>
      <c r="BLQ89" s="55"/>
      <c r="BLR89" s="55"/>
      <c r="BLS89" s="55"/>
      <c r="BLT89" s="55"/>
      <c r="BLU89" s="55"/>
      <c r="BLV89" s="55"/>
      <c r="BLW89" s="55"/>
      <c r="BLX89" s="55"/>
      <c r="BLY89" s="55"/>
      <c r="BLZ89" s="55"/>
      <c r="BMA89" s="55"/>
      <c r="BMB89" s="55"/>
      <c r="BMC89" s="55"/>
      <c r="BMD89" s="55"/>
      <c r="BME89" s="55"/>
      <c r="BMF89" s="55"/>
      <c r="BMG89" s="55"/>
      <c r="BMH89" s="55"/>
      <c r="BMI89" s="55"/>
      <c r="BMJ89" s="55"/>
      <c r="BMK89" s="55"/>
      <c r="BML89" s="55"/>
      <c r="BMM89" s="55"/>
      <c r="BMN89" s="55"/>
      <c r="BMO89" s="55"/>
      <c r="BMP89" s="55"/>
      <c r="BMQ89" s="55"/>
      <c r="BMR89" s="55"/>
      <c r="BMS89" s="55"/>
      <c r="BMT89" s="55"/>
      <c r="BMU89" s="55"/>
      <c r="BMV89" s="55"/>
      <c r="BMW89" s="55"/>
      <c r="BMX89" s="55"/>
      <c r="BMY89" s="55"/>
      <c r="BMZ89" s="55"/>
      <c r="BNA89" s="55"/>
      <c r="BNB89" s="55"/>
      <c r="BNC89" s="55"/>
      <c r="BND89" s="55"/>
      <c r="BNE89" s="55"/>
      <c r="BNF89" s="55"/>
      <c r="BNG89" s="55"/>
      <c r="BNH89" s="55"/>
      <c r="BNI89" s="55"/>
      <c r="BNJ89" s="55"/>
      <c r="BNK89" s="55"/>
      <c r="BNL89" s="55"/>
      <c r="BNM89" s="55"/>
      <c r="BNN89" s="55"/>
      <c r="BNO89" s="55"/>
      <c r="BNP89" s="55"/>
      <c r="BNQ89" s="55"/>
      <c r="BNR89" s="55"/>
      <c r="BNS89" s="55"/>
      <c r="BNT89" s="55"/>
      <c r="BNU89" s="55"/>
      <c r="BNV89" s="55"/>
      <c r="BNW89" s="55"/>
      <c r="BNX89" s="55"/>
      <c r="BNY89" s="55"/>
      <c r="BNZ89" s="55"/>
      <c r="BOA89" s="55"/>
      <c r="BOB89" s="55"/>
      <c r="BOC89" s="55"/>
      <c r="BOD89" s="55"/>
      <c r="BOE89" s="55"/>
      <c r="BOF89" s="55"/>
      <c r="BOG89" s="55"/>
      <c r="BOH89" s="55"/>
      <c r="BOI89" s="55"/>
      <c r="BOJ89" s="55"/>
      <c r="BOK89" s="55"/>
      <c r="BOL89" s="55"/>
      <c r="BOM89" s="55"/>
      <c r="BON89" s="55"/>
      <c r="BOO89" s="55"/>
      <c r="BOP89" s="55"/>
      <c r="BOQ89" s="55"/>
      <c r="BOR89" s="55"/>
      <c r="BOS89" s="55"/>
      <c r="BOT89" s="55"/>
      <c r="BOU89" s="55"/>
      <c r="BOV89" s="55"/>
      <c r="BOW89" s="55"/>
      <c r="BOX89" s="55"/>
      <c r="BOY89" s="55"/>
      <c r="BOZ89" s="55"/>
      <c r="BPA89" s="55"/>
      <c r="BPB89" s="55"/>
      <c r="BPC89" s="55"/>
      <c r="BPD89" s="55"/>
      <c r="BPE89" s="55"/>
      <c r="BPF89" s="55"/>
      <c r="BPG89" s="55"/>
      <c r="BPH89" s="55"/>
      <c r="BPI89" s="55"/>
      <c r="BPJ89" s="55"/>
      <c r="BPK89" s="55"/>
      <c r="BPL89" s="55"/>
      <c r="BPM89" s="55"/>
      <c r="BPN89" s="55"/>
      <c r="BPO89" s="55"/>
      <c r="BPP89" s="55"/>
      <c r="BPQ89" s="55"/>
      <c r="BPR89" s="55"/>
      <c r="BPS89" s="55"/>
      <c r="BPT89" s="55"/>
      <c r="BPU89" s="55"/>
      <c r="BPV89" s="55"/>
      <c r="BPW89" s="55"/>
      <c r="BPX89" s="55"/>
      <c r="BPY89" s="55"/>
      <c r="BPZ89" s="55"/>
      <c r="BQA89" s="55"/>
      <c r="BQB89" s="55"/>
      <c r="BQC89" s="55"/>
      <c r="BQD89" s="55"/>
      <c r="BQE89" s="55"/>
      <c r="BQF89" s="55"/>
      <c r="BQG89" s="55"/>
      <c r="BQH89" s="55"/>
      <c r="BQI89" s="55"/>
      <c r="BQJ89" s="55"/>
      <c r="BQK89" s="55"/>
      <c r="BQL89" s="55"/>
      <c r="BQM89" s="55"/>
      <c r="BQN89" s="55"/>
      <c r="BQO89" s="55"/>
      <c r="BQP89" s="55"/>
      <c r="BQQ89" s="55"/>
      <c r="BQR89" s="55"/>
      <c r="BQS89" s="55"/>
      <c r="BQT89" s="55"/>
      <c r="BQU89" s="55"/>
      <c r="BQV89" s="55"/>
      <c r="BQW89" s="55"/>
      <c r="BQX89" s="55"/>
      <c r="BQY89" s="55"/>
      <c r="BQZ89" s="55"/>
      <c r="BRA89" s="55"/>
      <c r="BRB89" s="55"/>
    </row>
    <row r="90" spans="1:368 1403:1822" s="54" customFormat="1">
      <c r="A90" s="102"/>
      <c r="B90" s="102"/>
      <c r="C90" s="102"/>
      <c r="D90" s="102"/>
      <c r="E90" s="102"/>
      <c r="F90" s="102"/>
      <c r="G90" s="102"/>
      <c r="H90" s="102"/>
      <c r="I90" s="99"/>
      <c r="J90" s="103"/>
      <c r="K90" s="103"/>
      <c r="L90" s="103"/>
      <c r="M90" s="103"/>
      <c r="N90" s="103"/>
      <c r="O90" s="103"/>
      <c r="P90" s="103"/>
      <c r="Q90" s="103"/>
      <c r="R90" s="103"/>
      <c r="S90" s="103"/>
      <c r="T90" s="103"/>
      <c r="U90" s="103"/>
      <c r="V90" s="77"/>
      <c r="W90" s="77"/>
      <c r="X90" s="77"/>
      <c r="Y90" s="77"/>
      <c r="Z90" s="77"/>
      <c r="AA90" s="77"/>
      <c r="AB90" s="77"/>
      <c r="AC90" s="77"/>
      <c r="AD90" s="77"/>
      <c r="AE90" s="77"/>
      <c r="AF90" s="77"/>
      <c r="AG90" s="77"/>
      <c r="AH90" s="77"/>
      <c r="AI90" s="77"/>
      <c r="AJ90" s="77"/>
      <c r="AK90" s="77"/>
      <c r="AL90" s="77"/>
      <c r="AM90" s="77"/>
      <c r="AN90" s="77"/>
      <c r="AO90" s="77"/>
      <c r="AP90" s="77"/>
      <c r="AQ90" s="77"/>
      <c r="AR90" s="77"/>
      <c r="AS90" s="77"/>
      <c r="AT90" s="77"/>
      <c r="AU90" s="77"/>
      <c r="AV90" s="77"/>
      <c r="AW90" s="77"/>
      <c r="AX90" s="77"/>
      <c r="AY90" s="77"/>
      <c r="AZ90" s="77"/>
      <c r="BA90" s="77"/>
      <c r="BB90" s="77"/>
      <c r="BC90" s="77"/>
      <c r="BD90" s="77"/>
      <c r="BE90" s="77"/>
      <c r="BF90" s="77"/>
      <c r="BG90" s="77"/>
      <c r="BH90" s="77"/>
      <c r="BI90" s="77"/>
      <c r="BJ90" s="77"/>
      <c r="BK90" s="77"/>
      <c r="BL90" s="77"/>
      <c r="BM90" s="77"/>
      <c r="BN90" s="77"/>
      <c r="BO90" s="77"/>
      <c r="BP90" s="77"/>
      <c r="BQ90" s="77"/>
      <c r="BR90" s="77"/>
      <c r="BS90" s="77"/>
      <c r="BT90" s="77"/>
      <c r="BU90" s="77"/>
      <c r="BV90" s="77"/>
      <c r="BW90" s="77"/>
      <c r="BX90" s="77"/>
      <c r="BY90" s="77"/>
      <c r="BZ90" s="77"/>
      <c r="CA90" s="77"/>
      <c r="CB90" s="77"/>
      <c r="CC90" s="77"/>
      <c r="CD90" s="77"/>
      <c r="CE90" s="77"/>
      <c r="CF90" s="77"/>
      <c r="CG90" s="77"/>
      <c r="CH90" s="77"/>
      <c r="CI90" s="77"/>
      <c r="CJ90" s="77"/>
      <c r="CK90" s="77"/>
      <c r="CL90" s="77"/>
      <c r="CM90" s="77"/>
      <c r="CN90" s="77"/>
      <c r="CO90" s="77"/>
      <c r="CP90" s="77"/>
      <c r="CQ90" s="77"/>
      <c r="CR90" s="77"/>
      <c r="CS90" s="77"/>
      <c r="CT90" s="77"/>
      <c r="CU90" s="77"/>
      <c r="CV90" s="77"/>
      <c r="CW90" s="77"/>
      <c r="CX90" s="77"/>
      <c r="CY90" s="77"/>
      <c r="CZ90" s="77"/>
      <c r="DA90" s="77"/>
      <c r="DB90" s="77"/>
      <c r="DC90" s="77"/>
      <c r="DD90" s="77"/>
      <c r="DE90" s="77"/>
      <c r="DF90" s="77"/>
      <c r="DG90" s="77"/>
      <c r="DH90" s="77"/>
      <c r="DI90" s="77"/>
      <c r="DJ90" s="77"/>
      <c r="DK90" s="77"/>
      <c r="DL90" s="77"/>
      <c r="DM90" s="77"/>
      <c r="DN90" s="77"/>
      <c r="DO90" s="77"/>
      <c r="DP90" s="77"/>
      <c r="DQ90" s="77"/>
      <c r="DR90" s="77"/>
      <c r="DS90" s="77"/>
      <c r="DT90" s="77"/>
      <c r="DU90" s="77"/>
      <c r="DV90" s="77"/>
      <c r="DW90" s="77"/>
      <c r="DX90" s="77"/>
      <c r="DY90" s="77"/>
      <c r="DZ90" s="77"/>
      <c r="EA90" s="77"/>
      <c r="EB90" s="77"/>
      <c r="EC90" s="77"/>
      <c r="ED90" s="77"/>
      <c r="EE90" s="77"/>
      <c r="EF90" s="77"/>
      <c r="EG90" s="77"/>
      <c r="EH90" s="77"/>
      <c r="EI90" s="77"/>
      <c r="EJ90" s="77"/>
      <c r="EK90" s="77"/>
      <c r="EL90" s="77"/>
      <c r="EM90" s="77"/>
      <c r="EN90" s="77"/>
      <c r="EO90" s="77"/>
      <c r="EP90" s="77"/>
      <c r="EQ90" s="77"/>
      <c r="ER90" s="77"/>
      <c r="ES90" s="77"/>
      <c r="ET90" s="77"/>
      <c r="EU90" s="77"/>
      <c r="EV90" s="77"/>
      <c r="EW90" s="77"/>
      <c r="EX90" s="77"/>
      <c r="EY90" s="77"/>
      <c r="EZ90" s="77"/>
      <c r="FA90" s="77"/>
      <c r="FB90" s="77"/>
      <c r="FC90" s="77"/>
      <c r="FD90" s="77"/>
      <c r="FE90" s="77"/>
      <c r="FF90" s="77"/>
      <c r="FG90" s="77"/>
      <c r="FH90" s="77"/>
      <c r="FI90" s="77"/>
      <c r="FJ90" s="77"/>
      <c r="FK90" s="77"/>
      <c r="FL90" s="77"/>
      <c r="FM90" s="77"/>
      <c r="FN90" s="77"/>
      <c r="FO90" s="77"/>
      <c r="FP90" s="77"/>
      <c r="FQ90" s="77"/>
      <c r="FR90" s="77"/>
      <c r="FS90" s="77"/>
      <c r="FT90" s="77"/>
      <c r="FU90" s="77"/>
      <c r="FV90" s="77"/>
      <c r="FW90" s="77"/>
      <c r="FX90" s="77"/>
      <c r="FY90" s="77"/>
      <c r="FZ90" s="77"/>
      <c r="GA90" s="77"/>
      <c r="GB90" s="77"/>
      <c r="GC90" s="77"/>
      <c r="GD90" s="77"/>
      <c r="GE90" s="77"/>
      <c r="GF90" s="77"/>
      <c r="GG90" s="77"/>
      <c r="GH90" s="77"/>
      <c r="GI90" s="77"/>
      <c r="GJ90" s="77"/>
      <c r="GK90" s="77"/>
      <c r="GL90" s="77"/>
      <c r="GM90" s="77"/>
      <c r="GN90" s="77"/>
      <c r="GO90" s="77"/>
      <c r="GP90" s="77"/>
      <c r="GQ90" s="77"/>
      <c r="GR90" s="77"/>
      <c r="GS90" s="77"/>
      <c r="GT90" s="77"/>
      <c r="GU90" s="77"/>
      <c r="GV90" s="77"/>
      <c r="GW90" s="77"/>
      <c r="GX90" s="77"/>
      <c r="GY90" s="77"/>
      <c r="GZ90" s="77"/>
      <c r="HA90" s="77"/>
      <c r="HB90" s="77"/>
      <c r="HC90" s="77"/>
      <c r="HD90" s="77"/>
      <c r="HE90" s="77"/>
      <c r="HF90" s="77"/>
      <c r="HG90" s="77"/>
      <c r="HH90" s="77"/>
      <c r="HI90" s="77"/>
      <c r="HJ90" s="77"/>
      <c r="HK90" s="77"/>
      <c r="HL90" s="77"/>
      <c r="HM90" s="77"/>
      <c r="HN90" s="77"/>
      <c r="HO90" s="77"/>
      <c r="HP90" s="77"/>
      <c r="HQ90" s="77"/>
      <c r="HR90" s="77"/>
      <c r="HS90" s="77"/>
      <c r="HT90" s="77"/>
      <c r="HU90" s="77"/>
      <c r="HV90" s="77"/>
      <c r="HW90" s="77"/>
      <c r="HX90" s="77"/>
      <c r="HY90" s="77"/>
      <c r="HZ90" s="77"/>
      <c r="IA90" s="77"/>
      <c r="IB90" s="77"/>
      <c r="IC90" s="77"/>
      <c r="ID90" s="77"/>
      <c r="IE90" s="77"/>
      <c r="IF90" s="77"/>
      <c r="IG90" s="77"/>
      <c r="IH90" s="77"/>
      <c r="II90" s="77"/>
      <c r="IJ90" s="77"/>
      <c r="IK90" s="77"/>
      <c r="IL90" s="77"/>
      <c r="IM90" s="77"/>
      <c r="IN90" s="77"/>
      <c r="IO90" s="77"/>
      <c r="IP90" s="77"/>
      <c r="IQ90" s="77"/>
      <c r="IR90" s="77"/>
      <c r="IS90" s="77"/>
      <c r="IT90" s="77"/>
      <c r="IU90" s="77"/>
      <c r="IV90" s="77"/>
      <c r="IW90" s="77"/>
      <c r="IX90" s="77"/>
      <c r="IY90" s="77"/>
      <c r="IZ90" s="77"/>
      <c r="JA90" s="77"/>
      <c r="JB90" s="77"/>
      <c r="JC90" s="77"/>
      <c r="JD90" s="77"/>
      <c r="JE90" s="77"/>
      <c r="JF90" s="77"/>
      <c r="JG90" s="77"/>
      <c r="JH90" s="77"/>
      <c r="JI90" s="77"/>
      <c r="JJ90" s="77"/>
      <c r="JK90" s="77"/>
      <c r="JL90" s="77"/>
      <c r="JM90" s="77"/>
      <c r="JN90" s="77"/>
      <c r="JO90" s="77"/>
      <c r="JP90" s="77"/>
      <c r="JQ90" s="77"/>
      <c r="JR90" s="77"/>
      <c r="JS90" s="77"/>
      <c r="JT90" s="77"/>
      <c r="JU90" s="77"/>
      <c r="JV90" s="77"/>
      <c r="JW90" s="77"/>
      <c r="JX90" s="77"/>
      <c r="JY90" s="77"/>
      <c r="JZ90" s="77"/>
      <c r="KA90" s="77"/>
      <c r="KB90" s="77"/>
      <c r="KC90" s="77"/>
      <c r="KD90" s="77"/>
      <c r="KE90" s="77"/>
      <c r="KF90" s="77"/>
      <c r="KG90" s="77"/>
      <c r="KH90" s="77"/>
      <c r="KI90" s="77"/>
      <c r="KJ90" s="77"/>
      <c r="KK90" s="77"/>
      <c r="KL90" s="77"/>
      <c r="KM90" s="77"/>
      <c r="KN90" s="77"/>
      <c r="KO90" s="77"/>
      <c r="KP90" s="77"/>
      <c r="KQ90" s="77"/>
      <c r="KR90" s="77"/>
      <c r="KS90" s="77"/>
      <c r="KT90" s="77"/>
      <c r="KU90" s="77"/>
      <c r="KV90" s="77"/>
      <c r="KW90" s="77"/>
      <c r="KX90" s="77"/>
      <c r="KY90" s="77"/>
      <c r="KZ90" s="77"/>
      <c r="LA90" s="77"/>
      <c r="LB90" s="77"/>
      <c r="LC90" s="77"/>
      <c r="LD90" s="77"/>
      <c r="LE90" s="77"/>
      <c r="LF90" s="77"/>
      <c r="LG90" s="77"/>
      <c r="LH90" s="77"/>
      <c r="LI90" s="77"/>
      <c r="LJ90" s="77"/>
      <c r="LK90" s="77"/>
      <c r="LL90" s="77"/>
      <c r="LM90" s="77"/>
      <c r="LN90" s="77"/>
      <c r="LO90" s="77"/>
      <c r="LP90" s="77"/>
      <c r="LQ90" s="77"/>
      <c r="LR90" s="77"/>
      <c r="LS90" s="77"/>
      <c r="LT90" s="77"/>
      <c r="LU90" s="77"/>
      <c r="LV90" s="77"/>
      <c r="LW90" s="77"/>
      <c r="LX90" s="77"/>
      <c r="LY90" s="77"/>
      <c r="LZ90" s="77"/>
      <c r="MA90" s="77"/>
      <c r="MB90" s="77"/>
      <c r="MC90" s="77"/>
      <c r="MD90" s="77"/>
      <c r="ME90" s="77"/>
      <c r="MF90" s="77"/>
      <c r="MG90" s="77"/>
      <c r="MH90" s="77"/>
      <c r="MI90" s="77"/>
      <c r="MJ90" s="77"/>
      <c r="MK90" s="77"/>
      <c r="ML90" s="77"/>
      <c r="MM90" s="77"/>
      <c r="MN90" s="77"/>
      <c r="MO90" s="77"/>
      <c r="MP90" s="77"/>
      <c r="MQ90" s="77"/>
      <c r="MR90" s="77"/>
      <c r="MS90" s="77"/>
      <c r="MT90" s="77"/>
      <c r="MU90" s="77"/>
      <c r="MV90" s="77"/>
      <c r="MW90" s="77"/>
      <c r="MX90" s="77"/>
      <c r="MY90" s="77"/>
      <c r="MZ90" s="77"/>
      <c r="NA90" s="77"/>
      <c r="NB90" s="77"/>
      <c r="NC90" s="77"/>
      <c r="ND90" s="77"/>
      <c r="BAY90" s="55"/>
      <c r="BAZ90" s="55"/>
      <c r="BBA90" s="55"/>
      <c r="BBB90" s="55"/>
      <c r="BBC90" s="55"/>
      <c r="BBD90" s="55"/>
      <c r="BBE90" s="55"/>
      <c r="BBF90" s="55"/>
      <c r="BBG90" s="55"/>
      <c r="BBH90" s="55"/>
      <c r="BBI90" s="55"/>
      <c r="BBJ90" s="55"/>
      <c r="BBK90" s="55"/>
      <c r="BBL90" s="55"/>
      <c r="BBM90" s="55"/>
      <c r="BBN90" s="55"/>
      <c r="BBO90" s="55"/>
      <c r="BBP90" s="55"/>
      <c r="BBQ90" s="55"/>
      <c r="BBR90" s="55"/>
      <c r="BBS90" s="55"/>
      <c r="BBT90" s="55"/>
      <c r="BBU90" s="55"/>
      <c r="BBV90" s="55"/>
      <c r="BBW90" s="55"/>
      <c r="BBX90" s="55"/>
      <c r="BBY90" s="55"/>
      <c r="BBZ90" s="55"/>
      <c r="BCA90" s="55"/>
      <c r="BCB90" s="55"/>
      <c r="BCC90" s="55"/>
      <c r="BCD90" s="55"/>
      <c r="BCE90" s="55"/>
      <c r="BCF90" s="55"/>
      <c r="BCG90" s="55"/>
      <c r="BCH90" s="55"/>
      <c r="BCI90" s="55"/>
      <c r="BCJ90" s="55"/>
      <c r="BCK90" s="55"/>
      <c r="BCL90" s="55"/>
      <c r="BCM90" s="55"/>
      <c r="BCN90" s="55"/>
      <c r="BCO90" s="55"/>
      <c r="BCP90" s="55"/>
      <c r="BCQ90" s="55"/>
      <c r="BCR90" s="55"/>
      <c r="BCS90" s="55"/>
      <c r="BCT90" s="55"/>
      <c r="BCU90" s="55"/>
      <c r="BCV90" s="55"/>
      <c r="BCW90" s="55"/>
      <c r="BCX90" s="55"/>
      <c r="BCY90" s="55"/>
      <c r="BCZ90" s="55"/>
      <c r="BDA90" s="55"/>
      <c r="BDB90" s="55"/>
      <c r="BDC90" s="55"/>
      <c r="BDD90" s="55"/>
      <c r="BDE90" s="55"/>
      <c r="BDF90" s="55"/>
      <c r="BDG90" s="55"/>
      <c r="BDH90" s="55"/>
      <c r="BDI90" s="55"/>
      <c r="BDJ90" s="55"/>
      <c r="BDK90" s="55"/>
      <c r="BDL90" s="55"/>
      <c r="BDM90" s="55"/>
      <c r="BDN90" s="55"/>
      <c r="BDO90" s="55"/>
      <c r="BDP90" s="55"/>
      <c r="BDQ90" s="55"/>
      <c r="BDR90" s="55"/>
      <c r="BDS90" s="55"/>
      <c r="BDT90" s="55"/>
      <c r="BDU90" s="55"/>
      <c r="BDV90" s="55"/>
      <c r="BDW90" s="55"/>
      <c r="BDX90" s="55"/>
      <c r="BDY90" s="55"/>
      <c r="BDZ90" s="55"/>
      <c r="BEA90" s="55"/>
      <c r="BEB90" s="55"/>
      <c r="BEC90" s="55"/>
      <c r="BED90" s="55"/>
      <c r="BEE90" s="55"/>
      <c r="BEF90" s="55"/>
      <c r="BEG90" s="55"/>
      <c r="BEH90" s="55"/>
      <c r="BEI90" s="55"/>
      <c r="BEJ90" s="55"/>
      <c r="BEK90" s="55"/>
      <c r="BEL90" s="55"/>
      <c r="BEM90" s="55"/>
      <c r="BEN90" s="55"/>
      <c r="BEO90" s="55"/>
      <c r="BEP90" s="55"/>
      <c r="BEQ90" s="55"/>
      <c r="BER90" s="55"/>
      <c r="BES90" s="55"/>
      <c r="BET90" s="55"/>
      <c r="BEU90" s="55"/>
      <c r="BEV90" s="55"/>
      <c r="BEW90" s="55"/>
      <c r="BEX90" s="55"/>
      <c r="BEY90" s="55"/>
      <c r="BEZ90" s="55"/>
      <c r="BFA90" s="55"/>
      <c r="BFB90" s="55"/>
      <c r="BFC90" s="55"/>
      <c r="BFD90" s="55"/>
      <c r="BFE90" s="55"/>
      <c r="BFF90" s="55"/>
      <c r="BFG90" s="55"/>
      <c r="BFH90" s="55"/>
      <c r="BFI90" s="55"/>
      <c r="BFJ90" s="55"/>
      <c r="BFK90" s="55"/>
      <c r="BFL90" s="55"/>
      <c r="BFM90" s="55"/>
      <c r="BFN90" s="55"/>
      <c r="BFO90" s="55"/>
      <c r="BFP90" s="55"/>
      <c r="BFQ90" s="55"/>
      <c r="BFR90" s="55"/>
      <c r="BFS90" s="55"/>
      <c r="BFT90" s="55"/>
      <c r="BFU90" s="55"/>
      <c r="BFV90" s="55"/>
      <c r="BFW90" s="55"/>
      <c r="BFX90" s="55"/>
      <c r="BFY90" s="55"/>
      <c r="BFZ90" s="55"/>
      <c r="BGA90" s="55"/>
      <c r="BGB90" s="55"/>
      <c r="BGC90" s="55"/>
      <c r="BGD90" s="55"/>
      <c r="BGE90" s="55"/>
      <c r="BGF90" s="55"/>
      <c r="BGG90" s="55"/>
      <c r="BGH90" s="55"/>
      <c r="BGI90" s="55"/>
      <c r="BGJ90" s="55"/>
      <c r="BGK90" s="55"/>
      <c r="BGL90" s="55"/>
      <c r="BGM90" s="55"/>
      <c r="BGN90" s="55"/>
      <c r="BGO90" s="55"/>
      <c r="BGP90" s="55"/>
      <c r="BGQ90" s="55"/>
      <c r="BGR90" s="55"/>
      <c r="BGS90" s="55"/>
      <c r="BGT90" s="55"/>
      <c r="BGU90" s="55"/>
      <c r="BGV90" s="55"/>
      <c r="BGW90" s="55"/>
      <c r="BGX90" s="55"/>
      <c r="BGY90" s="55"/>
      <c r="BGZ90" s="55"/>
      <c r="BHA90" s="55"/>
      <c r="BHB90" s="55"/>
      <c r="BHC90" s="55"/>
      <c r="BHD90" s="55"/>
      <c r="BHE90" s="55"/>
      <c r="BHF90" s="55"/>
      <c r="BHG90" s="55"/>
      <c r="BHH90" s="55"/>
      <c r="BHI90" s="55"/>
      <c r="BHJ90" s="55"/>
      <c r="BHK90" s="55"/>
      <c r="BHL90" s="55"/>
      <c r="BHM90" s="55"/>
      <c r="BHN90" s="55"/>
      <c r="BHO90" s="55"/>
      <c r="BHP90" s="55"/>
      <c r="BHQ90" s="55"/>
      <c r="BHR90" s="55"/>
      <c r="BHS90" s="55"/>
      <c r="BHT90" s="55"/>
      <c r="BHU90" s="55"/>
      <c r="BHV90" s="55"/>
      <c r="BHW90" s="55"/>
      <c r="BHX90" s="55"/>
      <c r="BHY90" s="55"/>
      <c r="BHZ90" s="55"/>
      <c r="BIA90" s="55"/>
      <c r="BIB90" s="55"/>
      <c r="BIC90" s="55"/>
      <c r="BID90" s="55"/>
      <c r="BIE90" s="55"/>
      <c r="BIF90" s="55"/>
      <c r="BIG90" s="55"/>
      <c r="BIH90" s="55"/>
      <c r="BII90" s="55"/>
      <c r="BIJ90" s="55"/>
      <c r="BIK90" s="55"/>
      <c r="BIL90" s="55"/>
      <c r="BIM90" s="55"/>
      <c r="BIN90" s="55"/>
      <c r="BIO90" s="55"/>
      <c r="BIP90" s="55"/>
      <c r="BIQ90" s="55"/>
      <c r="BIR90" s="55"/>
      <c r="BIS90" s="55"/>
      <c r="BIT90" s="55"/>
      <c r="BIU90" s="55"/>
      <c r="BIV90" s="55"/>
      <c r="BIW90" s="55"/>
      <c r="BIX90" s="55"/>
      <c r="BIY90" s="55"/>
      <c r="BIZ90" s="55"/>
      <c r="BJA90" s="55"/>
      <c r="BJB90" s="55"/>
      <c r="BJC90" s="55"/>
      <c r="BJD90" s="55"/>
      <c r="BJE90" s="55"/>
      <c r="BJF90" s="55"/>
      <c r="BJG90" s="55"/>
      <c r="BJH90" s="55"/>
      <c r="BJI90" s="55"/>
      <c r="BJJ90" s="55"/>
      <c r="BJK90" s="55"/>
      <c r="BJL90" s="55"/>
      <c r="BJM90" s="55"/>
      <c r="BJN90" s="55"/>
      <c r="BJO90" s="55"/>
      <c r="BJP90" s="55"/>
      <c r="BJQ90" s="55"/>
      <c r="BJR90" s="55"/>
      <c r="BJS90" s="55"/>
      <c r="BJT90" s="55"/>
      <c r="BJU90" s="55"/>
      <c r="BJV90" s="55"/>
      <c r="BJW90" s="55"/>
      <c r="BJX90" s="55"/>
      <c r="BJY90" s="55"/>
      <c r="BJZ90" s="55"/>
      <c r="BKA90" s="55"/>
      <c r="BKB90" s="55"/>
      <c r="BKC90" s="55"/>
      <c r="BKD90" s="55"/>
      <c r="BKE90" s="55"/>
      <c r="BKF90" s="55"/>
      <c r="BKG90" s="55"/>
      <c r="BKH90" s="55"/>
      <c r="BKI90" s="55"/>
      <c r="BKJ90" s="55"/>
      <c r="BKK90" s="55"/>
      <c r="BKL90" s="55"/>
      <c r="BKM90" s="55"/>
      <c r="BKN90" s="55"/>
      <c r="BKO90" s="55"/>
      <c r="BKP90" s="55"/>
      <c r="BKQ90" s="55"/>
      <c r="BKR90" s="55"/>
      <c r="BKS90" s="55"/>
      <c r="BKT90" s="55"/>
      <c r="BKU90" s="55"/>
      <c r="BKV90" s="55"/>
      <c r="BKW90" s="55"/>
      <c r="BKX90" s="55"/>
      <c r="BKY90" s="55"/>
      <c r="BKZ90" s="55"/>
      <c r="BLA90" s="55"/>
      <c r="BLB90" s="55"/>
      <c r="BLC90" s="55"/>
      <c r="BLD90" s="55"/>
      <c r="BLE90" s="55"/>
      <c r="BLF90" s="55"/>
      <c r="BLG90" s="55"/>
      <c r="BLH90" s="55"/>
      <c r="BLI90" s="55"/>
      <c r="BLJ90" s="55"/>
      <c r="BLK90" s="55"/>
      <c r="BLL90" s="55"/>
      <c r="BLM90" s="55"/>
      <c r="BLN90" s="55"/>
      <c r="BLO90" s="55"/>
      <c r="BLP90" s="55"/>
      <c r="BLQ90" s="55"/>
      <c r="BLR90" s="55"/>
      <c r="BLS90" s="55"/>
      <c r="BLT90" s="55"/>
      <c r="BLU90" s="55"/>
      <c r="BLV90" s="55"/>
      <c r="BLW90" s="55"/>
      <c r="BLX90" s="55"/>
      <c r="BLY90" s="55"/>
      <c r="BLZ90" s="55"/>
      <c r="BMA90" s="55"/>
      <c r="BMB90" s="55"/>
      <c r="BMC90" s="55"/>
      <c r="BMD90" s="55"/>
      <c r="BME90" s="55"/>
      <c r="BMF90" s="55"/>
      <c r="BMG90" s="55"/>
      <c r="BMH90" s="55"/>
      <c r="BMI90" s="55"/>
      <c r="BMJ90" s="55"/>
      <c r="BMK90" s="55"/>
      <c r="BML90" s="55"/>
      <c r="BMM90" s="55"/>
      <c r="BMN90" s="55"/>
      <c r="BMO90" s="55"/>
      <c r="BMP90" s="55"/>
      <c r="BMQ90" s="55"/>
      <c r="BMR90" s="55"/>
      <c r="BMS90" s="55"/>
      <c r="BMT90" s="55"/>
      <c r="BMU90" s="55"/>
      <c r="BMV90" s="55"/>
      <c r="BMW90" s="55"/>
      <c r="BMX90" s="55"/>
      <c r="BMY90" s="55"/>
      <c r="BMZ90" s="55"/>
      <c r="BNA90" s="55"/>
      <c r="BNB90" s="55"/>
      <c r="BNC90" s="55"/>
      <c r="BND90" s="55"/>
      <c r="BNE90" s="55"/>
      <c r="BNF90" s="55"/>
      <c r="BNG90" s="55"/>
      <c r="BNH90" s="55"/>
      <c r="BNI90" s="55"/>
      <c r="BNJ90" s="55"/>
      <c r="BNK90" s="55"/>
      <c r="BNL90" s="55"/>
      <c r="BNM90" s="55"/>
      <c r="BNN90" s="55"/>
      <c r="BNO90" s="55"/>
      <c r="BNP90" s="55"/>
      <c r="BNQ90" s="55"/>
      <c r="BNR90" s="55"/>
      <c r="BNS90" s="55"/>
      <c r="BNT90" s="55"/>
      <c r="BNU90" s="55"/>
      <c r="BNV90" s="55"/>
      <c r="BNW90" s="55"/>
      <c r="BNX90" s="55"/>
      <c r="BNY90" s="55"/>
      <c r="BNZ90" s="55"/>
      <c r="BOA90" s="55"/>
      <c r="BOB90" s="55"/>
      <c r="BOC90" s="55"/>
      <c r="BOD90" s="55"/>
      <c r="BOE90" s="55"/>
      <c r="BOF90" s="55"/>
      <c r="BOG90" s="55"/>
      <c r="BOH90" s="55"/>
      <c r="BOI90" s="55"/>
      <c r="BOJ90" s="55"/>
      <c r="BOK90" s="55"/>
      <c r="BOL90" s="55"/>
      <c r="BOM90" s="55"/>
      <c r="BON90" s="55"/>
      <c r="BOO90" s="55"/>
      <c r="BOP90" s="55"/>
      <c r="BOQ90" s="55"/>
      <c r="BOR90" s="55"/>
      <c r="BOS90" s="55"/>
      <c r="BOT90" s="55"/>
      <c r="BOU90" s="55"/>
      <c r="BOV90" s="55"/>
      <c r="BOW90" s="55"/>
      <c r="BOX90" s="55"/>
      <c r="BOY90" s="55"/>
      <c r="BOZ90" s="55"/>
      <c r="BPA90" s="55"/>
      <c r="BPB90" s="55"/>
      <c r="BPC90" s="55"/>
      <c r="BPD90" s="55"/>
      <c r="BPE90" s="55"/>
      <c r="BPF90" s="55"/>
      <c r="BPG90" s="55"/>
      <c r="BPH90" s="55"/>
      <c r="BPI90" s="55"/>
      <c r="BPJ90" s="55"/>
      <c r="BPK90" s="55"/>
      <c r="BPL90" s="55"/>
      <c r="BPM90" s="55"/>
      <c r="BPN90" s="55"/>
      <c r="BPO90" s="55"/>
      <c r="BPP90" s="55"/>
      <c r="BPQ90" s="55"/>
      <c r="BPR90" s="55"/>
      <c r="BPS90" s="55"/>
      <c r="BPT90" s="55"/>
      <c r="BPU90" s="55"/>
      <c r="BPV90" s="55"/>
      <c r="BPW90" s="55"/>
      <c r="BPX90" s="55"/>
      <c r="BPY90" s="55"/>
      <c r="BPZ90" s="55"/>
      <c r="BQA90" s="55"/>
      <c r="BQB90" s="55"/>
      <c r="BQC90" s="55"/>
      <c r="BQD90" s="55"/>
      <c r="BQE90" s="55"/>
      <c r="BQF90" s="55"/>
      <c r="BQG90" s="55"/>
      <c r="BQH90" s="55"/>
      <c r="BQI90" s="55"/>
      <c r="BQJ90" s="55"/>
      <c r="BQK90" s="55"/>
      <c r="BQL90" s="55"/>
      <c r="BQM90" s="55"/>
      <c r="BQN90" s="55"/>
      <c r="BQO90" s="55"/>
      <c r="BQP90" s="55"/>
      <c r="BQQ90" s="55"/>
      <c r="BQR90" s="55"/>
      <c r="BQS90" s="55"/>
      <c r="BQT90" s="55"/>
      <c r="BQU90" s="55"/>
      <c r="BQV90" s="55"/>
      <c r="BQW90" s="55"/>
      <c r="BQX90" s="55"/>
      <c r="BQY90" s="55"/>
      <c r="BQZ90" s="55"/>
      <c r="BRA90" s="55"/>
      <c r="BRB90" s="55"/>
    </row>
    <row r="91" spans="1:368 1403:1822" s="54" customFormat="1">
      <c r="A91" s="102"/>
      <c r="B91" s="102"/>
      <c r="C91" s="102"/>
      <c r="D91" s="102"/>
      <c r="E91" s="102"/>
      <c r="F91" s="102"/>
      <c r="G91" s="102"/>
      <c r="H91" s="102"/>
      <c r="I91" s="99"/>
      <c r="J91" s="103"/>
      <c r="K91" s="103"/>
      <c r="L91" s="103"/>
      <c r="M91" s="103"/>
      <c r="N91" s="103"/>
      <c r="O91" s="103"/>
      <c r="P91" s="103"/>
      <c r="Q91" s="103"/>
      <c r="R91" s="103"/>
      <c r="S91" s="103"/>
      <c r="T91" s="103"/>
      <c r="U91" s="103"/>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c r="BE91" s="77"/>
      <c r="BF91" s="77"/>
      <c r="BG91" s="77"/>
      <c r="BH91" s="77"/>
      <c r="BI91" s="77"/>
      <c r="BJ91" s="77"/>
      <c r="BK91" s="77"/>
      <c r="BL91" s="77"/>
      <c r="BM91" s="77"/>
      <c r="BN91" s="77"/>
      <c r="BO91" s="77"/>
      <c r="BP91" s="77"/>
      <c r="BQ91" s="77"/>
      <c r="BR91" s="77"/>
      <c r="BS91" s="77"/>
      <c r="BT91" s="77"/>
      <c r="BU91" s="77"/>
      <c r="BV91" s="77"/>
      <c r="BW91" s="77"/>
      <c r="BX91" s="77"/>
      <c r="BY91" s="77"/>
      <c r="BZ91" s="77"/>
      <c r="CA91" s="77"/>
      <c r="CB91" s="77"/>
      <c r="CC91" s="77"/>
      <c r="CD91" s="77"/>
      <c r="CE91" s="77"/>
      <c r="CF91" s="77"/>
      <c r="CG91" s="77"/>
      <c r="CH91" s="77"/>
      <c r="CI91" s="77"/>
      <c r="CJ91" s="77"/>
      <c r="CK91" s="77"/>
      <c r="CL91" s="77"/>
      <c r="CM91" s="77"/>
      <c r="CN91" s="77"/>
      <c r="CO91" s="77"/>
      <c r="CP91" s="77"/>
      <c r="CQ91" s="77"/>
      <c r="CR91" s="77"/>
      <c r="CS91" s="77"/>
      <c r="CT91" s="77"/>
      <c r="CU91" s="77"/>
      <c r="CV91" s="77"/>
      <c r="CW91" s="77"/>
      <c r="CX91" s="77"/>
      <c r="CY91" s="77"/>
      <c r="CZ91" s="77"/>
      <c r="DA91" s="77"/>
      <c r="DB91" s="77"/>
      <c r="DC91" s="77"/>
      <c r="DD91" s="77"/>
      <c r="DE91" s="77"/>
      <c r="DF91" s="77"/>
      <c r="DG91" s="77"/>
      <c r="DH91" s="77"/>
      <c r="DI91" s="77"/>
      <c r="DJ91" s="77"/>
      <c r="DK91" s="77"/>
      <c r="DL91" s="77"/>
      <c r="DM91" s="77"/>
      <c r="DN91" s="77"/>
      <c r="DO91" s="77"/>
      <c r="DP91" s="77"/>
      <c r="DQ91" s="77"/>
      <c r="DR91" s="77"/>
      <c r="DS91" s="77"/>
      <c r="DT91" s="77"/>
      <c r="DU91" s="77"/>
      <c r="DV91" s="77"/>
      <c r="DW91" s="77"/>
      <c r="DX91" s="77"/>
      <c r="DY91" s="77"/>
      <c r="DZ91" s="77"/>
      <c r="EA91" s="77"/>
      <c r="EB91" s="77"/>
      <c r="EC91" s="77"/>
      <c r="ED91" s="77"/>
      <c r="EE91" s="77"/>
      <c r="EF91" s="77"/>
      <c r="EG91" s="77"/>
      <c r="EH91" s="77"/>
      <c r="EI91" s="77"/>
      <c r="EJ91" s="77"/>
      <c r="EK91" s="77"/>
      <c r="EL91" s="77"/>
      <c r="EM91" s="77"/>
      <c r="EN91" s="77"/>
      <c r="EO91" s="77"/>
      <c r="EP91" s="77"/>
      <c r="EQ91" s="77"/>
      <c r="ER91" s="77"/>
      <c r="ES91" s="77"/>
      <c r="ET91" s="77"/>
      <c r="EU91" s="77"/>
      <c r="EV91" s="77"/>
      <c r="EW91" s="77"/>
      <c r="EX91" s="77"/>
      <c r="EY91" s="77"/>
      <c r="EZ91" s="77"/>
      <c r="FA91" s="77"/>
      <c r="FB91" s="77"/>
      <c r="FC91" s="77"/>
      <c r="FD91" s="77"/>
      <c r="FE91" s="77"/>
      <c r="FF91" s="77"/>
      <c r="FG91" s="77"/>
      <c r="FH91" s="77"/>
      <c r="FI91" s="77"/>
      <c r="FJ91" s="77"/>
      <c r="FK91" s="77"/>
      <c r="FL91" s="77"/>
      <c r="FM91" s="77"/>
      <c r="FN91" s="77"/>
      <c r="FO91" s="77"/>
      <c r="FP91" s="77"/>
      <c r="FQ91" s="77"/>
      <c r="FR91" s="77"/>
      <c r="FS91" s="77"/>
      <c r="FT91" s="77"/>
      <c r="FU91" s="77"/>
      <c r="FV91" s="77"/>
      <c r="FW91" s="77"/>
      <c r="FX91" s="77"/>
      <c r="FY91" s="77"/>
      <c r="FZ91" s="77"/>
      <c r="GA91" s="77"/>
      <c r="GB91" s="77"/>
      <c r="GC91" s="77"/>
      <c r="GD91" s="77"/>
      <c r="GE91" s="77"/>
      <c r="GF91" s="77"/>
      <c r="GG91" s="77"/>
      <c r="GH91" s="77"/>
      <c r="GI91" s="77"/>
      <c r="GJ91" s="77"/>
      <c r="GK91" s="77"/>
      <c r="GL91" s="77"/>
      <c r="GM91" s="77"/>
      <c r="GN91" s="77"/>
      <c r="GO91" s="77"/>
      <c r="GP91" s="77"/>
      <c r="GQ91" s="77"/>
      <c r="GR91" s="77"/>
      <c r="GS91" s="77"/>
      <c r="GT91" s="77"/>
      <c r="GU91" s="77"/>
      <c r="GV91" s="77"/>
      <c r="GW91" s="77"/>
      <c r="GX91" s="77"/>
      <c r="GY91" s="77"/>
      <c r="GZ91" s="77"/>
      <c r="HA91" s="77"/>
      <c r="HB91" s="77"/>
      <c r="HC91" s="77"/>
      <c r="HD91" s="77"/>
      <c r="HE91" s="77"/>
      <c r="HF91" s="77"/>
      <c r="HG91" s="77"/>
      <c r="HH91" s="77"/>
      <c r="HI91" s="77"/>
      <c r="HJ91" s="77"/>
      <c r="HK91" s="77"/>
      <c r="HL91" s="77"/>
      <c r="HM91" s="77"/>
      <c r="HN91" s="77"/>
      <c r="HO91" s="77"/>
      <c r="HP91" s="77"/>
      <c r="HQ91" s="77"/>
      <c r="HR91" s="77"/>
      <c r="HS91" s="77"/>
      <c r="HT91" s="77"/>
      <c r="HU91" s="77"/>
      <c r="HV91" s="77"/>
      <c r="HW91" s="77"/>
      <c r="HX91" s="77"/>
      <c r="HY91" s="77"/>
      <c r="HZ91" s="77"/>
      <c r="IA91" s="77"/>
      <c r="IB91" s="77"/>
      <c r="IC91" s="77"/>
      <c r="ID91" s="77"/>
      <c r="IE91" s="77"/>
      <c r="IF91" s="77"/>
      <c r="IG91" s="77"/>
      <c r="IH91" s="77"/>
      <c r="II91" s="77"/>
      <c r="IJ91" s="77"/>
      <c r="IK91" s="77"/>
      <c r="IL91" s="77"/>
      <c r="IM91" s="77"/>
      <c r="IN91" s="77"/>
      <c r="IO91" s="77"/>
      <c r="IP91" s="77"/>
      <c r="IQ91" s="77"/>
      <c r="IR91" s="77"/>
      <c r="IS91" s="77"/>
      <c r="IT91" s="77"/>
      <c r="IU91" s="77"/>
      <c r="IV91" s="77"/>
      <c r="IW91" s="77"/>
      <c r="IX91" s="77"/>
      <c r="IY91" s="77"/>
      <c r="IZ91" s="77"/>
      <c r="JA91" s="77"/>
      <c r="JB91" s="77"/>
      <c r="JC91" s="77"/>
      <c r="JD91" s="77"/>
      <c r="JE91" s="77"/>
      <c r="JF91" s="77"/>
      <c r="JG91" s="77"/>
      <c r="JH91" s="77"/>
      <c r="JI91" s="77"/>
      <c r="JJ91" s="77"/>
      <c r="JK91" s="77"/>
      <c r="JL91" s="77"/>
      <c r="JM91" s="77"/>
      <c r="JN91" s="77"/>
      <c r="JO91" s="77"/>
      <c r="JP91" s="77"/>
      <c r="JQ91" s="77"/>
      <c r="JR91" s="77"/>
      <c r="JS91" s="77"/>
      <c r="JT91" s="77"/>
      <c r="JU91" s="77"/>
      <c r="JV91" s="77"/>
      <c r="JW91" s="77"/>
      <c r="JX91" s="77"/>
      <c r="JY91" s="77"/>
      <c r="JZ91" s="77"/>
      <c r="KA91" s="77"/>
      <c r="KB91" s="77"/>
      <c r="KC91" s="77"/>
      <c r="KD91" s="77"/>
      <c r="KE91" s="77"/>
      <c r="KF91" s="77"/>
      <c r="KG91" s="77"/>
      <c r="KH91" s="77"/>
      <c r="KI91" s="77"/>
      <c r="KJ91" s="77"/>
      <c r="KK91" s="77"/>
      <c r="KL91" s="77"/>
      <c r="KM91" s="77"/>
      <c r="KN91" s="77"/>
      <c r="KO91" s="77"/>
      <c r="KP91" s="77"/>
      <c r="KQ91" s="77"/>
      <c r="KR91" s="77"/>
      <c r="KS91" s="77"/>
      <c r="KT91" s="77"/>
      <c r="KU91" s="77"/>
      <c r="KV91" s="77"/>
      <c r="KW91" s="77"/>
      <c r="KX91" s="77"/>
      <c r="KY91" s="77"/>
      <c r="KZ91" s="77"/>
      <c r="LA91" s="77"/>
      <c r="LB91" s="77"/>
      <c r="LC91" s="77"/>
      <c r="LD91" s="77"/>
      <c r="LE91" s="77"/>
      <c r="LF91" s="77"/>
      <c r="LG91" s="77"/>
      <c r="LH91" s="77"/>
      <c r="LI91" s="77"/>
      <c r="LJ91" s="77"/>
      <c r="LK91" s="77"/>
      <c r="LL91" s="77"/>
      <c r="LM91" s="77"/>
      <c r="LN91" s="77"/>
      <c r="LO91" s="77"/>
      <c r="LP91" s="77"/>
      <c r="LQ91" s="77"/>
      <c r="LR91" s="77"/>
      <c r="LS91" s="77"/>
      <c r="LT91" s="77"/>
      <c r="LU91" s="77"/>
      <c r="LV91" s="77"/>
      <c r="LW91" s="77"/>
      <c r="LX91" s="77"/>
      <c r="LY91" s="77"/>
      <c r="LZ91" s="77"/>
      <c r="MA91" s="77"/>
      <c r="MB91" s="77"/>
      <c r="MC91" s="77"/>
      <c r="MD91" s="77"/>
      <c r="ME91" s="77"/>
      <c r="MF91" s="77"/>
      <c r="MG91" s="77"/>
      <c r="MH91" s="77"/>
      <c r="MI91" s="77"/>
      <c r="MJ91" s="77"/>
      <c r="MK91" s="77"/>
      <c r="ML91" s="77"/>
      <c r="MM91" s="77"/>
      <c r="MN91" s="77"/>
      <c r="MO91" s="77"/>
      <c r="MP91" s="77"/>
      <c r="MQ91" s="77"/>
      <c r="MR91" s="77"/>
      <c r="MS91" s="77"/>
      <c r="MT91" s="77"/>
      <c r="MU91" s="77"/>
      <c r="MV91" s="77"/>
      <c r="MW91" s="77"/>
      <c r="MX91" s="77"/>
      <c r="MY91" s="77"/>
      <c r="MZ91" s="77"/>
      <c r="NA91" s="77"/>
      <c r="NB91" s="77"/>
      <c r="NC91" s="77"/>
      <c r="ND91" s="77"/>
      <c r="BAY91" s="55"/>
      <c r="BAZ91" s="55"/>
      <c r="BBA91" s="55"/>
      <c r="BBB91" s="55"/>
      <c r="BBC91" s="55"/>
      <c r="BBD91" s="55"/>
      <c r="BBE91" s="55"/>
      <c r="BBF91" s="55"/>
      <c r="BBG91" s="55"/>
      <c r="BBH91" s="55"/>
      <c r="BBI91" s="55"/>
      <c r="BBJ91" s="55"/>
      <c r="BBK91" s="55"/>
      <c r="BBL91" s="55"/>
      <c r="BBM91" s="55"/>
      <c r="BBN91" s="55"/>
      <c r="BBO91" s="55"/>
      <c r="BBP91" s="55"/>
      <c r="BBQ91" s="55"/>
      <c r="BBR91" s="55"/>
      <c r="BBS91" s="55"/>
      <c r="BBT91" s="55"/>
      <c r="BBU91" s="55"/>
      <c r="BBV91" s="55"/>
      <c r="BBW91" s="55"/>
      <c r="BBX91" s="55"/>
      <c r="BBY91" s="55"/>
      <c r="BBZ91" s="55"/>
      <c r="BCA91" s="55"/>
      <c r="BCB91" s="55"/>
      <c r="BCC91" s="55"/>
      <c r="BCD91" s="55"/>
      <c r="BCE91" s="55"/>
      <c r="BCF91" s="55"/>
      <c r="BCG91" s="55"/>
      <c r="BCH91" s="55"/>
      <c r="BCI91" s="55"/>
      <c r="BCJ91" s="55"/>
      <c r="BCK91" s="55"/>
      <c r="BCL91" s="55"/>
      <c r="BCM91" s="55"/>
      <c r="BCN91" s="55"/>
      <c r="BCO91" s="55"/>
      <c r="BCP91" s="55"/>
      <c r="BCQ91" s="55"/>
      <c r="BCR91" s="55"/>
      <c r="BCS91" s="55"/>
      <c r="BCT91" s="55"/>
      <c r="BCU91" s="55"/>
      <c r="BCV91" s="55"/>
      <c r="BCW91" s="55"/>
      <c r="BCX91" s="55"/>
      <c r="BCY91" s="55"/>
      <c r="BCZ91" s="55"/>
      <c r="BDA91" s="55"/>
      <c r="BDB91" s="55"/>
      <c r="BDC91" s="55"/>
      <c r="BDD91" s="55"/>
      <c r="BDE91" s="55"/>
      <c r="BDF91" s="55"/>
      <c r="BDG91" s="55"/>
      <c r="BDH91" s="55"/>
      <c r="BDI91" s="55"/>
      <c r="BDJ91" s="55"/>
      <c r="BDK91" s="55"/>
      <c r="BDL91" s="55"/>
      <c r="BDM91" s="55"/>
      <c r="BDN91" s="55"/>
      <c r="BDO91" s="55"/>
      <c r="BDP91" s="55"/>
      <c r="BDQ91" s="55"/>
      <c r="BDR91" s="55"/>
      <c r="BDS91" s="55"/>
      <c r="BDT91" s="55"/>
      <c r="BDU91" s="55"/>
      <c r="BDV91" s="55"/>
      <c r="BDW91" s="55"/>
      <c r="BDX91" s="55"/>
      <c r="BDY91" s="55"/>
      <c r="BDZ91" s="55"/>
      <c r="BEA91" s="55"/>
      <c r="BEB91" s="55"/>
      <c r="BEC91" s="55"/>
      <c r="BED91" s="55"/>
      <c r="BEE91" s="55"/>
      <c r="BEF91" s="55"/>
      <c r="BEG91" s="55"/>
      <c r="BEH91" s="55"/>
      <c r="BEI91" s="55"/>
      <c r="BEJ91" s="55"/>
      <c r="BEK91" s="55"/>
      <c r="BEL91" s="55"/>
      <c r="BEM91" s="55"/>
      <c r="BEN91" s="55"/>
      <c r="BEO91" s="55"/>
      <c r="BEP91" s="55"/>
      <c r="BEQ91" s="55"/>
      <c r="BER91" s="55"/>
      <c r="BES91" s="55"/>
      <c r="BET91" s="55"/>
      <c r="BEU91" s="55"/>
      <c r="BEV91" s="55"/>
      <c r="BEW91" s="55"/>
      <c r="BEX91" s="55"/>
      <c r="BEY91" s="55"/>
      <c r="BEZ91" s="55"/>
      <c r="BFA91" s="55"/>
      <c r="BFB91" s="55"/>
      <c r="BFC91" s="55"/>
      <c r="BFD91" s="55"/>
      <c r="BFE91" s="55"/>
      <c r="BFF91" s="55"/>
      <c r="BFG91" s="55"/>
      <c r="BFH91" s="55"/>
      <c r="BFI91" s="55"/>
      <c r="BFJ91" s="55"/>
      <c r="BFK91" s="55"/>
      <c r="BFL91" s="55"/>
      <c r="BFM91" s="55"/>
      <c r="BFN91" s="55"/>
      <c r="BFO91" s="55"/>
      <c r="BFP91" s="55"/>
      <c r="BFQ91" s="55"/>
      <c r="BFR91" s="55"/>
      <c r="BFS91" s="55"/>
      <c r="BFT91" s="55"/>
      <c r="BFU91" s="55"/>
      <c r="BFV91" s="55"/>
      <c r="BFW91" s="55"/>
      <c r="BFX91" s="55"/>
      <c r="BFY91" s="55"/>
      <c r="BFZ91" s="55"/>
      <c r="BGA91" s="55"/>
      <c r="BGB91" s="55"/>
      <c r="BGC91" s="55"/>
      <c r="BGD91" s="55"/>
      <c r="BGE91" s="55"/>
      <c r="BGF91" s="55"/>
      <c r="BGG91" s="55"/>
      <c r="BGH91" s="55"/>
      <c r="BGI91" s="55"/>
      <c r="BGJ91" s="55"/>
      <c r="BGK91" s="55"/>
      <c r="BGL91" s="55"/>
      <c r="BGM91" s="55"/>
      <c r="BGN91" s="55"/>
      <c r="BGO91" s="55"/>
      <c r="BGP91" s="55"/>
      <c r="BGQ91" s="55"/>
      <c r="BGR91" s="55"/>
      <c r="BGS91" s="55"/>
      <c r="BGT91" s="55"/>
      <c r="BGU91" s="55"/>
      <c r="BGV91" s="55"/>
      <c r="BGW91" s="55"/>
      <c r="BGX91" s="55"/>
      <c r="BGY91" s="55"/>
      <c r="BGZ91" s="55"/>
      <c r="BHA91" s="55"/>
      <c r="BHB91" s="55"/>
      <c r="BHC91" s="55"/>
      <c r="BHD91" s="55"/>
      <c r="BHE91" s="55"/>
      <c r="BHF91" s="55"/>
      <c r="BHG91" s="55"/>
      <c r="BHH91" s="55"/>
      <c r="BHI91" s="55"/>
      <c r="BHJ91" s="55"/>
      <c r="BHK91" s="55"/>
      <c r="BHL91" s="55"/>
      <c r="BHM91" s="55"/>
      <c r="BHN91" s="55"/>
      <c r="BHO91" s="55"/>
      <c r="BHP91" s="55"/>
      <c r="BHQ91" s="55"/>
      <c r="BHR91" s="55"/>
      <c r="BHS91" s="55"/>
      <c r="BHT91" s="55"/>
      <c r="BHU91" s="55"/>
      <c r="BHV91" s="55"/>
      <c r="BHW91" s="55"/>
      <c r="BHX91" s="55"/>
      <c r="BHY91" s="55"/>
      <c r="BHZ91" s="55"/>
      <c r="BIA91" s="55"/>
      <c r="BIB91" s="55"/>
      <c r="BIC91" s="55"/>
      <c r="BID91" s="55"/>
      <c r="BIE91" s="55"/>
      <c r="BIF91" s="55"/>
      <c r="BIG91" s="55"/>
      <c r="BIH91" s="55"/>
      <c r="BII91" s="55"/>
      <c r="BIJ91" s="55"/>
      <c r="BIK91" s="55"/>
      <c r="BIL91" s="55"/>
      <c r="BIM91" s="55"/>
      <c r="BIN91" s="55"/>
      <c r="BIO91" s="55"/>
      <c r="BIP91" s="55"/>
      <c r="BIQ91" s="55"/>
      <c r="BIR91" s="55"/>
      <c r="BIS91" s="55"/>
      <c r="BIT91" s="55"/>
      <c r="BIU91" s="55"/>
      <c r="BIV91" s="55"/>
      <c r="BIW91" s="55"/>
      <c r="BIX91" s="55"/>
      <c r="BIY91" s="55"/>
      <c r="BIZ91" s="55"/>
      <c r="BJA91" s="55"/>
      <c r="BJB91" s="55"/>
      <c r="BJC91" s="55"/>
      <c r="BJD91" s="55"/>
      <c r="BJE91" s="55"/>
      <c r="BJF91" s="55"/>
      <c r="BJG91" s="55"/>
      <c r="BJH91" s="55"/>
      <c r="BJI91" s="55"/>
      <c r="BJJ91" s="55"/>
      <c r="BJK91" s="55"/>
      <c r="BJL91" s="55"/>
      <c r="BJM91" s="55"/>
      <c r="BJN91" s="55"/>
      <c r="BJO91" s="55"/>
      <c r="BJP91" s="55"/>
      <c r="BJQ91" s="55"/>
      <c r="BJR91" s="55"/>
      <c r="BJS91" s="55"/>
      <c r="BJT91" s="55"/>
      <c r="BJU91" s="55"/>
      <c r="BJV91" s="55"/>
      <c r="BJW91" s="55"/>
      <c r="BJX91" s="55"/>
      <c r="BJY91" s="55"/>
      <c r="BJZ91" s="55"/>
      <c r="BKA91" s="55"/>
      <c r="BKB91" s="55"/>
      <c r="BKC91" s="55"/>
      <c r="BKD91" s="55"/>
      <c r="BKE91" s="55"/>
      <c r="BKF91" s="55"/>
      <c r="BKG91" s="55"/>
      <c r="BKH91" s="55"/>
      <c r="BKI91" s="55"/>
      <c r="BKJ91" s="55"/>
      <c r="BKK91" s="55"/>
      <c r="BKL91" s="55"/>
      <c r="BKM91" s="55"/>
      <c r="BKN91" s="55"/>
      <c r="BKO91" s="55"/>
      <c r="BKP91" s="55"/>
      <c r="BKQ91" s="55"/>
      <c r="BKR91" s="55"/>
      <c r="BKS91" s="55"/>
      <c r="BKT91" s="55"/>
      <c r="BKU91" s="55"/>
      <c r="BKV91" s="55"/>
      <c r="BKW91" s="55"/>
      <c r="BKX91" s="55"/>
      <c r="BKY91" s="55"/>
      <c r="BKZ91" s="55"/>
      <c r="BLA91" s="55"/>
      <c r="BLB91" s="55"/>
      <c r="BLC91" s="55"/>
      <c r="BLD91" s="55"/>
      <c r="BLE91" s="55"/>
      <c r="BLF91" s="55"/>
      <c r="BLG91" s="55"/>
      <c r="BLH91" s="55"/>
      <c r="BLI91" s="55"/>
      <c r="BLJ91" s="55"/>
      <c r="BLK91" s="55"/>
      <c r="BLL91" s="55"/>
      <c r="BLM91" s="55"/>
      <c r="BLN91" s="55"/>
      <c r="BLO91" s="55"/>
      <c r="BLP91" s="55"/>
      <c r="BLQ91" s="55"/>
      <c r="BLR91" s="55"/>
      <c r="BLS91" s="55"/>
      <c r="BLT91" s="55"/>
      <c r="BLU91" s="55"/>
      <c r="BLV91" s="55"/>
      <c r="BLW91" s="55"/>
      <c r="BLX91" s="55"/>
      <c r="BLY91" s="55"/>
      <c r="BLZ91" s="55"/>
      <c r="BMA91" s="55"/>
      <c r="BMB91" s="55"/>
      <c r="BMC91" s="55"/>
      <c r="BMD91" s="55"/>
      <c r="BME91" s="55"/>
      <c r="BMF91" s="55"/>
      <c r="BMG91" s="55"/>
      <c r="BMH91" s="55"/>
      <c r="BMI91" s="55"/>
      <c r="BMJ91" s="55"/>
      <c r="BMK91" s="55"/>
      <c r="BML91" s="55"/>
      <c r="BMM91" s="55"/>
      <c r="BMN91" s="55"/>
      <c r="BMO91" s="55"/>
      <c r="BMP91" s="55"/>
      <c r="BMQ91" s="55"/>
      <c r="BMR91" s="55"/>
      <c r="BMS91" s="55"/>
      <c r="BMT91" s="55"/>
      <c r="BMU91" s="55"/>
      <c r="BMV91" s="55"/>
      <c r="BMW91" s="55"/>
      <c r="BMX91" s="55"/>
      <c r="BMY91" s="55"/>
      <c r="BMZ91" s="55"/>
      <c r="BNA91" s="55"/>
      <c r="BNB91" s="55"/>
      <c r="BNC91" s="55"/>
      <c r="BND91" s="55"/>
      <c r="BNE91" s="55"/>
      <c r="BNF91" s="55"/>
      <c r="BNG91" s="55"/>
      <c r="BNH91" s="55"/>
      <c r="BNI91" s="55"/>
      <c r="BNJ91" s="55"/>
      <c r="BNK91" s="55"/>
      <c r="BNL91" s="55"/>
      <c r="BNM91" s="55"/>
      <c r="BNN91" s="55"/>
      <c r="BNO91" s="55"/>
      <c r="BNP91" s="55"/>
      <c r="BNQ91" s="55"/>
      <c r="BNR91" s="55"/>
      <c r="BNS91" s="55"/>
      <c r="BNT91" s="55"/>
      <c r="BNU91" s="55"/>
      <c r="BNV91" s="55"/>
      <c r="BNW91" s="55"/>
      <c r="BNX91" s="55"/>
      <c r="BNY91" s="55"/>
      <c r="BNZ91" s="55"/>
      <c r="BOA91" s="55"/>
      <c r="BOB91" s="55"/>
      <c r="BOC91" s="55"/>
      <c r="BOD91" s="55"/>
      <c r="BOE91" s="55"/>
      <c r="BOF91" s="55"/>
      <c r="BOG91" s="55"/>
      <c r="BOH91" s="55"/>
      <c r="BOI91" s="55"/>
      <c r="BOJ91" s="55"/>
      <c r="BOK91" s="55"/>
      <c r="BOL91" s="55"/>
      <c r="BOM91" s="55"/>
      <c r="BON91" s="55"/>
      <c r="BOO91" s="55"/>
      <c r="BOP91" s="55"/>
      <c r="BOQ91" s="55"/>
      <c r="BOR91" s="55"/>
      <c r="BOS91" s="55"/>
      <c r="BOT91" s="55"/>
      <c r="BOU91" s="55"/>
      <c r="BOV91" s="55"/>
      <c r="BOW91" s="55"/>
      <c r="BOX91" s="55"/>
      <c r="BOY91" s="55"/>
      <c r="BOZ91" s="55"/>
      <c r="BPA91" s="55"/>
      <c r="BPB91" s="55"/>
      <c r="BPC91" s="55"/>
      <c r="BPD91" s="55"/>
      <c r="BPE91" s="55"/>
      <c r="BPF91" s="55"/>
      <c r="BPG91" s="55"/>
      <c r="BPH91" s="55"/>
      <c r="BPI91" s="55"/>
      <c r="BPJ91" s="55"/>
      <c r="BPK91" s="55"/>
      <c r="BPL91" s="55"/>
      <c r="BPM91" s="55"/>
      <c r="BPN91" s="55"/>
      <c r="BPO91" s="55"/>
      <c r="BPP91" s="55"/>
      <c r="BPQ91" s="55"/>
      <c r="BPR91" s="55"/>
      <c r="BPS91" s="55"/>
      <c r="BPT91" s="55"/>
      <c r="BPU91" s="55"/>
      <c r="BPV91" s="55"/>
      <c r="BPW91" s="55"/>
      <c r="BPX91" s="55"/>
      <c r="BPY91" s="55"/>
      <c r="BPZ91" s="55"/>
      <c r="BQA91" s="55"/>
      <c r="BQB91" s="55"/>
      <c r="BQC91" s="55"/>
      <c r="BQD91" s="55"/>
      <c r="BQE91" s="55"/>
      <c r="BQF91" s="55"/>
      <c r="BQG91" s="55"/>
      <c r="BQH91" s="55"/>
      <c r="BQI91" s="55"/>
      <c r="BQJ91" s="55"/>
      <c r="BQK91" s="55"/>
      <c r="BQL91" s="55"/>
      <c r="BQM91" s="55"/>
      <c r="BQN91" s="55"/>
      <c r="BQO91" s="55"/>
      <c r="BQP91" s="55"/>
      <c r="BQQ91" s="55"/>
      <c r="BQR91" s="55"/>
      <c r="BQS91" s="55"/>
      <c r="BQT91" s="55"/>
      <c r="BQU91" s="55"/>
      <c r="BQV91" s="55"/>
      <c r="BQW91" s="55"/>
      <c r="BQX91" s="55"/>
      <c r="BQY91" s="55"/>
      <c r="BQZ91" s="55"/>
      <c r="BRA91" s="55"/>
      <c r="BRB91" s="55"/>
    </row>
    <row r="92" spans="1:368 1403:1822" s="54" customFormat="1">
      <c r="A92" s="102"/>
      <c r="B92" s="102"/>
      <c r="C92" s="102"/>
      <c r="D92" s="102"/>
      <c r="E92" s="102"/>
      <c r="F92" s="102"/>
      <c r="G92" s="102"/>
      <c r="H92" s="102"/>
      <c r="I92" s="99"/>
      <c r="J92" s="103"/>
      <c r="K92" s="103"/>
      <c r="L92" s="103"/>
      <c r="M92" s="103"/>
      <c r="N92" s="103"/>
      <c r="O92" s="103"/>
      <c r="P92" s="103"/>
      <c r="Q92" s="103"/>
      <c r="R92" s="103"/>
      <c r="S92" s="103"/>
      <c r="T92" s="103"/>
      <c r="U92" s="103"/>
      <c r="V92" s="77"/>
      <c r="W92" s="77"/>
      <c r="X92" s="77"/>
      <c r="Y92" s="77"/>
      <c r="Z92" s="77"/>
      <c r="AA92" s="77"/>
      <c r="AB92" s="77"/>
      <c r="AC92" s="77"/>
      <c r="AD92" s="77"/>
      <c r="AE92" s="77"/>
      <c r="AF92" s="77"/>
      <c r="AG92" s="77"/>
      <c r="AH92" s="77"/>
      <c r="AI92" s="77"/>
      <c r="AJ92" s="77"/>
      <c r="AK92" s="77"/>
      <c r="AL92" s="77"/>
      <c r="AM92" s="77"/>
      <c r="AN92" s="77"/>
      <c r="AO92" s="77"/>
      <c r="AP92" s="77"/>
      <c r="AQ92" s="77"/>
      <c r="AR92" s="77"/>
      <c r="AS92" s="77"/>
      <c r="AT92" s="77"/>
      <c r="AU92" s="77"/>
      <c r="AV92" s="77"/>
      <c r="AW92" s="77"/>
      <c r="AX92" s="77"/>
      <c r="AY92" s="77"/>
      <c r="AZ92" s="77"/>
      <c r="BA92" s="77"/>
      <c r="BB92" s="77"/>
      <c r="BC92" s="77"/>
      <c r="BD92" s="77"/>
      <c r="BE92" s="77"/>
      <c r="BF92" s="77"/>
      <c r="BG92" s="77"/>
      <c r="BH92" s="77"/>
      <c r="BI92" s="77"/>
      <c r="BJ92" s="77"/>
      <c r="BK92" s="77"/>
      <c r="BL92" s="77"/>
      <c r="BM92" s="77"/>
      <c r="BN92" s="77"/>
      <c r="BO92" s="77"/>
      <c r="BP92" s="77"/>
      <c r="BQ92" s="77"/>
      <c r="BR92" s="77"/>
      <c r="BS92" s="77"/>
      <c r="BT92" s="77"/>
      <c r="BU92" s="77"/>
      <c r="BV92" s="77"/>
      <c r="BW92" s="77"/>
      <c r="BX92" s="77"/>
      <c r="BY92" s="77"/>
      <c r="BZ92" s="77"/>
      <c r="CA92" s="77"/>
      <c r="CB92" s="77"/>
      <c r="CC92" s="77"/>
      <c r="CD92" s="77"/>
      <c r="CE92" s="77"/>
      <c r="CF92" s="77"/>
      <c r="CG92" s="77"/>
      <c r="CH92" s="77"/>
      <c r="CI92" s="77"/>
      <c r="CJ92" s="77"/>
      <c r="CK92" s="77"/>
      <c r="CL92" s="77"/>
      <c r="CM92" s="77"/>
      <c r="CN92" s="77"/>
      <c r="CO92" s="77"/>
      <c r="CP92" s="77"/>
      <c r="CQ92" s="77"/>
      <c r="CR92" s="77"/>
      <c r="CS92" s="77"/>
      <c r="CT92" s="77"/>
      <c r="CU92" s="77"/>
      <c r="CV92" s="77"/>
      <c r="CW92" s="77"/>
      <c r="CX92" s="77"/>
      <c r="CY92" s="77"/>
      <c r="CZ92" s="77"/>
      <c r="DA92" s="77"/>
      <c r="DB92" s="77"/>
      <c r="DC92" s="77"/>
      <c r="DD92" s="77"/>
      <c r="DE92" s="77"/>
      <c r="DF92" s="77"/>
      <c r="DG92" s="77"/>
      <c r="DH92" s="77"/>
      <c r="DI92" s="77"/>
      <c r="DJ92" s="77"/>
      <c r="DK92" s="77"/>
      <c r="DL92" s="77"/>
      <c r="DM92" s="77"/>
      <c r="DN92" s="77"/>
      <c r="DO92" s="77"/>
      <c r="DP92" s="77"/>
      <c r="DQ92" s="77"/>
      <c r="DR92" s="77"/>
      <c r="DS92" s="77"/>
      <c r="DT92" s="77"/>
      <c r="DU92" s="77"/>
      <c r="DV92" s="77"/>
      <c r="DW92" s="77"/>
      <c r="DX92" s="77"/>
      <c r="DY92" s="77"/>
      <c r="DZ92" s="77"/>
      <c r="EA92" s="77"/>
      <c r="EB92" s="77"/>
      <c r="EC92" s="77"/>
      <c r="ED92" s="77"/>
      <c r="EE92" s="77"/>
      <c r="EF92" s="77"/>
      <c r="EG92" s="77"/>
      <c r="EH92" s="77"/>
      <c r="EI92" s="77"/>
      <c r="EJ92" s="77"/>
      <c r="EK92" s="77"/>
      <c r="EL92" s="77"/>
      <c r="EM92" s="77"/>
      <c r="EN92" s="77"/>
      <c r="EO92" s="77"/>
      <c r="EP92" s="77"/>
      <c r="EQ92" s="77"/>
      <c r="ER92" s="77"/>
      <c r="ES92" s="77"/>
      <c r="ET92" s="77"/>
      <c r="EU92" s="77"/>
      <c r="EV92" s="77"/>
      <c r="EW92" s="77"/>
      <c r="EX92" s="77"/>
      <c r="EY92" s="77"/>
      <c r="EZ92" s="77"/>
      <c r="FA92" s="77"/>
      <c r="FB92" s="77"/>
      <c r="FC92" s="77"/>
      <c r="FD92" s="77"/>
      <c r="FE92" s="77"/>
      <c r="FF92" s="77"/>
      <c r="FG92" s="77"/>
      <c r="FH92" s="77"/>
      <c r="FI92" s="77"/>
      <c r="FJ92" s="77"/>
      <c r="FK92" s="77"/>
      <c r="FL92" s="77"/>
      <c r="FM92" s="77"/>
      <c r="FN92" s="77"/>
      <c r="FO92" s="77"/>
      <c r="FP92" s="77"/>
      <c r="FQ92" s="77"/>
      <c r="FR92" s="77"/>
      <c r="FS92" s="77"/>
      <c r="FT92" s="77"/>
      <c r="FU92" s="77"/>
      <c r="FV92" s="77"/>
      <c r="FW92" s="77"/>
      <c r="FX92" s="77"/>
      <c r="FY92" s="77"/>
      <c r="FZ92" s="77"/>
      <c r="GA92" s="77"/>
      <c r="GB92" s="77"/>
      <c r="GC92" s="77"/>
      <c r="GD92" s="77"/>
      <c r="GE92" s="77"/>
      <c r="GF92" s="77"/>
      <c r="GG92" s="77"/>
      <c r="GH92" s="77"/>
      <c r="GI92" s="77"/>
      <c r="GJ92" s="77"/>
      <c r="GK92" s="77"/>
      <c r="GL92" s="77"/>
      <c r="GM92" s="77"/>
      <c r="GN92" s="77"/>
      <c r="GO92" s="77"/>
      <c r="GP92" s="77"/>
      <c r="GQ92" s="77"/>
      <c r="GR92" s="77"/>
      <c r="GS92" s="77"/>
      <c r="GT92" s="77"/>
      <c r="GU92" s="77"/>
      <c r="GV92" s="77"/>
      <c r="GW92" s="77"/>
      <c r="GX92" s="77"/>
      <c r="GY92" s="77"/>
      <c r="GZ92" s="77"/>
      <c r="HA92" s="77"/>
      <c r="HB92" s="77"/>
      <c r="HC92" s="77"/>
      <c r="HD92" s="77"/>
      <c r="HE92" s="77"/>
      <c r="HF92" s="77"/>
      <c r="HG92" s="77"/>
      <c r="HH92" s="77"/>
      <c r="HI92" s="77"/>
      <c r="HJ92" s="77"/>
      <c r="HK92" s="77"/>
      <c r="HL92" s="77"/>
      <c r="HM92" s="77"/>
      <c r="HN92" s="77"/>
      <c r="HO92" s="77"/>
      <c r="HP92" s="77"/>
      <c r="HQ92" s="77"/>
      <c r="HR92" s="77"/>
      <c r="HS92" s="77"/>
      <c r="HT92" s="77"/>
      <c r="HU92" s="77"/>
      <c r="HV92" s="77"/>
      <c r="HW92" s="77"/>
      <c r="HX92" s="77"/>
      <c r="HY92" s="77"/>
      <c r="HZ92" s="77"/>
      <c r="IA92" s="77"/>
      <c r="IB92" s="77"/>
      <c r="IC92" s="77"/>
      <c r="ID92" s="77"/>
      <c r="IE92" s="77"/>
      <c r="IF92" s="77"/>
      <c r="IG92" s="77"/>
      <c r="IH92" s="77"/>
      <c r="II92" s="77"/>
      <c r="IJ92" s="77"/>
      <c r="IK92" s="77"/>
      <c r="IL92" s="77"/>
      <c r="IM92" s="77"/>
      <c r="IN92" s="77"/>
      <c r="IO92" s="77"/>
      <c r="IP92" s="77"/>
      <c r="IQ92" s="77"/>
      <c r="IR92" s="77"/>
      <c r="IS92" s="77"/>
      <c r="IT92" s="77"/>
      <c r="IU92" s="77"/>
      <c r="IV92" s="77"/>
      <c r="IW92" s="77"/>
      <c r="IX92" s="77"/>
      <c r="IY92" s="77"/>
      <c r="IZ92" s="77"/>
      <c r="JA92" s="77"/>
      <c r="JB92" s="77"/>
      <c r="JC92" s="77"/>
      <c r="JD92" s="77"/>
      <c r="JE92" s="77"/>
      <c r="JF92" s="77"/>
      <c r="JG92" s="77"/>
      <c r="JH92" s="77"/>
      <c r="JI92" s="77"/>
      <c r="JJ92" s="77"/>
      <c r="JK92" s="77"/>
      <c r="JL92" s="77"/>
      <c r="JM92" s="77"/>
      <c r="JN92" s="77"/>
      <c r="JO92" s="77"/>
      <c r="JP92" s="77"/>
      <c r="JQ92" s="77"/>
      <c r="JR92" s="77"/>
      <c r="JS92" s="77"/>
      <c r="JT92" s="77"/>
      <c r="JU92" s="77"/>
      <c r="JV92" s="77"/>
      <c r="JW92" s="77"/>
      <c r="JX92" s="77"/>
      <c r="JY92" s="77"/>
      <c r="JZ92" s="77"/>
      <c r="KA92" s="77"/>
      <c r="KB92" s="77"/>
      <c r="KC92" s="77"/>
      <c r="KD92" s="77"/>
      <c r="KE92" s="77"/>
      <c r="KF92" s="77"/>
      <c r="KG92" s="77"/>
      <c r="KH92" s="77"/>
      <c r="KI92" s="77"/>
      <c r="KJ92" s="77"/>
      <c r="KK92" s="77"/>
      <c r="KL92" s="77"/>
      <c r="KM92" s="77"/>
      <c r="KN92" s="77"/>
      <c r="KO92" s="77"/>
      <c r="KP92" s="77"/>
      <c r="KQ92" s="77"/>
      <c r="KR92" s="77"/>
      <c r="KS92" s="77"/>
      <c r="KT92" s="77"/>
      <c r="KU92" s="77"/>
      <c r="KV92" s="77"/>
      <c r="KW92" s="77"/>
      <c r="KX92" s="77"/>
      <c r="KY92" s="77"/>
      <c r="KZ92" s="77"/>
      <c r="LA92" s="77"/>
      <c r="LB92" s="77"/>
      <c r="LC92" s="77"/>
      <c r="LD92" s="77"/>
      <c r="LE92" s="77"/>
      <c r="LF92" s="77"/>
      <c r="LG92" s="77"/>
      <c r="LH92" s="77"/>
      <c r="LI92" s="77"/>
      <c r="LJ92" s="77"/>
      <c r="LK92" s="77"/>
      <c r="LL92" s="77"/>
      <c r="LM92" s="77"/>
      <c r="LN92" s="77"/>
      <c r="LO92" s="77"/>
      <c r="LP92" s="77"/>
      <c r="LQ92" s="77"/>
      <c r="LR92" s="77"/>
      <c r="LS92" s="77"/>
      <c r="LT92" s="77"/>
      <c r="LU92" s="77"/>
      <c r="LV92" s="77"/>
      <c r="LW92" s="77"/>
      <c r="LX92" s="77"/>
      <c r="LY92" s="77"/>
      <c r="LZ92" s="77"/>
      <c r="MA92" s="77"/>
      <c r="MB92" s="77"/>
      <c r="MC92" s="77"/>
      <c r="MD92" s="77"/>
      <c r="ME92" s="77"/>
      <c r="MF92" s="77"/>
      <c r="MG92" s="77"/>
      <c r="MH92" s="77"/>
      <c r="MI92" s="77"/>
      <c r="MJ92" s="77"/>
      <c r="MK92" s="77"/>
      <c r="ML92" s="77"/>
      <c r="MM92" s="77"/>
      <c r="MN92" s="77"/>
      <c r="MO92" s="77"/>
      <c r="MP92" s="77"/>
      <c r="MQ92" s="77"/>
      <c r="MR92" s="77"/>
      <c r="MS92" s="77"/>
      <c r="MT92" s="77"/>
      <c r="MU92" s="77"/>
      <c r="MV92" s="77"/>
      <c r="MW92" s="77"/>
      <c r="MX92" s="77"/>
      <c r="MY92" s="77"/>
      <c r="MZ92" s="77"/>
      <c r="NA92" s="77"/>
      <c r="NB92" s="77"/>
      <c r="NC92" s="77"/>
      <c r="ND92" s="77"/>
      <c r="BAY92" s="55"/>
      <c r="BAZ92" s="55"/>
      <c r="BBA92" s="55"/>
      <c r="BBB92" s="55"/>
      <c r="BBC92" s="55"/>
      <c r="BBD92" s="55"/>
      <c r="BBE92" s="55"/>
      <c r="BBF92" s="55"/>
      <c r="BBG92" s="55"/>
      <c r="BBH92" s="55"/>
      <c r="BBI92" s="55"/>
      <c r="BBJ92" s="55"/>
      <c r="BBK92" s="55"/>
      <c r="BBL92" s="55"/>
      <c r="BBM92" s="55"/>
      <c r="BBN92" s="55"/>
      <c r="BBO92" s="55"/>
      <c r="BBP92" s="55"/>
      <c r="BBQ92" s="55"/>
      <c r="BBR92" s="55"/>
      <c r="BBS92" s="55"/>
      <c r="BBT92" s="55"/>
      <c r="BBU92" s="55"/>
      <c r="BBV92" s="55"/>
      <c r="BBW92" s="55"/>
      <c r="BBX92" s="55"/>
      <c r="BBY92" s="55"/>
      <c r="BBZ92" s="55"/>
      <c r="BCA92" s="55"/>
      <c r="BCB92" s="55"/>
      <c r="BCC92" s="55"/>
      <c r="BCD92" s="55"/>
      <c r="BCE92" s="55"/>
      <c r="BCF92" s="55"/>
      <c r="BCG92" s="55"/>
      <c r="BCH92" s="55"/>
      <c r="BCI92" s="55"/>
      <c r="BCJ92" s="55"/>
      <c r="BCK92" s="55"/>
      <c r="BCL92" s="55"/>
      <c r="BCM92" s="55"/>
      <c r="BCN92" s="55"/>
      <c r="BCO92" s="55"/>
      <c r="BCP92" s="55"/>
      <c r="BCQ92" s="55"/>
      <c r="BCR92" s="55"/>
      <c r="BCS92" s="55"/>
      <c r="BCT92" s="55"/>
      <c r="BCU92" s="55"/>
      <c r="BCV92" s="55"/>
      <c r="BCW92" s="55"/>
      <c r="BCX92" s="55"/>
      <c r="BCY92" s="55"/>
      <c r="BCZ92" s="55"/>
      <c r="BDA92" s="55"/>
      <c r="BDB92" s="55"/>
      <c r="BDC92" s="55"/>
      <c r="BDD92" s="55"/>
      <c r="BDE92" s="55"/>
      <c r="BDF92" s="55"/>
      <c r="BDG92" s="55"/>
      <c r="BDH92" s="55"/>
      <c r="BDI92" s="55"/>
      <c r="BDJ92" s="55"/>
      <c r="BDK92" s="55"/>
      <c r="BDL92" s="55"/>
      <c r="BDM92" s="55"/>
      <c r="BDN92" s="55"/>
      <c r="BDO92" s="55"/>
      <c r="BDP92" s="55"/>
      <c r="BDQ92" s="55"/>
      <c r="BDR92" s="55"/>
      <c r="BDS92" s="55"/>
      <c r="BDT92" s="55"/>
      <c r="BDU92" s="55"/>
      <c r="BDV92" s="55"/>
      <c r="BDW92" s="55"/>
      <c r="BDX92" s="55"/>
      <c r="BDY92" s="55"/>
      <c r="BDZ92" s="55"/>
      <c r="BEA92" s="55"/>
      <c r="BEB92" s="55"/>
      <c r="BEC92" s="55"/>
      <c r="BED92" s="55"/>
      <c r="BEE92" s="55"/>
      <c r="BEF92" s="55"/>
      <c r="BEG92" s="55"/>
      <c r="BEH92" s="55"/>
      <c r="BEI92" s="55"/>
      <c r="BEJ92" s="55"/>
      <c r="BEK92" s="55"/>
      <c r="BEL92" s="55"/>
      <c r="BEM92" s="55"/>
      <c r="BEN92" s="55"/>
      <c r="BEO92" s="55"/>
      <c r="BEP92" s="55"/>
      <c r="BEQ92" s="55"/>
      <c r="BER92" s="55"/>
      <c r="BES92" s="55"/>
      <c r="BET92" s="55"/>
      <c r="BEU92" s="55"/>
      <c r="BEV92" s="55"/>
      <c r="BEW92" s="55"/>
      <c r="BEX92" s="55"/>
      <c r="BEY92" s="55"/>
      <c r="BEZ92" s="55"/>
      <c r="BFA92" s="55"/>
      <c r="BFB92" s="55"/>
      <c r="BFC92" s="55"/>
      <c r="BFD92" s="55"/>
      <c r="BFE92" s="55"/>
      <c r="BFF92" s="55"/>
      <c r="BFG92" s="55"/>
      <c r="BFH92" s="55"/>
      <c r="BFI92" s="55"/>
      <c r="BFJ92" s="55"/>
      <c r="BFK92" s="55"/>
      <c r="BFL92" s="55"/>
      <c r="BFM92" s="55"/>
      <c r="BFN92" s="55"/>
      <c r="BFO92" s="55"/>
      <c r="BFP92" s="55"/>
      <c r="BFQ92" s="55"/>
      <c r="BFR92" s="55"/>
      <c r="BFS92" s="55"/>
      <c r="BFT92" s="55"/>
      <c r="BFU92" s="55"/>
      <c r="BFV92" s="55"/>
      <c r="BFW92" s="55"/>
      <c r="BFX92" s="55"/>
      <c r="BFY92" s="55"/>
      <c r="BFZ92" s="55"/>
      <c r="BGA92" s="55"/>
      <c r="BGB92" s="55"/>
      <c r="BGC92" s="55"/>
      <c r="BGD92" s="55"/>
      <c r="BGE92" s="55"/>
      <c r="BGF92" s="55"/>
      <c r="BGG92" s="55"/>
      <c r="BGH92" s="55"/>
      <c r="BGI92" s="55"/>
      <c r="BGJ92" s="55"/>
      <c r="BGK92" s="55"/>
      <c r="BGL92" s="55"/>
      <c r="BGM92" s="55"/>
      <c r="BGN92" s="55"/>
      <c r="BGO92" s="55"/>
      <c r="BGP92" s="55"/>
      <c r="BGQ92" s="55"/>
      <c r="BGR92" s="55"/>
      <c r="BGS92" s="55"/>
      <c r="BGT92" s="55"/>
      <c r="BGU92" s="55"/>
      <c r="BGV92" s="55"/>
      <c r="BGW92" s="55"/>
      <c r="BGX92" s="55"/>
      <c r="BGY92" s="55"/>
      <c r="BGZ92" s="55"/>
      <c r="BHA92" s="55"/>
      <c r="BHB92" s="55"/>
      <c r="BHC92" s="55"/>
      <c r="BHD92" s="55"/>
      <c r="BHE92" s="55"/>
      <c r="BHF92" s="55"/>
      <c r="BHG92" s="55"/>
      <c r="BHH92" s="55"/>
      <c r="BHI92" s="55"/>
      <c r="BHJ92" s="55"/>
      <c r="BHK92" s="55"/>
      <c r="BHL92" s="55"/>
      <c r="BHM92" s="55"/>
      <c r="BHN92" s="55"/>
      <c r="BHO92" s="55"/>
      <c r="BHP92" s="55"/>
      <c r="BHQ92" s="55"/>
      <c r="BHR92" s="55"/>
      <c r="BHS92" s="55"/>
      <c r="BHT92" s="55"/>
      <c r="BHU92" s="55"/>
      <c r="BHV92" s="55"/>
      <c r="BHW92" s="55"/>
      <c r="BHX92" s="55"/>
      <c r="BHY92" s="55"/>
      <c r="BHZ92" s="55"/>
      <c r="BIA92" s="55"/>
      <c r="BIB92" s="55"/>
      <c r="BIC92" s="55"/>
      <c r="BID92" s="55"/>
      <c r="BIE92" s="55"/>
      <c r="BIF92" s="55"/>
      <c r="BIG92" s="55"/>
      <c r="BIH92" s="55"/>
      <c r="BII92" s="55"/>
      <c r="BIJ92" s="55"/>
      <c r="BIK92" s="55"/>
      <c r="BIL92" s="55"/>
      <c r="BIM92" s="55"/>
      <c r="BIN92" s="55"/>
      <c r="BIO92" s="55"/>
      <c r="BIP92" s="55"/>
      <c r="BIQ92" s="55"/>
      <c r="BIR92" s="55"/>
      <c r="BIS92" s="55"/>
      <c r="BIT92" s="55"/>
      <c r="BIU92" s="55"/>
      <c r="BIV92" s="55"/>
      <c r="BIW92" s="55"/>
      <c r="BIX92" s="55"/>
      <c r="BIY92" s="55"/>
      <c r="BIZ92" s="55"/>
      <c r="BJA92" s="55"/>
      <c r="BJB92" s="55"/>
      <c r="BJC92" s="55"/>
      <c r="BJD92" s="55"/>
      <c r="BJE92" s="55"/>
      <c r="BJF92" s="55"/>
      <c r="BJG92" s="55"/>
      <c r="BJH92" s="55"/>
      <c r="BJI92" s="55"/>
      <c r="BJJ92" s="55"/>
      <c r="BJK92" s="55"/>
      <c r="BJL92" s="55"/>
      <c r="BJM92" s="55"/>
      <c r="BJN92" s="55"/>
      <c r="BJO92" s="55"/>
      <c r="BJP92" s="55"/>
      <c r="BJQ92" s="55"/>
      <c r="BJR92" s="55"/>
      <c r="BJS92" s="55"/>
      <c r="BJT92" s="55"/>
      <c r="BJU92" s="55"/>
      <c r="BJV92" s="55"/>
      <c r="BJW92" s="55"/>
      <c r="BJX92" s="55"/>
      <c r="BJY92" s="55"/>
      <c r="BJZ92" s="55"/>
      <c r="BKA92" s="55"/>
      <c r="BKB92" s="55"/>
      <c r="BKC92" s="55"/>
      <c r="BKD92" s="55"/>
      <c r="BKE92" s="55"/>
      <c r="BKF92" s="55"/>
      <c r="BKG92" s="55"/>
      <c r="BKH92" s="55"/>
      <c r="BKI92" s="55"/>
      <c r="BKJ92" s="55"/>
      <c r="BKK92" s="55"/>
      <c r="BKL92" s="55"/>
      <c r="BKM92" s="55"/>
      <c r="BKN92" s="55"/>
      <c r="BKO92" s="55"/>
      <c r="BKP92" s="55"/>
      <c r="BKQ92" s="55"/>
      <c r="BKR92" s="55"/>
      <c r="BKS92" s="55"/>
      <c r="BKT92" s="55"/>
      <c r="BKU92" s="55"/>
      <c r="BKV92" s="55"/>
      <c r="BKW92" s="55"/>
      <c r="BKX92" s="55"/>
      <c r="BKY92" s="55"/>
      <c r="BKZ92" s="55"/>
      <c r="BLA92" s="55"/>
      <c r="BLB92" s="55"/>
      <c r="BLC92" s="55"/>
      <c r="BLD92" s="55"/>
      <c r="BLE92" s="55"/>
      <c r="BLF92" s="55"/>
      <c r="BLG92" s="55"/>
      <c r="BLH92" s="55"/>
      <c r="BLI92" s="55"/>
      <c r="BLJ92" s="55"/>
      <c r="BLK92" s="55"/>
      <c r="BLL92" s="55"/>
      <c r="BLM92" s="55"/>
      <c r="BLN92" s="55"/>
      <c r="BLO92" s="55"/>
      <c r="BLP92" s="55"/>
      <c r="BLQ92" s="55"/>
      <c r="BLR92" s="55"/>
      <c r="BLS92" s="55"/>
      <c r="BLT92" s="55"/>
      <c r="BLU92" s="55"/>
      <c r="BLV92" s="55"/>
      <c r="BLW92" s="55"/>
      <c r="BLX92" s="55"/>
      <c r="BLY92" s="55"/>
      <c r="BLZ92" s="55"/>
      <c r="BMA92" s="55"/>
      <c r="BMB92" s="55"/>
      <c r="BMC92" s="55"/>
      <c r="BMD92" s="55"/>
      <c r="BME92" s="55"/>
      <c r="BMF92" s="55"/>
      <c r="BMG92" s="55"/>
      <c r="BMH92" s="55"/>
      <c r="BMI92" s="55"/>
      <c r="BMJ92" s="55"/>
      <c r="BMK92" s="55"/>
      <c r="BML92" s="55"/>
      <c r="BMM92" s="55"/>
      <c r="BMN92" s="55"/>
      <c r="BMO92" s="55"/>
      <c r="BMP92" s="55"/>
      <c r="BMQ92" s="55"/>
      <c r="BMR92" s="55"/>
      <c r="BMS92" s="55"/>
      <c r="BMT92" s="55"/>
      <c r="BMU92" s="55"/>
      <c r="BMV92" s="55"/>
      <c r="BMW92" s="55"/>
      <c r="BMX92" s="55"/>
      <c r="BMY92" s="55"/>
      <c r="BMZ92" s="55"/>
      <c r="BNA92" s="55"/>
      <c r="BNB92" s="55"/>
      <c r="BNC92" s="55"/>
      <c r="BND92" s="55"/>
      <c r="BNE92" s="55"/>
      <c r="BNF92" s="55"/>
      <c r="BNG92" s="55"/>
      <c r="BNH92" s="55"/>
      <c r="BNI92" s="55"/>
      <c r="BNJ92" s="55"/>
      <c r="BNK92" s="55"/>
      <c r="BNL92" s="55"/>
      <c r="BNM92" s="55"/>
      <c r="BNN92" s="55"/>
      <c r="BNO92" s="55"/>
      <c r="BNP92" s="55"/>
      <c r="BNQ92" s="55"/>
      <c r="BNR92" s="55"/>
      <c r="BNS92" s="55"/>
      <c r="BNT92" s="55"/>
      <c r="BNU92" s="55"/>
      <c r="BNV92" s="55"/>
      <c r="BNW92" s="55"/>
      <c r="BNX92" s="55"/>
      <c r="BNY92" s="55"/>
      <c r="BNZ92" s="55"/>
      <c r="BOA92" s="55"/>
      <c r="BOB92" s="55"/>
      <c r="BOC92" s="55"/>
      <c r="BOD92" s="55"/>
      <c r="BOE92" s="55"/>
      <c r="BOF92" s="55"/>
      <c r="BOG92" s="55"/>
      <c r="BOH92" s="55"/>
      <c r="BOI92" s="55"/>
      <c r="BOJ92" s="55"/>
      <c r="BOK92" s="55"/>
      <c r="BOL92" s="55"/>
      <c r="BOM92" s="55"/>
      <c r="BON92" s="55"/>
      <c r="BOO92" s="55"/>
      <c r="BOP92" s="55"/>
      <c r="BOQ92" s="55"/>
      <c r="BOR92" s="55"/>
      <c r="BOS92" s="55"/>
      <c r="BOT92" s="55"/>
      <c r="BOU92" s="55"/>
      <c r="BOV92" s="55"/>
      <c r="BOW92" s="55"/>
      <c r="BOX92" s="55"/>
      <c r="BOY92" s="55"/>
      <c r="BOZ92" s="55"/>
      <c r="BPA92" s="55"/>
      <c r="BPB92" s="55"/>
      <c r="BPC92" s="55"/>
      <c r="BPD92" s="55"/>
      <c r="BPE92" s="55"/>
      <c r="BPF92" s="55"/>
      <c r="BPG92" s="55"/>
      <c r="BPH92" s="55"/>
      <c r="BPI92" s="55"/>
      <c r="BPJ92" s="55"/>
      <c r="BPK92" s="55"/>
      <c r="BPL92" s="55"/>
      <c r="BPM92" s="55"/>
      <c r="BPN92" s="55"/>
      <c r="BPO92" s="55"/>
      <c r="BPP92" s="55"/>
      <c r="BPQ92" s="55"/>
      <c r="BPR92" s="55"/>
      <c r="BPS92" s="55"/>
      <c r="BPT92" s="55"/>
      <c r="BPU92" s="55"/>
      <c r="BPV92" s="55"/>
      <c r="BPW92" s="55"/>
      <c r="BPX92" s="55"/>
      <c r="BPY92" s="55"/>
      <c r="BPZ92" s="55"/>
      <c r="BQA92" s="55"/>
      <c r="BQB92" s="55"/>
      <c r="BQC92" s="55"/>
      <c r="BQD92" s="55"/>
      <c r="BQE92" s="55"/>
      <c r="BQF92" s="55"/>
      <c r="BQG92" s="55"/>
      <c r="BQH92" s="55"/>
      <c r="BQI92" s="55"/>
      <c r="BQJ92" s="55"/>
      <c r="BQK92" s="55"/>
      <c r="BQL92" s="55"/>
      <c r="BQM92" s="55"/>
      <c r="BQN92" s="55"/>
      <c r="BQO92" s="55"/>
      <c r="BQP92" s="55"/>
      <c r="BQQ92" s="55"/>
      <c r="BQR92" s="55"/>
      <c r="BQS92" s="55"/>
      <c r="BQT92" s="55"/>
      <c r="BQU92" s="55"/>
      <c r="BQV92" s="55"/>
      <c r="BQW92" s="55"/>
      <c r="BQX92" s="55"/>
      <c r="BQY92" s="55"/>
      <c r="BQZ92" s="55"/>
      <c r="BRA92" s="55"/>
      <c r="BRB92" s="55"/>
    </row>
    <row r="93" spans="1:368 1403:1822" s="54" customFormat="1">
      <c r="A93" s="102"/>
      <c r="B93" s="102"/>
      <c r="C93" s="102"/>
      <c r="D93" s="102"/>
      <c r="E93" s="102"/>
      <c r="F93" s="102"/>
      <c r="G93" s="102"/>
      <c r="H93" s="102"/>
      <c r="I93" s="99"/>
      <c r="J93" s="103"/>
      <c r="K93" s="103"/>
      <c r="L93" s="103"/>
      <c r="M93" s="103"/>
      <c r="N93" s="103"/>
      <c r="O93" s="103"/>
      <c r="P93" s="103"/>
      <c r="Q93" s="103"/>
      <c r="R93" s="103"/>
      <c r="S93" s="103"/>
      <c r="T93" s="103"/>
      <c r="U93" s="103"/>
      <c r="V93" s="77"/>
      <c r="W93" s="77"/>
      <c r="X93" s="77"/>
      <c r="Y93" s="77"/>
      <c r="Z93" s="77"/>
      <c r="AA93" s="77"/>
      <c r="AB93" s="77"/>
      <c r="AC93" s="77"/>
      <c r="AD93" s="77"/>
      <c r="AE93" s="77"/>
      <c r="AF93" s="77"/>
      <c r="AG93" s="77"/>
      <c r="AH93" s="77"/>
      <c r="AI93" s="77"/>
      <c r="AJ93" s="77"/>
      <c r="AK93" s="77"/>
      <c r="AL93" s="77"/>
      <c r="AM93" s="77"/>
      <c r="AN93" s="77"/>
      <c r="AO93" s="77"/>
      <c r="AP93" s="77"/>
      <c r="AQ93" s="77"/>
      <c r="AR93" s="77"/>
      <c r="AS93" s="77"/>
      <c r="AT93" s="77"/>
      <c r="AU93" s="77"/>
      <c r="AV93" s="77"/>
      <c r="AW93" s="77"/>
      <c r="AX93" s="77"/>
      <c r="AY93" s="77"/>
      <c r="AZ93" s="77"/>
      <c r="BA93" s="77"/>
      <c r="BB93" s="77"/>
      <c r="BC93" s="77"/>
      <c r="BD93" s="77"/>
      <c r="BE93" s="77"/>
      <c r="BF93" s="77"/>
      <c r="BG93" s="77"/>
      <c r="BH93" s="77"/>
      <c r="BI93" s="77"/>
      <c r="BJ93" s="77"/>
      <c r="BK93" s="77"/>
      <c r="BL93" s="77"/>
      <c r="BM93" s="77"/>
      <c r="BN93" s="77"/>
      <c r="BO93" s="77"/>
      <c r="BP93" s="77"/>
      <c r="BQ93" s="77"/>
      <c r="BR93" s="77"/>
      <c r="BS93" s="77"/>
      <c r="BT93" s="77"/>
      <c r="BU93" s="77"/>
      <c r="BV93" s="77"/>
      <c r="BW93" s="77"/>
      <c r="BX93" s="77"/>
      <c r="BY93" s="77"/>
      <c r="BZ93" s="77"/>
      <c r="CA93" s="77"/>
      <c r="CB93" s="77"/>
      <c r="CC93" s="77"/>
      <c r="CD93" s="77"/>
      <c r="CE93" s="77"/>
      <c r="CF93" s="77"/>
      <c r="CG93" s="77"/>
      <c r="CH93" s="77"/>
      <c r="CI93" s="77"/>
      <c r="CJ93" s="77"/>
      <c r="CK93" s="77"/>
      <c r="CL93" s="77"/>
      <c r="CM93" s="77"/>
      <c r="CN93" s="77"/>
      <c r="CO93" s="77"/>
      <c r="CP93" s="77"/>
      <c r="CQ93" s="77"/>
      <c r="CR93" s="77"/>
      <c r="CS93" s="77"/>
      <c r="CT93" s="77"/>
      <c r="CU93" s="77"/>
      <c r="CV93" s="77"/>
      <c r="CW93" s="77"/>
      <c r="CX93" s="77"/>
      <c r="CY93" s="77"/>
      <c r="CZ93" s="77"/>
      <c r="DA93" s="77"/>
      <c r="DB93" s="77"/>
      <c r="DC93" s="77"/>
      <c r="DD93" s="77"/>
      <c r="DE93" s="77"/>
      <c r="DF93" s="77"/>
      <c r="DG93" s="77"/>
      <c r="DH93" s="77"/>
      <c r="DI93" s="77"/>
      <c r="DJ93" s="77"/>
      <c r="DK93" s="77"/>
      <c r="DL93" s="77"/>
      <c r="DM93" s="77"/>
      <c r="DN93" s="77"/>
      <c r="DO93" s="77"/>
      <c r="DP93" s="77"/>
      <c r="DQ93" s="77"/>
      <c r="DR93" s="77"/>
      <c r="DS93" s="77"/>
      <c r="DT93" s="77"/>
      <c r="DU93" s="77"/>
      <c r="DV93" s="77"/>
      <c r="DW93" s="77"/>
      <c r="DX93" s="77"/>
      <c r="DY93" s="77"/>
      <c r="DZ93" s="77"/>
      <c r="EA93" s="77"/>
      <c r="EB93" s="77"/>
      <c r="EC93" s="77"/>
      <c r="ED93" s="77"/>
      <c r="EE93" s="77"/>
      <c r="EF93" s="77"/>
      <c r="EG93" s="77"/>
      <c r="EH93" s="77"/>
      <c r="EI93" s="77"/>
      <c r="EJ93" s="77"/>
      <c r="EK93" s="77"/>
      <c r="EL93" s="77"/>
      <c r="EM93" s="77"/>
      <c r="EN93" s="77"/>
      <c r="EO93" s="77"/>
      <c r="EP93" s="77"/>
      <c r="EQ93" s="77"/>
      <c r="ER93" s="77"/>
      <c r="ES93" s="77"/>
      <c r="ET93" s="77"/>
      <c r="EU93" s="77"/>
      <c r="EV93" s="77"/>
      <c r="EW93" s="77"/>
      <c r="EX93" s="77"/>
      <c r="EY93" s="77"/>
      <c r="EZ93" s="77"/>
      <c r="FA93" s="77"/>
      <c r="FB93" s="77"/>
      <c r="FC93" s="77"/>
      <c r="FD93" s="77"/>
      <c r="FE93" s="77"/>
      <c r="FF93" s="77"/>
      <c r="FG93" s="77"/>
      <c r="FH93" s="77"/>
      <c r="FI93" s="77"/>
      <c r="FJ93" s="77"/>
      <c r="FK93" s="77"/>
      <c r="FL93" s="77"/>
      <c r="FM93" s="77"/>
      <c r="FN93" s="77"/>
      <c r="FO93" s="77"/>
      <c r="FP93" s="77"/>
      <c r="FQ93" s="77"/>
      <c r="FR93" s="77"/>
      <c r="FS93" s="77"/>
      <c r="FT93" s="77"/>
      <c r="FU93" s="77"/>
      <c r="FV93" s="77"/>
      <c r="FW93" s="77"/>
      <c r="FX93" s="77"/>
      <c r="FY93" s="77"/>
      <c r="FZ93" s="77"/>
      <c r="GA93" s="77"/>
      <c r="GB93" s="77"/>
      <c r="GC93" s="77"/>
      <c r="GD93" s="77"/>
      <c r="GE93" s="77"/>
      <c r="GF93" s="77"/>
      <c r="GG93" s="77"/>
      <c r="GH93" s="77"/>
      <c r="GI93" s="77"/>
      <c r="GJ93" s="77"/>
      <c r="GK93" s="77"/>
      <c r="GL93" s="77"/>
      <c r="GM93" s="77"/>
      <c r="GN93" s="77"/>
      <c r="GO93" s="77"/>
      <c r="GP93" s="77"/>
      <c r="GQ93" s="77"/>
      <c r="GR93" s="77"/>
      <c r="GS93" s="77"/>
      <c r="GT93" s="77"/>
      <c r="GU93" s="77"/>
      <c r="GV93" s="77"/>
      <c r="GW93" s="77"/>
      <c r="GX93" s="77"/>
      <c r="GY93" s="77"/>
      <c r="GZ93" s="77"/>
      <c r="HA93" s="77"/>
      <c r="HB93" s="77"/>
      <c r="HC93" s="77"/>
      <c r="HD93" s="77"/>
      <c r="HE93" s="77"/>
      <c r="HF93" s="77"/>
      <c r="HG93" s="77"/>
      <c r="HH93" s="77"/>
      <c r="HI93" s="77"/>
      <c r="HJ93" s="77"/>
      <c r="HK93" s="77"/>
      <c r="HL93" s="77"/>
      <c r="HM93" s="77"/>
      <c r="HN93" s="77"/>
      <c r="HO93" s="77"/>
      <c r="HP93" s="77"/>
      <c r="HQ93" s="77"/>
      <c r="HR93" s="77"/>
      <c r="HS93" s="77"/>
      <c r="HT93" s="77"/>
      <c r="HU93" s="77"/>
      <c r="HV93" s="77"/>
      <c r="HW93" s="77"/>
      <c r="HX93" s="77"/>
      <c r="HY93" s="77"/>
      <c r="HZ93" s="77"/>
      <c r="IA93" s="77"/>
      <c r="IB93" s="77"/>
      <c r="IC93" s="77"/>
      <c r="ID93" s="77"/>
      <c r="IE93" s="77"/>
      <c r="IF93" s="77"/>
      <c r="IG93" s="77"/>
      <c r="IH93" s="77"/>
      <c r="II93" s="77"/>
      <c r="IJ93" s="77"/>
      <c r="IK93" s="77"/>
      <c r="IL93" s="77"/>
      <c r="IM93" s="77"/>
      <c r="IN93" s="77"/>
      <c r="IO93" s="77"/>
      <c r="IP93" s="77"/>
      <c r="IQ93" s="77"/>
      <c r="IR93" s="77"/>
      <c r="IS93" s="77"/>
      <c r="IT93" s="77"/>
      <c r="IU93" s="77"/>
      <c r="IV93" s="77"/>
      <c r="IW93" s="77"/>
      <c r="IX93" s="77"/>
      <c r="IY93" s="77"/>
      <c r="IZ93" s="77"/>
      <c r="JA93" s="77"/>
      <c r="JB93" s="77"/>
      <c r="JC93" s="77"/>
      <c r="JD93" s="77"/>
      <c r="JE93" s="77"/>
      <c r="JF93" s="77"/>
      <c r="JG93" s="77"/>
      <c r="JH93" s="77"/>
      <c r="JI93" s="77"/>
      <c r="JJ93" s="77"/>
      <c r="JK93" s="77"/>
      <c r="JL93" s="77"/>
      <c r="JM93" s="77"/>
      <c r="JN93" s="77"/>
      <c r="JO93" s="77"/>
      <c r="JP93" s="77"/>
      <c r="JQ93" s="77"/>
      <c r="JR93" s="77"/>
      <c r="JS93" s="77"/>
      <c r="JT93" s="77"/>
      <c r="JU93" s="77"/>
      <c r="JV93" s="77"/>
      <c r="JW93" s="77"/>
      <c r="JX93" s="77"/>
      <c r="JY93" s="77"/>
      <c r="JZ93" s="77"/>
      <c r="KA93" s="77"/>
      <c r="KB93" s="77"/>
      <c r="KC93" s="77"/>
      <c r="KD93" s="77"/>
      <c r="KE93" s="77"/>
      <c r="KF93" s="77"/>
      <c r="KG93" s="77"/>
      <c r="KH93" s="77"/>
      <c r="KI93" s="77"/>
      <c r="KJ93" s="77"/>
      <c r="KK93" s="77"/>
      <c r="KL93" s="77"/>
      <c r="KM93" s="77"/>
      <c r="KN93" s="77"/>
      <c r="KO93" s="77"/>
      <c r="KP93" s="77"/>
      <c r="KQ93" s="77"/>
      <c r="KR93" s="77"/>
      <c r="KS93" s="77"/>
      <c r="KT93" s="77"/>
      <c r="KU93" s="77"/>
      <c r="KV93" s="77"/>
      <c r="KW93" s="77"/>
      <c r="KX93" s="77"/>
      <c r="KY93" s="77"/>
      <c r="KZ93" s="77"/>
      <c r="LA93" s="77"/>
      <c r="LB93" s="77"/>
      <c r="LC93" s="77"/>
      <c r="LD93" s="77"/>
      <c r="LE93" s="77"/>
      <c r="LF93" s="77"/>
      <c r="LG93" s="77"/>
      <c r="LH93" s="77"/>
      <c r="LI93" s="77"/>
      <c r="LJ93" s="77"/>
      <c r="LK93" s="77"/>
      <c r="LL93" s="77"/>
      <c r="LM93" s="77"/>
      <c r="LN93" s="77"/>
      <c r="LO93" s="77"/>
      <c r="LP93" s="77"/>
      <c r="LQ93" s="77"/>
      <c r="LR93" s="77"/>
      <c r="LS93" s="77"/>
      <c r="LT93" s="77"/>
      <c r="LU93" s="77"/>
      <c r="LV93" s="77"/>
      <c r="LW93" s="77"/>
      <c r="LX93" s="77"/>
      <c r="LY93" s="77"/>
      <c r="LZ93" s="77"/>
      <c r="MA93" s="77"/>
      <c r="MB93" s="77"/>
      <c r="MC93" s="77"/>
      <c r="MD93" s="77"/>
      <c r="ME93" s="77"/>
      <c r="MF93" s="77"/>
      <c r="MG93" s="77"/>
      <c r="MH93" s="77"/>
      <c r="MI93" s="77"/>
      <c r="MJ93" s="77"/>
      <c r="MK93" s="77"/>
      <c r="ML93" s="77"/>
      <c r="MM93" s="77"/>
      <c r="MN93" s="77"/>
      <c r="MO93" s="77"/>
      <c r="MP93" s="77"/>
      <c r="MQ93" s="77"/>
      <c r="MR93" s="77"/>
      <c r="MS93" s="77"/>
      <c r="MT93" s="77"/>
      <c r="MU93" s="77"/>
      <c r="MV93" s="77"/>
      <c r="MW93" s="77"/>
      <c r="MX93" s="77"/>
      <c r="MY93" s="77"/>
      <c r="MZ93" s="77"/>
      <c r="NA93" s="77"/>
      <c r="NB93" s="77"/>
      <c r="NC93" s="77"/>
      <c r="ND93" s="77"/>
      <c r="BAY93" s="55"/>
      <c r="BAZ93" s="55"/>
      <c r="BBA93" s="55"/>
      <c r="BBB93" s="55"/>
      <c r="BBC93" s="55"/>
      <c r="BBD93" s="55"/>
      <c r="BBE93" s="55"/>
      <c r="BBF93" s="55"/>
      <c r="BBG93" s="55"/>
      <c r="BBH93" s="55"/>
      <c r="BBI93" s="55"/>
      <c r="BBJ93" s="55"/>
      <c r="BBK93" s="55"/>
      <c r="BBL93" s="55"/>
      <c r="BBM93" s="55"/>
      <c r="BBN93" s="55"/>
      <c r="BBO93" s="55"/>
      <c r="BBP93" s="55"/>
      <c r="BBQ93" s="55"/>
      <c r="BBR93" s="55"/>
      <c r="BBS93" s="55"/>
      <c r="BBT93" s="55"/>
      <c r="BBU93" s="55"/>
      <c r="BBV93" s="55"/>
      <c r="BBW93" s="55"/>
      <c r="BBX93" s="55"/>
      <c r="BBY93" s="55"/>
      <c r="BBZ93" s="55"/>
      <c r="BCA93" s="55"/>
      <c r="BCB93" s="55"/>
      <c r="BCC93" s="55"/>
      <c r="BCD93" s="55"/>
      <c r="BCE93" s="55"/>
      <c r="BCF93" s="55"/>
      <c r="BCG93" s="55"/>
      <c r="BCH93" s="55"/>
      <c r="BCI93" s="55"/>
      <c r="BCJ93" s="55"/>
      <c r="BCK93" s="55"/>
      <c r="BCL93" s="55"/>
      <c r="BCM93" s="55"/>
      <c r="BCN93" s="55"/>
      <c r="BCO93" s="55"/>
      <c r="BCP93" s="55"/>
      <c r="BCQ93" s="55"/>
      <c r="BCR93" s="55"/>
      <c r="BCS93" s="55"/>
      <c r="BCT93" s="55"/>
      <c r="BCU93" s="55"/>
      <c r="BCV93" s="55"/>
      <c r="BCW93" s="55"/>
      <c r="BCX93" s="55"/>
      <c r="BCY93" s="55"/>
      <c r="BCZ93" s="55"/>
      <c r="BDA93" s="55"/>
      <c r="BDB93" s="55"/>
      <c r="BDC93" s="55"/>
      <c r="BDD93" s="55"/>
      <c r="BDE93" s="55"/>
      <c r="BDF93" s="55"/>
      <c r="BDG93" s="55"/>
      <c r="BDH93" s="55"/>
      <c r="BDI93" s="55"/>
      <c r="BDJ93" s="55"/>
      <c r="BDK93" s="55"/>
      <c r="BDL93" s="55"/>
      <c r="BDM93" s="55"/>
      <c r="BDN93" s="55"/>
      <c r="BDO93" s="55"/>
      <c r="BDP93" s="55"/>
      <c r="BDQ93" s="55"/>
      <c r="BDR93" s="55"/>
      <c r="BDS93" s="55"/>
      <c r="BDT93" s="55"/>
      <c r="BDU93" s="55"/>
      <c r="BDV93" s="55"/>
      <c r="BDW93" s="55"/>
      <c r="BDX93" s="55"/>
      <c r="BDY93" s="55"/>
      <c r="BDZ93" s="55"/>
      <c r="BEA93" s="55"/>
      <c r="BEB93" s="55"/>
      <c r="BEC93" s="55"/>
      <c r="BED93" s="55"/>
      <c r="BEE93" s="55"/>
      <c r="BEF93" s="55"/>
      <c r="BEG93" s="55"/>
      <c r="BEH93" s="55"/>
      <c r="BEI93" s="55"/>
      <c r="BEJ93" s="55"/>
      <c r="BEK93" s="55"/>
      <c r="BEL93" s="55"/>
      <c r="BEM93" s="55"/>
      <c r="BEN93" s="55"/>
      <c r="BEO93" s="55"/>
      <c r="BEP93" s="55"/>
      <c r="BEQ93" s="55"/>
      <c r="BER93" s="55"/>
      <c r="BES93" s="55"/>
      <c r="BET93" s="55"/>
      <c r="BEU93" s="55"/>
      <c r="BEV93" s="55"/>
      <c r="BEW93" s="55"/>
      <c r="BEX93" s="55"/>
      <c r="BEY93" s="55"/>
      <c r="BEZ93" s="55"/>
      <c r="BFA93" s="55"/>
      <c r="BFB93" s="55"/>
      <c r="BFC93" s="55"/>
      <c r="BFD93" s="55"/>
      <c r="BFE93" s="55"/>
      <c r="BFF93" s="55"/>
      <c r="BFG93" s="55"/>
      <c r="BFH93" s="55"/>
      <c r="BFI93" s="55"/>
      <c r="BFJ93" s="55"/>
      <c r="BFK93" s="55"/>
      <c r="BFL93" s="55"/>
      <c r="BFM93" s="55"/>
      <c r="BFN93" s="55"/>
      <c r="BFO93" s="55"/>
      <c r="BFP93" s="55"/>
      <c r="BFQ93" s="55"/>
      <c r="BFR93" s="55"/>
      <c r="BFS93" s="55"/>
      <c r="BFT93" s="55"/>
      <c r="BFU93" s="55"/>
      <c r="BFV93" s="55"/>
      <c r="BFW93" s="55"/>
      <c r="BFX93" s="55"/>
      <c r="BFY93" s="55"/>
      <c r="BFZ93" s="55"/>
      <c r="BGA93" s="55"/>
      <c r="BGB93" s="55"/>
      <c r="BGC93" s="55"/>
      <c r="BGD93" s="55"/>
      <c r="BGE93" s="55"/>
      <c r="BGF93" s="55"/>
      <c r="BGG93" s="55"/>
      <c r="BGH93" s="55"/>
      <c r="BGI93" s="55"/>
      <c r="BGJ93" s="55"/>
      <c r="BGK93" s="55"/>
      <c r="BGL93" s="55"/>
      <c r="BGM93" s="55"/>
      <c r="BGN93" s="55"/>
      <c r="BGO93" s="55"/>
      <c r="BGP93" s="55"/>
      <c r="BGQ93" s="55"/>
      <c r="BGR93" s="55"/>
      <c r="BGS93" s="55"/>
      <c r="BGT93" s="55"/>
      <c r="BGU93" s="55"/>
      <c r="BGV93" s="55"/>
      <c r="BGW93" s="55"/>
      <c r="BGX93" s="55"/>
      <c r="BGY93" s="55"/>
      <c r="BGZ93" s="55"/>
      <c r="BHA93" s="55"/>
      <c r="BHB93" s="55"/>
      <c r="BHC93" s="55"/>
      <c r="BHD93" s="55"/>
      <c r="BHE93" s="55"/>
      <c r="BHF93" s="55"/>
      <c r="BHG93" s="55"/>
      <c r="BHH93" s="55"/>
      <c r="BHI93" s="55"/>
      <c r="BHJ93" s="55"/>
      <c r="BHK93" s="55"/>
      <c r="BHL93" s="55"/>
      <c r="BHM93" s="55"/>
      <c r="BHN93" s="55"/>
      <c r="BHO93" s="55"/>
      <c r="BHP93" s="55"/>
      <c r="BHQ93" s="55"/>
      <c r="BHR93" s="55"/>
      <c r="BHS93" s="55"/>
      <c r="BHT93" s="55"/>
      <c r="BHU93" s="55"/>
      <c r="BHV93" s="55"/>
      <c r="BHW93" s="55"/>
      <c r="BHX93" s="55"/>
      <c r="BHY93" s="55"/>
      <c r="BHZ93" s="55"/>
      <c r="BIA93" s="55"/>
      <c r="BIB93" s="55"/>
      <c r="BIC93" s="55"/>
      <c r="BID93" s="55"/>
      <c r="BIE93" s="55"/>
      <c r="BIF93" s="55"/>
      <c r="BIG93" s="55"/>
      <c r="BIH93" s="55"/>
      <c r="BII93" s="55"/>
      <c r="BIJ93" s="55"/>
      <c r="BIK93" s="55"/>
      <c r="BIL93" s="55"/>
      <c r="BIM93" s="55"/>
      <c r="BIN93" s="55"/>
      <c r="BIO93" s="55"/>
      <c r="BIP93" s="55"/>
      <c r="BIQ93" s="55"/>
      <c r="BIR93" s="55"/>
      <c r="BIS93" s="55"/>
      <c r="BIT93" s="55"/>
      <c r="BIU93" s="55"/>
      <c r="BIV93" s="55"/>
      <c r="BIW93" s="55"/>
      <c r="BIX93" s="55"/>
      <c r="BIY93" s="55"/>
      <c r="BIZ93" s="55"/>
      <c r="BJA93" s="55"/>
      <c r="BJB93" s="55"/>
      <c r="BJC93" s="55"/>
      <c r="BJD93" s="55"/>
      <c r="BJE93" s="55"/>
      <c r="BJF93" s="55"/>
      <c r="BJG93" s="55"/>
      <c r="BJH93" s="55"/>
      <c r="BJI93" s="55"/>
      <c r="BJJ93" s="55"/>
      <c r="BJK93" s="55"/>
      <c r="BJL93" s="55"/>
      <c r="BJM93" s="55"/>
      <c r="BJN93" s="55"/>
      <c r="BJO93" s="55"/>
      <c r="BJP93" s="55"/>
      <c r="BJQ93" s="55"/>
      <c r="BJR93" s="55"/>
      <c r="BJS93" s="55"/>
      <c r="BJT93" s="55"/>
      <c r="BJU93" s="55"/>
      <c r="BJV93" s="55"/>
      <c r="BJW93" s="55"/>
      <c r="BJX93" s="55"/>
      <c r="BJY93" s="55"/>
      <c r="BJZ93" s="55"/>
      <c r="BKA93" s="55"/>
      <c r="BKB93" s="55"/>
      <c r="BKC93" s="55"/>
      <c r="BKD93" s="55"/>
      <c r="BKE93" s="55"/>
      <c r="BKF93" s="55"/>
      <c r="BKG93" s="55"/>
      <c r="BKH93" s="55"/>
      <c r="BKI93" s="55"/>
      <c r="BKJ93" s="55"/>
      <c r="BKK93" s="55"/>
      <c r="BKL93" s="55"/>
      <c r="BKM93" s="55"/>
      <c r="BKN93" s="55"/>
      <c r="BKO93" s="55"/>
      <c r="BKP93" s="55"/>
      <c r="BKQ93" s="55"/>
      <c r="BKR93" s="55"/>
      <c r="BKS93" s="55"/>
      <c r="BKT93" s="55"/>
      <c r="BKU93" s="55"/>
      <c r="BKV93" s="55"/>
      <c r="BKW93" s="55"/>
      <c r="BKX93" s="55"/>
      <c r="BKY93" s="55"/>
      <c r="BKZ93" s="55"/>
      <c r="BLA93" s="55"/>
      <c r="BLB93" s="55"/>
      <c r="BLC93" s="55"/>
      <c r="BLD93" s="55"/>
      <c r="BLE93" s="55"/>
      <c r="BLF93" s="55"/>
      <c r="BLG93" s="55"/>
      <c r="BLH93" s="55"/>
      <c r="BLI93" s="55"/>
      <c r="BLJ93" s="55"/>
      <c r="BLK93" s="55"/>
      <c r="BLL93" s="55"/>
      <c r="BLM93" s="55"/>
      <c r="BLN93" s="55"/>
      <c r="BLO93" s="55"/>
      <c r="BLP93" s="55"/>
      <c r="BLQ93" s="55"/>
      <c r="BLR93" s="55"/>
      <c r="BLS93" s="55"/>
      <c r="BLT93" s="55"/>
      <c r="BLU93" s="55"/>
      <c r="BLV93" s="55"/>
      <c r="BLW93" s="55"/>
      <c r="BLX93" s="55"/>
      <c r="BLY93" s="55"/>
      <c r="BLZ93" s="55"/>
      <c r="BMA93" s="55"/>
      <c r="BMB93" s="55"/>
      <c r="BMC93" s="55"/>
      <c r="BMD93" s="55"/>
      <c r="BME93" s="55"/>
      <c r="BMF93" s="55"/>
      <c r="BMG93" s="55"/>
      <c r="BMH93" s="55"/>
      <c r="BMI93" s="55"/>
      <c r="BMJ93" s="55"/>
      <c r="BMK93" s="55"/>
      <c r="BML93" s="55"/>
      <c r="BMM93" s="55"/>
      <c r="BMN93" s="55"/>
      <c r="BMO93" s="55"/>
      <c r="BMP93" s="55"/>
      <c r="BMQ93" s="55"/>
      <c r="BMR93" s="55"/>
      <c r="BMS93" s="55"/>
      <c r="BMT93" s="55"/>
      <c r="BMU93" s="55"/>
      <c r="BMV93" s="55"/>
      <c r="BMW93" s="55"/>
      <c r="BMX93" s="55"/>
      <c r="BMY93" s="55"/>
      <c r="BMZ93" s="55"/>
      <c r="BNA93" s="55"/>
      <c r="BNB93" s="55"/>
      <c r="BNC93" s="55"/>
      <c r="BND93" s="55"/>
      <c r="BNE93" s="55"/>
      <c r="BNF93" s="55"/>
      <c r="BNG93" s="55"/>
      <c r="BNH93" s="55"/>
      <c r="BNI93" s="55"/>
      <c r="BNJ93" s="55"/>
      <c r="BNK93" s="55"/>
      <c r="BNL93" s="55"/>
      <c r="BNM93" s="55"/>
      <c r="BNN93" s="55"/>
      <c r="BNO93" s="55"/>
      <c r="BNP93" s="55"/>
      <c r="BNQ93" s="55"/>
      <c r="BNR93" s="55"/>
      <c r="BNS93" s="55"/>
      <c r="BNT93" s="55"/>
      <c r="BNU93" s="55"/>
      <c r="BNV93" s="55"/>
      <c r="BNW93" s="55"/>
      <c r="BNX93" s="55"/>
      <c r="BNY93" s="55"/>
      <c r="BNZ93" s="55"/>
      <c r="BOA93" s="55"/>
      <c r="BOB93" s="55"/>
      <c r="BOC93" s="55"/>
      <c r="BOD93" s="55"/>
      <c r="BOE93" s="55"/>
      <c r="BOF93" s="55"/>
      <c r="BOG93" s="55"/>
      <c r="BOH93" s="55"/>
      <c r="BOI93" s="55"/>
      <c r="BOJ93" s="55"/>
      <c r="BOK93" s="55"/>
      <c r="BOL93" s="55"/>
      <c r="BOM93" s="55"/>
      <c r="BON93" s="55"/>
      <c r="BOO93" s="55"/>
      <c r="BOP93" s="55"/>
      <c r="BOQ93" s="55"/>
      <c r="BOR93" s="55"/>
      <c r="BOS93" s="55"/>
      <c r="BOT93" s="55"/>
      <c r="BOU93" s="55"/>
      <c r="BOV93" s="55"/>
      <c r="BOW93" s="55"/>
      <c r="BOX93" s="55"/>
      <c r="BOY93" s="55"/>
      <c r="BOZ93" s="55"/>
      <c r="BPA93" s="55"/>
      <c r="BPB93" s="55"/>
      <c r="BPC93" s="55"/>
      <c r="BPD93" s="55"/>
      <c r="BPE93" s="55"/>
      <c r="BPF93" s="55"/>
      <c r="BPG93" s="55"/>
      <c r="BPH93" s="55"/>
      <c r="BPI93" s="55"/>
      <c r="BPJ93" s="55"/>
      <c r="BPK93" s="55"/>
      <c r="BPL93" s="55"/>
      <c r="BPM93" s="55"/>
      <c r="BPN93" s="55"/>
      <c r="BPO93" s="55"/>
      <c r="BPP93" s="55"/>
      <c r="BPQ93" s="55"/>
      <c r="BPR93" s="55"/>
      <c r="BPS93" s="55"/>
      <c r="BPT93" s="55"/>
      <c r="BPU93" s="55"/>
      <c r="BPV93" s="55"/>
      <c r="BPW93" s="55"/>
      <c r="BPX93" s="55"/>
      <c r="BPY93" s="55"/>
      <c r="BPZ93" s="55"/>
      <c r="BQA93" s="55"/>
      <c r="BQB93" s="55"/>
      <c r="BQC93" s="55"/>
      <c r="BQD93" s="55"/>
      <c r="BQE93" s="55"/>
      <c r="BQF93" s="55"/>
      <c r="BQG93" s="55"/>
      <c r="BQH93" s="55"/>
      <c r="BQI93" s="55"/>
      <c r="BQJ93" s="55"/>
      <c r="BQK93" s="55"/>
      <c r="BQL93" s="55"/>
      <c r="BQM93" s="55"/>
      <c r="BQN93" s="55"/>
      <c r="BQO93" s="55"/>
      <c r="BQP93" s="55"/>
      <c r="BQQ93" s="55"/>
      <c r="BQR93" s="55"/>
      <c r="BQS93" s="55"/>
      <c r="BQT93" s="55"/>
      <c r="BQU93" s="55"/>
      <c r="BQV93" s="55"/>
      <c r="BQW93" s="55"/>
      <c r="BQX93" s="55"/>
      <c r="BQY93" s="55"/>
      <c r="BQZ93" s="55"/>
      <c r="BRA93" s="55"/>
      <c r="BRB93" s="55"/>
    </row>
    <row r="94" spans="1:368 1403:1822" s="54" customFormat="1">
      <c r="A94" s="102"/>
      <c r="B94" s="102"/>
      <c r="C94" s="102"/>
      <c r="D94" s="102"/>
      <c r="E94" s="102"/>
      <c r="F94" s="102"/>
      <c r="G94" s="102"/>
      <c r="H94" s="102"/>
      <c r="I94" s="99"/>
      <c r="J94" s="103"/>
      <c r="K94" s="103"/>
      <c r="L94" s="103"/>
      <c r="M94" s="103"/>
      <c r="N94" s="103"/>
      <c r="O94" s="103"/>
      <c r="P94" s="103"/>
      <c r="Q94" s="103"/>
      <c r="R94" s="103"/>
      <c r="S94" s="103"/>
      <c r="T94" s="103"/>
      <c r="U94" s="103"/>
      <c r="V94" s="77"/>
      <c r="W94" s="77"/>
      <c r="X94" s="77"/>
      <c r="Y94" s="77"/>
      <c r="Z94" s="77"/>
      <c r="AA94" s="77"/>
      <c r="AB94" s="77"/>
      <c r="AC94" s="77"/>
      <c r="AD94" s="77"/>
      <c r="AE94" s="77"/>
      <c r="AF94" s="77"/>
      <c r="AG94" s="77"/>
      <c r="AH94" s="77"/>
      <c r="AI94" s="77"/>
      <c r="AJ94" s="77"/>
      <c r="AK94" s="77"/>
      <c r="AL94" s="77"/>
      <c r="AM94" s="77"/>
      <c r="AN94" s="77"/>
      <c r="AO94" s="77"/>
      <c r="AP94" s="77"/>
      <c r="AQ94" s="77"/>
      <c r="AR94" s="77"/>
      <c r="AS94" s="77"/>
      <c r="AT94" s="77"/>
      <c r="AU94" s="77"/>
      <c r="AV94" s="77"/>
      <c r="AW94" s="77"/>
      <c r="AX94" s="77"/>
      <c r="AY94" s="77"/>
      <c r="AZ94" s="77"/>
      <c r="BA94" s="77"/>
      <c r="BB94" s="77"/>
      <c r="BC94" s="77"/>
      <c r="BD94" s="77"/>
      <c r="BE94" s="77"/>
      <c r="BF94" s="77"/>
      <c r="BG94" s="77"/>
      <c r="BH94" s="77"/>
      <c r="BI94" s="77"/>
      <c r="BJ94" s="77"/>
      <c r="BK94" s="77"/>
      <c r="BL94" s="77"/>
      <c r="BM94" s="77"/>
      <c r="BN94" s="77"/>
      <c r="BO94" s="77"/>
      <c r="BP94" s="77"/>
      <c r="BQ94" s="77"/>
      <c r="BR94" s="77"/>
      <c r="BS94" s="77"/>
      <c r="BT94" s="77"/>
      <c r="BU94" s="77"/>
      <c r="BV94" s="77"/>
      <c r="BW94" s="77"/>
      <c r="BX94" s="77"/>
      <c r="BY94" s="77"/>
      <c r="BZ94" s="77"/>
      <c r="CA94" s="77"/>
      <c r="CB94" s="77"/>
      <c r="CC94" s="77"/>
      <c r="CD94" s="77"/>
      <c r="CE94" s="77"/>
      <c r="CF94" s="77"/>
      <c r="CG94" s="77"/>
      <c r="CH94" s="77"/>
      <c r="CI94" s="77"/>
      <c r="CJ94" s="77"/>
      <c r="CK94" s="77"/>
      <c r="CL94" s="77"/>
      <c r="CM94" s="77"/>
      <c r="CN94" s="77"/>
      <c r="CO94" s="77"/>
      <c r="CP94" s="77"/>
      <c r="CQ94" s="77"/>
      <c r="CR94" s="77"/>
      <c r="CS94" s="77"/>
      <c r="CT94" s="77"/>
      <c r="CU94" s="77"/>
      <c r="CV94" s="77"/>
      <c r="CW94" s="77"/>
      <c r="CX94" s="77"/>
      <c r="CY94" s="77"/>
      <c r="CZ94" s="77"/>
      <c r="DA94" s="77"/>
      <c r="DB94" s="77"/>
      <c r="DC94" s="77"/>
      <c r="DD94" s="77"/>
      <c r="DE94" s="77"/>
      <c r="DF94" s="77"/>
      <c r="DG94" s="77"/>
      <c r="DH94" s="77"/>
      <c r="DI94" s="77"/>
      <c r="DJ94" s="77"/>
      <c r="DK94" s="77"/>
      <c r="DL94" s="77"/>
      <c r="DM94" s="77"/>
      <c r="DN94" s="77"/>
      <c r="DO94" s="77"/>
      <c r="DP94" s="77"/>
      <c r="DQ94" s="77"/>
      <c r="DR94" s="77"/>
      <c r="DS94" s="77"/>
      <c r="DT94" s="77"/>
      <c r="DU94" s="77"/>
      <c r="DV94" s="77"/>
      <c r="DW94" s="77"/>
      <c r="DX94" s="77"/>
      <c r="DY94" s="77"/>
      <c r="DZ94" s="77"/>
      <c r="EA94" s="77"/>
      <c r="EB94" s="77"/>
      <c r="EC94" s="77"/>
      <c r="ED94" s="77"/>
      <c r="EE94" s="77"/>
      <c r="EF94" s="77"/>
      <c r="EG94" s="77"/>
      <c r="EH94" s="77"/>
      <c r="EI94" s="77"/>
      <c r="EJ94" s="77"/>
      <c r="EK94" s="77"/>
      <c r="EL94" s="77"/>
      <c r="EM94" s="77"/>
      <c r="EN94" s="77"/>
      <c r="EO94" s="77"/>
      <c r="EP94" s="77"/>
      <c r="EQ94" s="77"/>
      <c r="ER94" s="77"/>
      <c r="ES94" s="77"/>
      <c r="ET94" s="77"/>
      <c r="EU94" s="77"/>
      <c r="EV94" s="77"/>
      <c r="EW94" s="77"/>
      <c r="EX94" s="77"/>
      <c r="EY94" s="77"/>
      <c r="EZ94" s="77"/>
      <c r="FA94" s="77"/>
      <c r="FB94" s="77"/>
      <c r="FC94" s="77"/>
      <c r="FD94" s="77"/>
      <c r="FE94" s="77"/>
      <c r="FF94" s="77"/>
      <c r="FG94" s="77"/>
      <c r="FH94" s="77"/>
      <c r="FI94" s="77"/>
      <c r="FJ94" s="77"/>
      <c r="FK94" s="77"/>
      <c r="FL94" s="77"/>
      <c r="FM94" s="77"/>
      <c r="FN94" s="77"/>
      <c r="FO94" s="77"/>
      <c r="FP94" s="77"/>
      <c r="FQ94" s="77"/>
      <c r="FR94" s="77"/>
      <c r="FS94" s="77"/>
      <c r="FT94" s="77"/>
      <c r="FU94" s="77"/>
      <c r="FV94" s="77"/>
      <c r="FW94" s="77"/>
      <c r="FX94" s="77"/>
      <c r="FY94" s="77"/>
      <c r="FZ94" s="77"/>
      <c r="GA94" s="77"/>
      <c r="GB94" s="77"/>
      <c r="GC94" s="77"/>
      <c r="GD94" s="77"/>
      <c r="GE94" s="77"/>
      <c r="GF94" s="77"/>
      <c r="GG94" s="77"/>
      <c r="GH94" s="77"/>
      <c r="GI94" s="77"/>
      <c r="GJ94" s="77"/>
      <c r="GK94" s="77"/>
      <c r="GL94" s="77"/>
      <c r="GM94" s="77"/>
      <c r="GN94" s="77"/>
      <c r="GO94" s="77"/>
      <c r="GP94" s="77"/>
      <c r="GQ94" s="77"/>
      <c r="GR94" s="77"/>
      <c r="GS94" s="77"/>
      <c r="GT94" s="77"/>
      <c r="GU94" s="77"/>
      <c r="GV94" s="77"/>
      <c r="GW94" s="77"/>
      <c r="GX94" s="77"/>
      <c r="GY94" s="77"/>
      <c r="GZ94" s="77"/>
      <c r="HA94" s="77"/>
      <c r="HB94" s="77"/>
      <c r="HC94" s="77"/>
      <c r="HD94" s="77"/>
      <c r="HE94" s="77"/>
      <c r="HF94" s="77"/>
      <c r="HG94" s="77"/>
      <c r="HH94" s="77"/>
      <c r="HI94" s="77"/>
      <c r="HJ94" s="77"/>
      <c r="HK94" s="77"/>
      <c r="HL94" s="77"/>
      <c r="HM94" s="77"/>
      <c r="HN94" s="77"/>
      <c r="HO94" s="77"/>
      <c r="HP94" s="77"/>
      <c r="HQ94" s="77"/>
      <c r="HR94" s="77"/>
      <c r="HS94" s="77"/>
      <c r="HT94" s="77"/>
      <c r="HU94" s="77"/>
      <c r="HV94" s="77"/>
      <c r="HW94" s="77"/>
      <c r="HX94" s="77"/>
      <c r="HY94" s="77"/>
      <c r="HZ94" s="77"/>
      <c r="IA94" s="77"/>
      <c r="IB94" s="77"/>
      <c r="IC94" s="77"/>
      <c r="ID94" s="77"/>
      <c r="IE94" s="77"/>
      <c r="IF94" s="77"/>
      <c r="IG94" s="77"/>
      <c r="IH94" s="77"/>
      <c r="II94" s="77"/>
      <c r="IJ94" s="77"/>
      <c r="IK94" s="77"/>
      <c r="IL94" s="77"/>
      <c r="IM94" s="77"/>
      <c r="IN94" s="77"/>
      <c r="IO94" s="77"/>
      <c r="IP94" s="77"/>
      <c r="IQ94" s="77"/>
      <c r="IR94" s="77"/>
      <c r="IS94" s="77"/>
      <c r="IT94" s="77"/>
      <c r="IU94" s="77"/>
      <c r="IV94" s="77"/>
      <c r="IW94" s="77"/>
      <c r="IX94" s="77"/>
      <c r="IY94" s="77"/>
      <c r="IZ94" s="77"/>
      <c r="JA94" s="77"/>
      <c r="JB94" s="77"/>
      <c r="JC94" s="77"/>
      <c r="JD94" s="77"/>
      <c r="JE94" s="77"/>
      <c r="JF94" s="77"/>
      <c r="JG94" s="77"/>
      <c r="JH94" s="77"/>
      <c r="JI94" s="77"/>
      <c r="JJ94" s="77"/>
      <c r="JK94" s="77"/>
      <c r="JL94" s="77"/>
      <c r="JM94" s="77"/>
      <c r="JN94" s="77"/>
      <c r="JO94" s="77"/>
      <c r="JP94" s="77"/>
      <c r="JQ94" s="77"/>
      <c r="JR94" s="77"/>
      <c r="JS94" s="77"/>
      <c r="JT94" s="77"/>
      <c r="JU94" s="77"/>
      <c r="JV94" s="77"/>
      <c r="JW94" s="77"/>
      <c r="JX94" s="77"/>
      <c r="JY94" s="77"/>
      <c r="JZ94" s="77"/>
      <c r="KA94" s="77"/>
      <c r="KB94" s="77"/>
      <c r="KC94" s="77"/>
      <c r="KD94" s="77"/>
      <c r="KE94" s="77"/>
      <c r="KF94" s="77"/>
      <c r="KG94" s="77"/>
      <c r="KH94" s="77"/>
      <c r="KI94" s="77"/>
      <c r="KJ94" s="77"/>
      <c r="KK94" s="77"/>
      <c r="KL94" s="77"/>
      <c r="KM94" s="77"/>
      <c r="KN94" s="77"/>
      <c r="KO94" s="77"/>
      <c r="KP94" s="77"/>
      <c r="KQ94" s="77"/>
      <c r="KR94" s="77"/>
      <c r="KS94" s="77"/>
      <c r="KT94" s="77"/>
      <c r="KU94" s="77"/>
      <c r="KV94" s="77"/>
      <c r="KW94" s="77"/>
      <c r="KX94" s="77"/>
      <c r="KY94" s="77"/>
      <c r="KZ94" s="77"/>
      <c r="LA94" s="77"/>
      <c r="LB94" s="77"/>
      <c r="LC94" s="77"/>
      <c r="LD94" s="77"/>
      <c r="LE94" s="77"/>
      <c r="LF94" s="77"/>
      <c r="LG94" s="77"/>
      <c r="LH94" s="77"/>
      <c r="LI94" s="77"/>
      <c r="LJ94" s="77"/>
      <c r="LK94" s="77"/>
      <c r="LL94" s="77"/>
      <c r="LM94" s="77"/>
      <c r="LN94" s="77"/>
      <c r="LO94" s="77"/>
      <c r="LP94" s="77"/>
      <c r="LQ94" s="77"/>
      <c r="LR94" s="77"/>
      <c r="LS94" s="77"/>
      <c r="LT94" s="77"/>
      <c r="LU94" s="77"/>
      <c r="LV94" s="77"/>
      <c r="LW94" s="77"/>
      <c r="LX94" s="77"/>
      <c r="LY94" s="77"/>
      <c r="LZ94" s="77"/>
      <c r="MA94" s="77"/>
      <c r="MB94" s="77"/>
      <c r="MC94" s="77"/>
      <c r="MD94" s="77"/>
      <c r="ME94" s="77"/>
      <c r="MF94" s="77"/>
      <c r="MG94" s="77"/>
      <c r="MH94" s="77"/>
      <c r="MI94" s="77"/>
      <c r="MJ94" s="77"/>
      <c r="MK94" s="77"/>
      <c r="ML94" s="77"/>
      <c r="MM94" s="77"/>
      <c r="MN94" s="77"/>
      <c r="MO94" s="77"/>
      <c r="MP94" s="77"/>
      <c r="MQ94" s="77"/>
      <c r="MR94" s="77"/>
      <c r="MS94" s="77"/>
      <c r="MT94" s="77"/>
      <c r="MU94" s="77"/>
      <c r="MV94" s="77"/>
      <c r="MW94" s="77"/>
      <c r="MX94" s="77"/>
      <c r="MY94" s="77"/>
      <c r="MZ94" s="77"/>
      <c r="NA94" s="77"/>
      <c r="NB94" s="77"/>
      <c r="NC94" s="77"/>
      <c r="ND94" s="77"/>
      <c r="BAY94" s="55"/>
      <c r="BAZ94" s="55"/>
      <c r="BBA94" s="55"/>
      <c r="BBB94" s="55"/>
      <c r="BBC94" s="55"/>
      <c r="BBD94" s="55"/>
      <c r="BBE94" s="55"/>
      <c r="BBF94" s="55"/>
      <c r="BBG94" s="55"/>
      <c r="BBH94" s="55"/>
      <c r="BBI94" s="55"/>
      <c r="BBJ94" s="55"/>
      <c r="BBK94" s="55"/>
      <c r="BBL94" s="55"/>
      <c r="BBM94" s="55"/>
      <c r="BBN94" s="55"/>
      <c r="BBO94" s="55"/>
      <c r="BBP94" s="55"/>
      <c r="BBQ94" s="55"/>
      <c r="BBR94" s="55"/>
      <c r="BBS94" s="55"/>
      <c r="BBT94" s="55"/>
      <c r="BBU94" s="55"/>
      <c r="BBV94" s="55"/>
      <c r="BBW94" s="55"/>
      <c r="BBX94" s="55"/>
      <c r="BBY94" s="55"/>
      <c r="BBZ94" s="55"/>
      <c r="BCA94" s="55"/>
      <c r="BCB94" s="55"/>
      <c r="BCC94" s="55"/>
      <c r="BCD94" s="55"/>
      <c r="BCE94" s="55"/>
      <c r="BCF94" s="55"/>
      <c r="BCG94" s="55"/>
      <c r="BCH94" s="55"/>
      <c r="BCI94" s="55"/>
      <c r="BCJ94" s="55"/>
      <c r="BCK94" s="55"/>
      <c r="BCL94" s="55"/>
      <c r="BCM94" s="55"/>
      <c r="BCN94" s="55"/>
      <c r="BCO94" s="55"/>
      <c r="BCP94" s="55"/>
      <c r="BCQ94" s="55"/>
      <c r="BCR94" s="55"/>
      <c r="BCS94" s="55"/>
      <c r="BCT94" s="55"/>
      <c r="BCU94" s="55"/>
      <c r="BCV94" s="55"/>
      <c r="BCW94" s="55"/>
      <c r="BCX94" s="55"/>
      <c r="BCY94" s="55"/>
      <c r="BCZ94" s="55"/>
      <c r="BDA94" s="55"/>
      <c r="BDB94" s="55"/>
      <c r="BDC94" s="55"/>
      <c r="BDD94" s="55"/>
      <c r="BDE94" s="55"/>
      <c r="BDF94" s="55"/>
      <c r="BDG94" s="55"/>
      <c r="BDH94" s="55"/>
      <c r="BDI94" s="55"/>
      <c r="BDJ94" s="55"/>
      <c r="BDK94" s="55"/>
      <c r="BDL94" s="55"/>
      <c r="BDM94" s="55"/>
      <c r="BDN94" s="55"/>
      <c r="BDO94" s="55"/>
      <c r="BDP94" s="55"/>
      <c r="BDQ94" s="55"/>
      <c r="BDR94" s="55"/>
      <c r="BDS94" s="55"/>
      <c r="BDT94" s="55"/>
      <c r="BDU94" s="55"/>
      <c r="BDV94" s="55"/>
      <c r="BDW94" s="55"/>
      <c r="BDX94" s="55"/>
      <c r="BDY94" s="55"/>
      <c r="BDZ94" s="55"/>
      <c r="BEA94" s="55"/>
      <c r="BEB94" s="55"/>
      <c r="BEC94" s="55"/>
      <c r="BED94" s="55"/>
      <c r="BEE94" s="55"/>
      <c r="BEF94" s="55"/>
      <c r="BEG94" s="55"/>
      <c r="BEH94" s="55"/>
      <c r="BEI94" s="55"/>
      <c r="BEJ94" s="55"/>
      <c r="BEK94" s="55"/>
      <c r="BEL94" s="55"/>
      <c r="BEM94" s="55"/>
      <c r="BEN94" s="55"/>
      <c r="BEO94" s="55"/>
      <c r="BEP94" s="55"/>
      <c r="BEQ94" s="55"/>
      <c r="BER94" s="55"/>
      <c r="BES94" s="55"/>
      <c r="BET94" s="55"/>
      <c r="BEU94" s="55"/>
      <c r="BEV94" s="55"/>
      <c r="BEW94" s="55"/>
      <c r="BEX94" s="55"/>
      <c r="BEY94" s="55"/>
      <c r="BEZ94" s="55"/>
      <c r="BFA94" s="55"/>
      <c r="BFB94" s="55"/>
      <c r="BFC94" s="55"/>
      <c r="BFD94" s="55"/>
      <c r="BFE94" s="55"/>
      <c r="BFF94" s="55"/>
      <c r="BFG94" s="55"/>
      <c r="BFH94" s="55"/>
      <c r="BFI94" s="55"/>
      <c r="BFJ94" s="55"/>
      <c r="BFK94" s="55"/>
      <c r="BFL94" s="55"/>
      <c r="BFM94" s="55"/>
      <c r="BFN94" s="55"/>
      <c r="BFO94" s="55"/>
      <c r="BFP94" s="55"/>
      <c r="BFQ94" s="55"/>
      <c r="BFR94" s="55"/>
      <c r="BFS94" s="55"/>
      <c r="BFT94" s="55"/>
      <c r="BFU94" s="55"/>
      <c r="BFV94" s="55"/>
      <c r="BFW94" s="55"/>
      <c r="BFX94" s="55"/>
      <c r="BFY94" s="55"/>
      <c r="BFZ94" s="55"/>
      <c r="BGA94" s="55"/>
      <c r="BGB94" s="55"/>
      <c r="BGC94" s="55"/>
      <c r="BGD94" s="55"/>
      <c r="BGE94" s="55"/>
      <c r="BGF94" s="55"/>
      <c r="BGG94" s="55"/>
      <c r="BGH94" s="55"/>
      <c r="BGI94" s="55"/>
      <c r="BGJ94" s="55"/>
      <c r="BGK94" s="55"/>
      <c r="BGL94" s="55"/>
      <c r="BGM94" s="55"/>
      <c r="BGN94" s="55"/>
      <c r="BGO94" s="55"/>
      <c r="BGP94" s="55"/>
      <c r="BGQ94" s="55"/>
      <c r="BGR94" s="55"/>
      <c r="BGS94" s="55"/>
      <c r="BGT94" s="55"/>
      <c r="BGU94" s="55"/>
      <c r="BGV94" s="55"/>
      <c r="BGW94" s="55"/>
      <c r="BGX94" s="55"/>
      <c r="BGY94" s="55"/>
      <c r="BGZ94" s="55"/>
      <c r="BHA94" s="55"/>
      <c r="BHB94" s="55"/>
      <c r="BHC94" s="55"/>
      <c r="BHD94" s="55"/>
      <c r="BHE94" s="55"/>
      <c r="BHF94" s="55"/>
      <c r="BHG94" s="55"/>
      <c r="BHH94" s="55"/>
      <c r="BHI94" s="55"/>
      <c r="BHJ94" s="55"/>
      <c r="BHK94" s="55"/>
      <c r="BHL94" s="55"/>
      <c r="BHM94" s="55"/>
      <c r="BHN94" s="55"/>
      <c r="BHO94" s="55"/>
      <c r="BHP94" s="55"/>
      <c r="BHQ94" s="55"/>
      <c r="BHR94" s="55"/>
      <c r="BHS94" s="55"/>
      <c r="BHT94" s="55"/>
      <c r="BHU94" s="55"/>
      <c r="BHV94" s="55"/>
      <c r="BHW94" s="55"/>
      <c r="BHX94" s="55"/>
      <c r="BHY94" s="55"/>
      <c r="BHZ94" s="55"/>
      <c r="BIA94" s="55"/>
      <c r="BIB94" s="55"/>
      <c r="BIC94" s="55"/>
      <c r="BID94" s="55"/>
      <c r="BIE94" s="55"/>
      <c r="BIF94" s="55"/>
      <c r="BIG94" s="55"/>
      <c r="BIH94" s="55"/>
      <c r="BII94" s="55"/>
      <c r="BIJ94" s="55"/>
      <c r="BIK94" s="55"/>
      <c r="BIL94" s="55"/>
      <c r="BIM94" s="55"/>
      <c r="BIN94" s="55"/>
      <c r="BIO94" s="55"/>
      <c r="BIP94" s="55"/>
      <c r="BIQ94" s="55"/>
      <c r="BIR94" s="55"/>
      <c r="BIS94" s="55"/>
      <c r="BIT94" s="55"/>
      <c r="BIU94" s="55"/>
      <c r="BIV94" s="55"/>
      <c r="BIW94" s="55"/>
      <c r="BIX94" s="55"/>
      <c r="BIY94" s="55"/>
      <c r="BIZ94" s="55"/>
      <c r="BJA94" s="55"/>
      <c r="BJB94" s="55"/>
      <c r="BJC94" s="55"/>
      <c r="BJD94" s="55"/>
      <c r="BJE94" s="55"/>
      <c r="BJF94" s="55"/>
      <c r="BJG94" s="55"/>
      <c r="BJH94" s="55"/>
      <c r="BJI94" s="55"/>
      <c r="BJJ94" s="55"/>
      <c r="BJK94" s="55"/>
      <c r="BJL94" s="55"/>
      <c r="BJM94" s="55"/>
      <c r="BJN94" s="55"/>
      <c r="BJO94" s="55"/>
      <c r="BJP94" s="55"/>
      <c r="BJQ94" s="55"/>
      <c r="BJR94" s="55"/>
      <c r="BJS94" s="55"/>
      <c r="BJT94" s="55"/>
      <c r="BJU94" s="55"/>
      <c r="BJV94" s="55"/>
      <c r="BJW94" s="55"/>
      <c r="BJX94" s="55"/>
      <c r="BJY94" s="55"/>
      <c r="BJZ94" s="55"/>
      <c r="BKA94" s="55"/>
      <c r="BKB94" s="55"/>
      <c r="BKC94" s="55"/>
      <c r="BKD94" s="55"/>
      <c r="BKE94" s="55"/>
      <c r="BKF94" s="55"/>
      <c r="BKG94" s="55"/>
      <c r="BKH94" s="55"/>
      <c r="BKI94" s="55"/>
      <c r="BKJ94" s="55"/>
      <c r="BKK94" s="55"/>
      <c r="BKL94" s="55"/>
      <c r="BKM94" s="55"/>
      <c r="BKN94" s="55"/>
      <c r="BKO94" s="55"/>
      <c r="BKP94" s="55"/>
      <c r="BKQ94" s="55"/>
      <c r="BKR94" s="55"/>
      <c r="BKS94" s="55"/>
      <c r="BKT94" s="55"/>
      <c r="BKU94" s="55"/>
      <c r="BKV94" s="55"/>
      <c r="BKW94" s="55"/>
      <c r="BKX94" s="55"/>
      <c r="BKY94" s="55"/>
      <c r="BKZ94" s="55"/>
      <c r="BLA94" s="55"/>
      <c r="BLB94" s="55"/>
      <c r="BLC94" s="55"/>
      <c r="BLD94" s="55"/>
      <c r="BLE94" s="55"/>
      <c r="BLF94" s="55"/>
      <c r="BLG94" s="55"/>
      <c r="BLH94" s="55"/>
      <c r="BLI94" s="55"/>
      <c r="BLJ94" s="55"/>
      <c r="BLK94" s="55"/>
      <c r="BLL94" s="55"/>
      <c r="BLM94" s="55"/>
      <c r="BLN94" s="55"/>
      <c r="BLO94" s="55"/>
      <c r="BLP94" s="55"/>
      <c r="BLQ94" s="55"/>
      <c r="BLR94" s="55"/>
      <c r="BLS94" s="55"/>
      <c r="BLT94" s="55"/>
      <c r="BLU94" s="55"/>
      <c r="BLV94" s="55"/>
      <c r="BLW94" s="55"/>
      <c r="BLX94" s="55"/>
      <c r="BLY94" s="55"/>
      <c r="BLZ94" s="55"/>
      <c r="BMA94" s="55"/>
      <c r="BMB94" s="55"/>
      <c r="BMC94" s="55"/>
      <c r="BMD94" s="55"/>
      <c r="BME94" s="55"/>
      <c r="BMF94" s="55"/>
      <c r="BMG94" s="55"/>
      <c r="BMH94" s="55"/>
      <c r="BMI94" s="55"/>
      <c r="BMJ94" s="55"/>
      <c r="BMK94" s="55"/>
      <c r="BML94" s="55"/>
      <c r="BMM94" s="55"/>
      <c r="BMN94" s="55"/>
      <c r="BMO94" s="55"/>
      <c r="BMP94" s="55"/>
      <c r="BMQ94" s="55"/>
      <c r="BMR94" s="55"/>
      <c r="BMS94" s="55"/>
      <c r="BMT94" s="55"/>
      <c r="BMU94" s="55"/>
      <c r="BMV94" s="55"/>
      <c r="BMW94" s="55"/>
      <c r="BMX94" s="55"/>
      <c r="BMY94" s="55"/>
      <c r="BMZ94" s="55"/>
      <c r="BNA94" s="55"/>
      <c r="BNB94" s="55"/>
      <c r="BNC94" s="55"/>
      <c r="BND94" s="55"/>
      <c r="BNE94" s="55"/>
      <c r="BNF94" s="55"/>
      <c r="BNG94" s="55"/>
      <c r="BNH94" s="55"/>
      <c r="BNI94" s="55"/>
      <c r="BNJ94" s="55"/>
      <c r="BNK94" s="55"/>
      <c r="BNL94" s="55"/>
      <c r="BNM94" s="55"/>
      <c r="BNN94" s="55"/>
      <c r="BNO94" s="55"/>
      <c r="BNP94" s="55"/>
      <c r="BNQ94" s="55"/>
      <c r="BNR94" s="55"/>
      <c r="BNS94" s="55"/>
      <c r="BNT94" s="55"/>
      <c r="BNU94" s="55"/>
      <c r="BNV94" s="55"/>
      <c r="BNW94" s="55"/>
      <c r="BNX94" s="55"/>
      <c r="BNY94" s="55"/>
      <c r="BNZ94" s="55"/>
      <c r="BOA94" s="55"/>
      <c r="BOB94" s="55"/>
      <c r="BOC94" s="55"/>
      <c r="BOD94" s="55"/>
      <c r="BOE94" s="55"/>
      <c r="BOF94" s="55"/>
      <c r="BOG94" s="55"/>
      <c r="BOH94" s="55"/>
      <c r="BOI94" s="55"/>
      <c r="BOJ94" s="55"/>
      <c r="BOK94" s="55"/>
      <c r="BOL94" s="55"/>
      <c r="BOM94" s="55"/>
      <c r="BON94" s="55"/>
      <c r="BOO94" s="55"/>
      <c r="BOP94" s="55"/>
      <c r="BOQ94" s="55"/>
      <c r="BOR94" s="55"/>
      <c r="BOS94" s="55"/>
      <c r="BOT94" s="55"/>
      <c r="BOU94" s="55"/>
      <c r="BOV94" s="55"/>
      <c r="BOW94" s="55"/>
      <c r="BOX94" s="55"/>
      <c r="BOY94" s="55"/>
      <c r="BOZ94" s="55"/>
      <c r="BPA94" s="55"/>
      <c r="BPB94" s="55"/>
      <c r="BPC94" s="55"/>
      <c r="BPD94" s="55"/>
      <c r="BPE94" s="55"/>
      <c r="BPF94" s="55"/>
      <c r="BPG94" s="55"/>
      <c r="BPH94" s="55"/>
      <c r="BPI94" s="55"/>
      <c r="BPJ94" s="55"/>
      <c r="BPK94" s="55"/>
      <c r="BPL94" s="55"/>
      <c r="BPM94" s="55"/>
      <c r="BPN94" s="55"/>
      <c r="BPO94" s="55"/>
      <c r="BPP94" s="55"/>
      <c r="BPQ94" s="55"/>
      <c r="BPR94" s="55"/>
      <c r="BPS94" s="55"/>
      <c r="BPT94" s="55"/>
      <c r="BPU94" s="55"/>
      <c r="BPV94" s="55"/>
      <c r="BPW94" s="55"/>
      <c r="BPX94" s="55"/>
      <c r="BPY94" s="55"/>
      <c r="BPZ94" s="55"/>
      <c r="BQA94" s="55"/>
      <c r="BQB94" s="55"/>
      <c r="BQC94" s="55"/>
      <c r="BQD94" s="55"/>
      <c r="BQE94" s="55"/>
      <c r="BQF94" s="55"/>
      <c r="BQG94" s="55"/>
      <c r="BQH94" s="55"/>
      <c r="BQI94" s="55"/>
      <c r="BQJ94" s="55"/>
      <c r="BQK94" s="55"/>
      <c r="BQL94" s="55"/>
      <c r="BQM94" s="55"/>
      <c r="BQN94" s="55"/>
      <c r="BQO94" s="55"/>
      <c r="BQP94" s="55"/>
      <c r="BQQ94" s="55"/>
      <c r="BQR94" s="55"/>
      <c r="BQS94" s="55"/>
      <c r="BQT94" s="55"/>
      <c r="BQU94" s="55"/>
      <c r="BQV94" s="55"/>
      <c r="BQW94" s="55"/>
      <c r="BQX94" s="55"/>
      <c r="BQY94" s="55"/>
      <c r="BQZ94" s="55"/>
      <c r="BRA94" s="55"/>
      <c r="BRB94" s="55"/>
    </row>
    <row r="95" spans="1:368 1403:1822" s="54" customFormat="1">
      <c r="A95" s="102"/>
      <c r="B95" s="102"/>
      <c r="C95" s="102"/>
      <c r="D95" s="102"/>
      <c r="E95" s="102"/>
      <c r="F95" s="102"/>
      <c r="G95" s="102"/>
      <c r="H95" s="102"/>
      <c r="I95" s="99"/>
      <c r="J95" s="103"/>
      <c r="K95" s="103"/>
      <c r="L95" s="103"/>
      <c r="M95" s="103"/>
      <c r="N95" s="103"/>
      <c r="O95" s="103"/>
      <c r="P95" s="103"/>
      <c r="Q95" s="103"/>
      <c r="R95" s="103"/>
      <c r="S95" s="103"/>
      <c r="T95" s="103"/>
      <c r="U95" s="103"/>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7"/>
      <c r="DJ95" s="77"/>
      <c r="DK95" s="77"/>
      <c r="DL95" s="77"/>
      <c r="DM95" s="77"/>
      <c r="DN95" s="77"/>
      <c r="DO95" s="77"/>
      <c r="DP95" s="77"/>
      <c r="DQ95" s="77"/>
      <c r="DR95" s="77"/>
      <c r="DS95" s="77"/>
      <c r="DT95" s="77"/>
      <c r="DU95" s="77"/>
      <c r="DV95" s="77"/>
      <c r="DW95" s="77"/>
      <c r="DX95" s="77"/>
      <c r="DY95" s="77"/>
      <c r="DZ95" s="77"/>
      <c r="EA95" s="77"/>
      <c r="EB95" s="77"/>
      <c r="EC95" s="77"/>
      <c r="ED95" s="77"/>
      <c r="EE95" s="77"/>
      <c r="EF95" s="77"/>
      <c r="EG95" s="77"/>
      <c r="EH95" s="77"/>
      <c r="EI95" s="77"/>
      <c r="EJ95" s="77"/>
      <c r="EK95" s="77"/>
      <c r="EL95" s="77"/>
      <c r="EM95" s="77"/>
      <c r="EN95" s="77"/>
      <c r="EO95" s="77"/>
      <c r="EP95" s="77"/>
      <c r="EQ95" s="77"/>
      <c r="ER95" s="77"/>
      <c r="ES95" s="77"/>
      <c r="ET95" s="77"/>
      <c r="EU95" s="77"/>
      <c r="EV95" s="77"/>
      <c r="EW95" s="77"/>
      <c r="EX95" s="77"/>
      <c r="EY95" s="77"/>
      <c r="EZ95" s="77"/>
      <c r="FA95" s="77"/>
      <c r="FB95" s="77"/>
      <c r="FC95" s="77"/>
      <c r="FD95" s="77"/>
      <c r="FE95" s="77"/>
      <c r="FF95" s="77"/>
      <c r="FG95" s="77"/>
      <c r="FH95" s="77"/>
      <c r="FI95" s="77"/>
      <c r="FJ95" s="77"/>
      <c r="FK95" s="77"/>
      <c r="FL95" s="77"/>
      <c r="FM95" s="77"/>
      <c r="FN95" s="77"/>
      <c r="FO95" s="77"/>
      <c r="FP95" s="77"/>
      <c r="FQ95" s="77"/>
      <c r="FR95" s="77"/>
      <c r="FS95" s="77"/>
      <c r="FT95" s="77"/>
      <c r="FU95" s="77"/>
      <c r="FV95" s="77"/>
      <c r="FW95" s="77"/>
      <c r="FX95" s="77"/>
      <c r="FY95" s="77"/>
      <c r="FZ95" s="77"/>
      <c r="GA95" s="77"/>
      <c r="GB95" s="77"/>
      <c r="GC95" s="77"/>
      <c r="GD95" s="77"/>
      <c r="GE95" s="77"/>
      <c r="GF95" s="77"/>
      <c r="GG95" s="77"/>
      <c r="GH95" s="77"/>
      <c r="GI95" s="77"/>
      <c r="GJ95" s="77"/>
      <c r="GK95" s="77"/>
      <c r="GL95" s="77"/>
      <c r="GM95" s="77"/>
      <c r="GN95" s="77"/>
      <c r="GO95" s="77"/>
      <c r="GP95" s="77"/>
      <c r="GQ95" s="77"/>
      <c r="GR95" s="77"/>
      <c r="GS95" s="77"/>
      <c r="GT95" s="77"/>
      <c r="GU95" s="77"/>
      <c r="GV95" s="77"/>
      <c r="GW95" s="77"/>
      <c r="GX95" s="77"/>
      <c r="GY95" s="77"/>
      <c r="GZ95" s="77"/>
      <c r="HA95" s="77"/>
      <c r="HB95" s="77"/>
      <c r="HC95" s="77"/>
      <c r="HD95" s="77"/>
      <c r="HE95" s="77"/>
      <c r="HF95" s="77"/>
      <c r="HG95" s="77"/>
      <c r="HH95" s="77"/>
      <c r="HI95" s="77"/>
      <c r="HJ95" s="77"/>
      <c r="HK95" s="77"/>
      <c r="HL95" s="77"/>
      <c r="HM95" s="77"/>
      <c r="HN95" s="77"/>
      <c r="HO95" s="77"/>
      <c r="HP95" s="77"/>
      <c r="HQ95" s="77"/>
      <c r="HR95" s="77"/>
      <c r="HS95" s="77"/>
      <c r="HT95" s="77"/>
      <c r="HU95" s="77"/>
      <c r="HV95" s="77"/>
      <c r="HW95" s="77"/>
      <c r="HX95" s="77"/>
      <c r="HY95" s="77"/>
      <c r="HZ95" s="77"/>
      <c r="IA95" s="77"/>
      <c r="IB95" s="77"/>
      <c r="IC95" s="77"/>
      <c r="ID95" s="77"/>
      <c r="IE95" s="77"/>
      <c r="IF95" s="77"/>
      <c r="IG95" s="77"/>
      <c r="IH95" s="77"/>
      <c r="II95" s="77"/>
      <c r="IJ95" s="77"/>
      <c r="IK95" s="77"/>
      <c r="IL95" s="77"/>
      <c r="IM95" s="77"/>
      <c r="IN95" s="77"/>
      <c r="IO95" s="77"/>
      <c r="IP95" s="77"/>
      <c r="IQ95" s="77"/>
      <c r="IR95" s="77"/>
      <c r="IS95" s="77"/>
      <c r="IT95" s="77"/>
      <c r="IU95" s="77"/>
      <c r="IV95" s="77"/>
      <c r="IW95" s="77"/>
      <c r="IX95" s="77"/>
      <c r="IY95" s="77"/>
      <c r="IZ95" s="77"/>
      <c r="JA95" s="77"/>
      <c r="JB95" s="77"/>
      <c r="JC95" s="77"/>
      <c r="JD95" s="77"/>
      <c r="JE95" s="77"/>
      <c r="JF95" s="77"/>
      <c r="JG95" s="77"/>
      <c r="JH95" s="77"/>
      <c r="JI95" s="77"/>
      <c r="JJ95" s="77"/>
      <c r="JK95" s="77"/>
      <c r="JL95" s="77"/>
      <c r="JM95" s="77"/>
      <c r="JN95" s="77"/>
      <c r="JO95" s="77"/>
      <c r="JP95" s="77"/>
      <c r="JQ95" s="77"/>
      <c r="JR95" s="77"/>
      <c r="JS95" s="77"/>
      <c r="JT95" s="77"/>
      <c r="JU95" s="77"/>
      <c r="JV95" s="77"/>
      <c r="JW95" s="77"/>
      <c r="JX95" s="77"/>
      <c r="JY95" s="77"/>
      <c r="JZ95" s="77"/>
      <c r="KA95" s="77"/>
      <c r="KB95" s="77"/>
      <c r="KC95" s="77"/>
      <c r="KD95" s="77"/>
      <c r="KE95" s="77"/>
      <c r="KF95" s="77"/>
      <c r="KG95" s="77"/>
      <c r="KH95" s="77"/>
      <c r="KI95" s="77"/>
      <c r="KJ95" s="77"/>
      <c r="KK95" s="77"/>
      <c r="KL95" s="77"/>
      <c r="KM95" s="77"/>
      <c r="KN95" s="77"/>
      <c r="KO95" s="77"/>
      <c r="KP95" s="77"/>
      <c r="KQ95" s="77"/>
      <c r="KR95" s="77"/>
      <c r="KS95" s="77"/>
      <c r="KT95" s="77"/>
      <c r="KU95" s="77"/>
      <c r="KV95" s="77"/>
      <c r="KW95" s="77"/>
      <c r="KX95" s="77"/>
      <c r="KY95" s="77"/>
      <c r="KZ95" s="77"/>
      <c r="LA95" s="77"/>
      <c r="LB95" s="77"/>
      <c r="LC95" s="77"/>
      <c r="LD95" s="77"/>
      <c r="LE95" s="77"/>
      <c r="LF95" s="77"/>
      <c r="LG95" s="77"/>
      <c r="LH95" s="77"/>
      <c r="LI95" s="77"/>
      <c r="LJ95" s="77"/>
      <c r="LK95" s="77"/>
      <c r="LL95" s="77"/>
      <c r="LM95" s="77"/>
      <c r="LN95" s="77"/>
      <c r="LO95" s="77"/>
      <c r="LP95" s="77"/>
      <c r="LQ95" s="77"/>
      <c r="LR95" s="77"/>
      <c r="LS95" s="77"/>
      <c r="LT95" s="77"/>
      <c r="LU95" s="77"/>
      <c r="LV95" s="77"/>
      <c r="LW95" s="77"/>
      <c r="LX95" s="77"/>
      <c r="LY95" s="77"/>
      <c r="LZ95" s="77"/>
      <c r="MA95" s="77"/>
      <c r="MB95" s="77"/>
      <c r="MC95" s="77"/>
      <c r="MD95" s="77"/>
      <c r="ME95" s="77"/>
      <c r="MF95" s="77"/>
      <c r="MG95" s="77"/>
      <c r="MH95" s="77"/>
      <c r="MI95" s="77"/>
      <c r="MJ95" s="77"/>
      <c r="MK95" s="77"/>
      <c r="ML95" s="77"/>
      <c r="MM95" s="77"/>
      <c r="MN95" s="77"/>
      <c r="MO95" s="77"/>
      <c r="MP95" s="77"/>
      <c r="MQ95" s="77"/>
      <c r="MR95" s="77"/>
      <c r="MS95" s="77"/>
      <c r="MT95" s="77"/>
      <c r="MU95" s="77"/>
      <c r="MV95" s="77"/>
      <c r="MW95" s="77"/>
      <c r="MX95" s="77"/>
      <c r="MY95" s="77"/>
      <c r="MZ95" s="77"/>
      <c r="NA95" s="77"/>
      <c r="NB95" s="77"/>
      <c r="NC95" s="77"/>
      <c r="ND95" s="77"/>
      <c r="BAY95" s="55"/>
      <c r="BAZ95" s="55"/>
      <c r="BBA95" s="55"/>
      <c r="BBB95" s="55"/>
      <c r="BBC95" s="55"/>
      <c r="BBD95" s="55"/>
      <c r="BBE95" s="55"/>
      <c r="BBF95" s="55"/>
      <c r="BBG95" s="55"/>
      <c r="BBH95" s="55"/>
      <c r="BBI95" s="55"/>
      <c r="BBJ95" s="55"/>
      <c r="BBK95" s="55"/>
      <c r="BBL95" s="55"/>
      <c r="BBM95" s="55"/>
      <c r="BBN95" s="55"/>
      <c r="BBO95" s="55"/>
      <c r="BBP95" s="55"/>
      <c r="BBQ95" s="55"/>
      <c r="BBR95" s="55"/>
      <c r="BBS95" s="55"/>
      <c r="BBT95" s="55"/>
      <c r="BBU95" s="55"/>
      <c r="BBV95" s="55"/>
      <c r="BBW95" s="55"/>
      <c r="BBX95" s="55"/>
      <c r="BBY95" s="55"/>
      <c r="BBZ95" s="55"/>
      <c r="BCA95" s="55"/>
      <c r="BCB95" s="55"/>
      <c r="BCC95" s="55"/>
      <c r="BCD95" s="55"/>
      <c r="BCE95" s="55"/>
      <c r="BCF95" s="55"/>
      <c r="BCG95" s="55"/>
      <c r="BCH95" s="55"/>
      <c r="BCI95" s="55"/>
      <c r="BCJ95" s="55"/>
      <c r="BCK95" s="55"/>
      <c r="BCL95" s="55"/>
      <c r="BCM95" s="55"/>
      <c r="BCN95" s="55"/>
      <c r="BCO95" s="55"/>
      <c r="BCP95" s="55"/>
      <c r="BCQ95" s="55"/>
      <c r="BCR95" s="55"/>
      <c r="BCS95" s="55"/>
      <c r="BCT95" s="55"/>
      <c r="BCU95" s="55"/>
      <c r="BCV95" s="55"/>
      <c r="BCW95" s="55"/>
      <c r="BCX95" s="55"/>
      <c r="BCY95" s="55"/>
      <c r="BCZ95" s="55"/>
      <c r="BDA95" s="55"/>
      <c r="BDB95" s="55"/>
      <c r="BDC95" s="55"/>
      <c r="BDD95" s="55"/>
      <c r="BDE95" s="55"/>
      <c r="BDF95" s="55"/>
      <c r="BDG95" s="55"/>
      <c r="BDH95" s="55"/>
      <c r="BDI95" s="55"/>
      <c r="BDJ95" s="55"/>
      <c r="BDK95" s="55"/>
      <c r="BDL95" s="55"/>
      <c r="BDM95" s="55"/>
      <c r="BDN95" s="55"/>
      <c r="BDO95" s="55"/>
      <c r="BDP95" s="55"/>
      <c r="BDQ95" s="55"/>
      <c r="BDR95" s="55"/>
      <c r="BDS95" s="55"/>
      <c r="BDT95" s="55"/>
      <c r="BDU95" s="55"/>
      <c r="BDV95" s="55"/>
      <c r="BDW95" s="55"/>
      <c r="BDX95" s="55"/>
      <c r="BDY95" s="55"/>
      <c r="BDZ95" s="55"/>
      <c r="BEA95" s="55"/>
      <c r="BEB95" s="55"/>
      <c r="BEC95" s="55"/>
      <c r="BED95" s="55"/>
      <c r="BEE95" s="55"/>
      <c r="BEF95" s="55"/>
      <c r="BEG95" s="55"/>
      <c r="BEH95" s="55"/>
      <c r="BEI95" s="55"/>
      <c r="BEJ95" s="55"/>
      <c r="BEK95" s="55"/>
      <c r="BEL95" s="55"/>
      <c r="BEM95" s="55"/>
      <c r="BEN95" s="55"/>
      <c r="BEO95" s="55"/>
      <c r="BEP95" s="55"/>
      <c r="BEQ95" s="55"/>
      <c r="BER95" s="55"/>
      <c r="BES95" s="55"/>
      <c r="BET95" s="55"/>
      <c r="BEU95" s="55"/>
      <c r="BEV95" s="55"/>
      <c r="BEW95" s="55"/>
      <c r="BEX95" s="55"/>
      <c r="BEY95" s="55"/>
      <c r="BEZ95" s="55"/>
      <c r="BFA95" s="55"/>
      <c r="BFB95" s="55"/>
      <c r="BFC95" s="55"/>
      <c r="BFD95" s="55"/>
      <c r="BFE95" s="55"/>
      <c r="BFF95" s="55"/>
      <c r="BFG95" s="55"/>
      <c r="BFH95" s="55"/>
      <c r="BFI95" s="55"/>
      <c r="BFJ95" s="55"/>
      <c r="BFK95" s="55"/>
      <c r="BFL95" s="55"/>
      <c r="BFM95" s="55"/>
      <c r="BFN95" s="55"/>
      <c r="BFO95" s="55"/>
      <c r="BFP95" s="55"/>
      <c r="BFQ95" s="55"/>
      <c r="BFR95" s="55"/>
      <c r="BFS95" s="55"/>
      <c r="BFT95" s="55"/>
      <c r="BFU95" s="55"/>
      <c r="BFV95" s="55"/>
      <c r="BFW95" s="55"/>
      <c r="BFX95" s="55"/>
      <c r="BFY95" s="55"/>
      <c r="BFZ95" s="55"/>
      <c r="BGA95" s="55"/>
      <c r="BGB95" s="55"/>
      <c r="BGC95" s="55"/>
      <c r="BGD95" s="55"/>
      <c r="BGE95" s="55"/>
      <c r="BGF95" s="55"/>
      <c r="BGG95" s="55"/>
      <c r="BGH95" s="55"/>
      <c r="BGI95" s="55"/>
      <c r="BGJ95" s="55"/>
      <c r="BGK95" s="55"/>
      <c r="BGL95" s="55"/>
      <c r="BGM95" s="55"/>
      <c r="BGN95" s="55"/>
      <c r="BGO95" s="55"/>
      <c r="BGP95" s="55"/>
      <c r="BGQ95" s="55"/>
      <c r="BGR95" s="55"/>
      <c r="BGS95" s="55"/>
      <c r="BGT95" s="55"/>
      <c r="BGU95" s="55"/>
      <c r="BGV95" s="55"/>
      <c r="BGW95" s="55"/>
      <c r="BGX95" s="55"/>
      <c r="BGY95" s="55"/>
      <c r="BGZ95" s="55"/>
      <c r="BHA95" s="55"/>
      <c r="BHB95" s="55"/>
      <c r="BHC95" s="55"/>
      <c r="BHD95" s="55"/>
      <c r="BHE95" s="55"/>
      <c r="BHF95" s="55"/>
      <c r="BHG95" s="55"/>
      <c r="BHH95" s="55"/>
      <c r="BHI95" s="55"/>
      <c r="BHJ95" s="55"/>
      <c r="BHK95" s="55"/>
      <c r="BHL95" s="55"/>
      <c r="BHM95" s="55"/>
      <c r="BHN95" s="55"/>
      <c r="BHO95" s="55"/>
      <c r="BHP95" s="55"/>
      <c r="BHQ95" s="55"/>
      <c r="BHR95" s="55"/>
      <c r="BHS95" s="55"/>
      <c r="BHT95" s="55"/>
      <c r="BHU95" s="55"/>
      <c r="BHV95" s="55"/>
      <c r="BHW95" s="55"/>
      <c r="BHX95" s="55"/>
      <c r="BHY95" s="55"/>
      <c r="BHZ95" s="55"/>
      <c r="BIA95" s="55"/>
      <c r="BIB95" s="55"/>
      <c r="BIC95" s="55"/>
      <c r="BID95" s="55"/>
      <c r="BIE95" s="55"/>
      <c r="BIF95" s="55"/>
      <c r="BIG95" s="55"/>
      <c r="BIH95" s="55"/>
      <c r="BII95" s="55"/>
      <c r="BIJ95" s="55"/>
      <c r="BIK95" s="55"/>
      <c r="BIL95" s="55"/>
      <c r="BIM95" s="55"/>
      <c r="BIN95" s="55"/>
      <c r="BIO95" s="55"/>
      <c r="BIP95" s="55"/>
      <c r="BIQ95" s="55"/>
      <c r="BIR95" s="55"/>
      <c r="BIS95" s="55"/>
      <c r="BIT95" s="55"/>
      <c r="BIU95" s="55"/>
      <c r="BIV95" s="55"/>
      <c r="BIW95" s="55"/>
      <c r="BIX95" s="55"/>
      <c r="BIY95" s="55"/>
      <c r="BIZ95" s="55"/>
      <c r="BJA95" s="55"/>
      <c r="BJB95" s="55"/>
      <c r="BJC95" s="55"/>
      <c r="BJD95" s="55"/>
      <c r="BJE95" s="55"/>
      <c r="BJF95" s="55"/>
      <c r="BJG95" s="55"/>
      <c r="BJH95" s="55"/>
      <c r="BJI95" s="55"/>
      <c r="BJJ95" s="55"/>
      <c r="BJK95" s="55"/>
      <c r="BJL95" s="55"/>
      <c r="BJM95" s="55"/>
      <c r="BJN95" s="55"/>
      <c r="BJO95" s="55"/>
      <c r="BJP95" s="55"/>
      <c r="BJQ95" s="55"/>
      <c r="BJR95" s="55"/>
      <c r="BJS95" s="55"/>
      <c r="BJT95" s="55"/>
      <c r="BJU95" s="55"/>
      <c r="BJV95" s="55"/>
      <c r="BJW95" s="55"/>
      <c r="BJX95" s="55"/>
      <c r="BJY95" s="55"/>
      <c r="BJZ95" s="55"/>
      <c r="BKA95" s="55"/>
      <c r="BKB95" s="55"/>
      <c r="BKC95" s="55"/>
      <c r="BKD95" s="55"/>
      <c r="BKE95" s="55"/>
      <c r="BKF95" s="55"/>
      <c r="BKG95" s="55"/>
      <c r="BKH95" s="55"/>
      <c r="BKI95" s="55"/>
      <c r="BKJ95" s="55"/>
      <c r="BKK95" s="55"/>
      <c r="BKL95" s="55"/>
      <c r="BKM95" s="55"/>
      <c r="BKN95" s="55"/>
      <c r="BKO95" s="55"/>
      <c r="BKP95" s="55"/>
      <c r="BKQ95" s="55"/>
      <c r="BKR95" s="55"/>
      <c r="BKS95" s="55"/>
      <c r="BKT95" s="55"/>
      <c r="BKU95" s="55"/>
      <c r="BKV95" s="55"/>
      <c r="BKW95" s="55"/>
      <c r="BKX95" s="55"/>
      <c r="BKY95" s="55"/>
      <c r="BKZ95" s="55"/>
      <c r="BLA95" s="55"/>
      <c r="BLB95" s="55"/>
      <c r="BLC95" s="55"/>
      <c r="BLD95" s="55"/>
      <c r="BLE95" s="55"/>
      <c r="BLF95" s="55"/>
      <c r="BLG95" s="55"/>
      <c r="BLH95" s="55"/>
      <c r="BLI95" s="55"/>
      <c r="BLJ95" s="55"/>
      <c r="BLK95" s="55"/>
      <c r="BLL95" s="55"/>
      <c r="BLM95" s="55"/>
      <c r="BLN95" s="55"/>
      <c r="BLO95" s="55"/>
      <c r="BLP95" s="55"/>
      <c r="BLQ95" s="55"/>
      <c r="BLR95" s="55"/>
      <c r="BLS95" s="55"/>
      <c r="BLT95" s="55"/>
      <c r="BLU95" s="55"/>
      <c r="BLV95" s="55"/>
      <c r="BLW95" s="55"/>
      <c r="BLX95" s="55"/>
      <c r="BLY95" s="55"/>
      <c r="BLZ95" s="55"/>
      <c r="BMA95" s="55"/>
      <c r="BMB95" s="55"/>
      <c r="BMC95" s="55"/>
      <c r="BMD95" s="55"/>
      <c r="BME95" s="55"/>
      <c r="BMF95" s="55"/>
      <c r="BMG95" s="55"/>
      <c r="BMH95" s="55"/>
      <c r="BMI95" s="55"/>
      <c r="BMJ95" s="55"/>
      <c r="BMK95" s="55"/>
      <c r="BML95" s="55"/>
      <c r="BMM95" s="55"/>
      <c r="BMN95" s="55"/>
      <c r="BMO95" s="55"/>
      <c r="BMP95" s="55"/>
      <c r="BMQ95" s="55"/>
      <c r="BMR95" s="55"/>
      <c r="BMS95" s="55"/>
      <c r="BMT95" s="55"/>
      <c r="BMU95" s="55"/>
      <c r="BMV95" s="55"/>
      <c r="BMW95" s="55"/>
      <c r="BMX95" s="55"/>
      <c r="BMY95" s="55"/>
      <c r="BMZ95" s="55"/>
      <c r="BNA95" s="55"/>
      <c r="BNB95" s="55"/>
      <c r="BNC95" s="55"/>
      <c r="BND95" s="55"/>
      <c r="BNE95" s="55"/>
      <c r="BNF95" s="55"/>
      <c r="BNG95" s="55"/>
      <c r="BNH95" s="55"/>
      <c r="BNI95" s="55"/>
      <c r="BNJ95" s="55"/>
      <c r="BNK95" s="55"/>
      <c r="BNL95" s="55"/>
      <c r="BNM95" s="55"/>
      <c r="BNN95" s="55"/>
      <c r="BNO95" s="55"/>
      <c r="BNP95" s="55"/>
      <c r="BNQ95" s="55"/>
      <c r="BNR95" s="55"/>
      <c r="BNS95" s="55"/>
      <c r="BNT95" s="55"/>
      <c r="BNU95" s="55"/>
      <c r="BNV95" s="55"/>
      <c r="BNW95" s="55"/>
      <c r="BNX95" s="55"/>
      <c r="BNY95" s="55"/>
      <c r="BNZ95" s="55"/>
      <c r="BOA95" s="55"/>
      <c r="BOB95" s="55"/>
      <c r="BOC95" s="55"/>
      <c r="BOD95" s="55"/>
      <c r="BOE95" s="55"/>
      <c r="BOF95" s="55"/>
      <c r="BOG95" s="55"/>
      <c r="BOH95" s="55"/>
      <c r="BOI95" s="55"/>
      <c r="BOJ95" s="55"/>
      <c r="BOK95" s="55"/>
      <c r="BOL95" s="55"/>
      <c r="BOM95" s="55"/>
      <c r="BON95" s="55"/>
      <c r="BOO95" s="55"/>
      <c r="BOP95" s="55"/>
      <c r="BOQ95" s="55"/>
      <c r="BOR95" s="55"/>
      <c r="BOS95" s="55"/>
      <c r="BOT95" s="55"/>
      <c r="BOU95" s="55"/>
      <c r="BOV95" s="55"/>
      <c r="BOW95" s="55"/>
      <c r="BOX95" s="55"/>
      <c r="BOY95" s="55"/>
      <c r="BOZ95" s="55"/>
      <c r="BPA95" s="55"/>
      <c r="BPB95" s="55"/>
      <c r="BPC95" s="55"/>
      <c r="BPD95" s="55"/>
      <c r="BPE95" s="55"/>
      <c r="BPF95" s="55"/>
      <c r="BPG95" s="55"/>
      <c r="BPH95" s="55"/>
      <c r="BPI95" s="55"/>
      <c r="BPJ95" s="55"/>
      <c r="BPK95" s="55"/>
      <c r="BPL95" s="55"/>
      <c r="BPM95" s="55"/>
      <c r="BPN95" s="55"/>
      <c r="BPO95" s="55"/>
      <c r="BPP95" s="55"/>
      <c r="BPQ95" s="55"/>
      <c r="BPR95" s="55"/>
      <c r="BPS95" s="55"/>
      <c r="BPT95" s="55"/>
      <c r="BPU95" s="55"/>
      <c r="BPV95" s="55"/>
      <c r="BPW95" s="55"/>
      <c r="BPX95" s="55"/>
      <c r="BPY95" s="55"/>
      <c r="BPZ95" s="55"/>
      <c r="BQA95" s="55"/>
      <c r="BQB95" s="55"/>
      <c r="BQC95" s="55"/>
      <c r="BQD95" s="55"/>
      <c r="BQE95" s="55"/>
      <c r="BQF95" s="55"/>
      <c r="BQG95" s="55"/>
      <c r="BQH95" s="55"/>
      <c r="BQI95" s="55"/>
      <c r="BQJ95" s="55"/>
      <c r="BQK95" s="55"/>
      <c r="BQL95" s="55"/>
      <c r="BQM95" s="55"/>
      <c r="BQN95" s="55"/>
      <c r="BQO95" s="55"/>
      <c r="BQP95" s="55"/>
      <c r="BQQ95" s="55"/>
      <c r="BQR95" s="55"/>
      <c r="BQS95" s="55"/>
      <c r="BQT95" s="55"/>
      <c r="BQU95" s="55"/>
      <c r="BQV95" s="55"/>
      <c r="BQW95" s="55"/>
      <c r="BQX95" s="55"/>
      <c r="BQY95" s="55"/>
      <c r="BQZ95" s="55"/>
      <c r="BRA95" s="55"/>
      <c r="BRB95" s="55"/>
    </row>
    <row r="96" spans="1:368 1403:1822" s="54" customFormat="1">
      <c r="A96" s="102"/>
      <c r="B96" s="102"/>
      <c r="C96" s="102"/>
      <c r="D96" s="102"/>
      <c r="E96" s="102"/>
      <c r="F96" s="102"/>
      <c r="G96" s="102"/>
      <c r="H96" s="102"/>
      <c r="I96" s="99"/>
      <c r="J96" s="103"/>
      <c r="K96" s="103"/>
      <c r="L96" s="103"/>
      <c r="M96" s="103"/>
      <c r="N96" s="103"/>
      <c r="O96" s="103"/>
      <c r="P96" s="103"/>
      <c r="Q96" s="103"/>
      <c r="R96" s="103"/>
      <c r="S96" s="103"/>
      <c r="T96" s="103"/>
      <c r="U96" s="103"/>
      <c r="V96" s="77"/>
      <c r="W96" s="77"/>
      <c r="X96" s="77"/>
      <c r="Y96" s="77"/>
      <c r="Z96" s="77"/>
      <c r="AA96" s="77"/>
      <c r="AB96" s="77"/>
      <c r="AC96" s="77"/>
      <c r="AD96" s="77"/>
      <c r="AE96" s="77"/>
      <c r="AF96" s="77"/>
      <c r="AG96" s="77"/>
      <c r="AH96" s="77"/>
      <c r="AI96" s="77"/>
      <c r="AJ96" s="77"/>
      <c r="AK96" s="77"/>
      <c r="AL96" s="77"/>
      <c r="AM96" s="77"/>
      <c r="AN96" s="77"/>
      <c r="AO96" s="77"/>
      <c r="AP96" s="77"/>
      <c r="AQ96" s="77"/>
      <c r="AR96" s="77"/>
      <c r="AS96" s="77"/>
      <c r="AT96" s="77"/>
      <c r="AU96" s="77"/>
      <c r="AV96" s="77"/>
      <c r="AW96" s="77"/>
      <c r="AX96" s="77"/>
      <c r="AY96" s="77"/>
      <c r="AZ96" s="77"/>
      <c r="BA96" s="77"/>
      <c r="BB96" s="77"/>
      <c r="BC96" s="77"/>
      <c r="BD96" s="77"/>
      <c r="BE96" s="77"/>
      <c r="BF96" s="77"/>
      <c r="BG96" s="77"/>
      <c r="BH96" s="77"/>
      <c r="BI96" s="77"/>
      <c r="BJ96" s="77"/>
      <c r="BK96" s="77"/>
      <c r="BL96" s="77"/>
      <c r="BM96" s="77"/>
      <c r="BN96" s="77"/>
      <c r="BO96" s="77"/>
      <c r="BP96" s="77"/>
      <c r="BQ96" s="77"/>
      <c r="BR96" s="77"/>
      <c r="BS96" s="77"/>
      <c r="BT96" s="77"/>
      <c r="BU96" s="77"/>
      <c r="BV96" s="77"/>
      <c r="BW96" s="77"/>
      <c r="BX96" s="77"/>
      <c r="BY96" s="77"/>
      <c r="BZ96" s="77"/>
      <c r="CA96" s="77"/>
      <c r="CB96" s="77"/>
      <c r="CC96" s="77"/>
      <c r="CD96" s="77"/>
      <c r="CE96" s="77"/>
      <c r="CF96" s="77"/>
      <c r="CG96" s="77"/>
      <c r="CH96" s="77"/>
      <c r="CI96" s="77"/>
      <c r="CJ96" s="77"/>
      <c r="CK96" s="77"/>
      <c r="CL96" s="77"/>
      <c r="CM96" s="77"/>
      <c r="CN96" s="77"/>
      <c r="CO96" s="77"/>
      <c r="CP96" s="77"/>
      <c r="CQ96" s="77"/>
      <c r="CR96" s="77"/>
      <c r="CS96" s="77"/>
      <c r="CT96" s="77"/>
      <c r="CU96" s="77"/>
      <c r="CV96" s="77"/>
      <c r="CW96" s="77"/>
      <c r="CX96" s="77"/>
      <c r="CY96" s="77"/>
      <c r="CZ96" s="77"/>
      <c r="DA96" s="77"/>
      <c r="DB96" s="77"/>
      <c r="DC96" s="77"/>
      <c r="DD96" s="77"/>
      <c r="DE96" s="77"/>
      <c r="DF96" s="77"/>
      <c r="DG96" s="77"/>
      <c r="DH96" s="77"/>
      <c r="DI96" s="77"/>
      <c r="DJ96" s="77"/>
      <c r="DK96" s="77"/>
      <c r="DL96" s="77"/>
      <c r="DM96" s="77"/>
      <c r="DN96" s="77"/>
      <c r="DO96" s="77"/>
      <c r="DP96" s="77"/>
      <c r="DQ96" s="77"/>
      <c r="DR96" s="77"/>
      <c r="DS96" s="77"/>
      <c r="DT96" s="77"/>
      <c r="DU96" s="77"/>
      <c r="DV96" s="77"/>
      <c r="DW96" s="77"/>
      <c r="DX96" s="77"/>
      <c r="DY96" s="77"/>
      <c r="DZ96" s="77"/>
      <c r="EA96" s="77"/>
      <c r="EB96" s="77"/>
      <c r="EC96" s="77"/>
      <c r="ED96" s="77"/>
      <c r="EE96" s="77"/>
      <c r="EF96" s="77"/>
      <c r="EG96" s="77"/>
      <c r="EH96" s="77"/>
      <c r="EI96" s="77"/>
      <c r="EJ96" s="77"/>
      <c r="EK96" s="77"/>
      <c r="EL96" s="77"/>
      <c r="EM96" s="77"/>
      <c r="EN96" s="77"/>
      <c r="EO96" s="77"/>
      <c r="EP96" s="77"/>
      <c r="EQ96" s="77"/>
      <c r="ER96" s="77"/>
      <c r="ES96" s="77"/>
      <c r="ET96" s="77"/>
      <c r="EU96" s="77"/>
      <c r="EV96" s="77"/>
      <c r="EW96" s="77"/>
      <c r="EX96" s="77"/>
      <c r="EY96" s="77"/>
      <c r="EZ96" s="77"/>
      <c r="FA96" s="77"/>
      <c r="FB96" s="77"/>
      <c r="FC96" s="77"/>
      <c r="FD96" s="77"/>
      <c r="FE96" s="77"/>
      <c r="FF96" s="77"/>
      <c r="FG96" s="77"/>
      <c r="FH96" s="77"/>
      <c r="FI96" s="77"/>
      <c r="FJ96" s="77"/>
      <c r="FK96" s="77"/>
      <c r="FL96" s="77"/>
      <c r="FM96" s="77"/>
      <c r="FN96" s="77"/>
      <c r="FO96" s="77"/>
      <c r="FP96" s="77"/>
      <c r="FQ96" s="77"/>
      <c r="FR96" s="77"/>
      <c r="FS96" s="77"/>
      <c r="FT96" s="77"/>
      <c r="FU96" s="77"/>
      <c r="FV96" s="77"/>
      <c r="FW96" s="77"/>
      <c r="FX96" s="77"/>
      <c r="FY96" s="77"/>
      <c r="FZ96" s="77"/>
      <c r="GA96" s="77"/>
      <c r="GB96" s="77"/>
      <c r="GC96" s="77"/>
      <c r="GD96" s="77"/>
      <c r="GE96" s="77"/>
      <c r="GF96" s="77"/>
      <c r="GG96" s="77"/>
      <c r="GH96" s="77"/>
      <c r="GI96" s="77"/>
      <c r="GJ96" s="77"/>
      <c r="GK96" s="77"/>
      <c r="GL96" s="77"/>
      <c r="GM96" s="77"/>
      <c r="GN96" s="77"/>
      <c r="GO96" s="77"/>
      <c r="GP96" s="77"/>
      <c r="GQ96" s="77"/>
      <c r="GR96" s="77"/>
      <c r="GS96" s="77"/>
      <c r="GT96" s="77"/>
      <c r="GU96" s="77"/>
      <c r="GV96" s="77"/>
      <c r="GW96" s="77"/>
      <c r="GX96" s="77"/>
      <c r="GY96" s="77"/>
      <c r="GZ96" s="77"/>
      <c r="HA96" s="77"/>
      <c r="HB96" s="77"/>
      <c r="HC96" s="77"/>
      <c r="HD96" s="77"/>
      <c r="HE96" s="77"/>
      <c r="HF96" s="77"/>
      <c r="HG96" s="77"/>
      <c r="HH96" s="77"/>
      <c r="HI96" s="77"/>
      <c r="HJ96" s="77"/>
      <c r="HK96" s="77"/>
      <c r="HL96" s="77"/>
      <c r="HM96" s="77"/>
      <c r="HN96" s="77"/>
      <c r="HO96" s="77"/>
      <c r="HP96" s="77"/>
      <c r="HQ96" s="77"/>
      <c r="HR96" s="77"/>
      <c r="HS96" s="77"/>
      <c r="HT96" s="77"/>
      <c r="HU96" s="77"/>
      <c r="HV96" s="77"/>
      <c r="HW96" s="77"/>
      <c r="HX96" s="77"/>
      <c r="HY96" s="77"/>
      <c r="HZ96" s="77"/>
      <c r="IA96" s="77"/>
      <c r="IB96" s="77"/>
      <c r="IC96" s="77"/>
      <c r="ID96" s="77"/>
      <c r="IE96" s="77"/>
      <c r="IF96" s="77"/>
      <c r="IG96" s="77"/>
      <c r="IH96" s="77"/>
      <c r="II96" s="77"/>
      <c r="IJ96" s="77"/>
      <c r="IK96" s="77"/>
      <c r="IL96" s="77"/>
      <c r="IM96" s="77"/>
      <c r="IN96" s="77"/>
      <c r="IO96" s="77"/>
      <c r="IP96" s="77"/>
      <c r="IQ96" s="77"/>
      <c r="IR96" s="77"/>
      <c r="IS96" s="77"/>
      <c r="IT96" s="77"/>
      <c r="IU96" s="77"/>
      <c r="IV96" s="77"/>
      <c r="IW96" s="77"/>
      <c r="IX96" s="77"/>
      <c r="IY96" s="77"/>
      <c r="IZ96" s="77"/>
      <c r="JA96" s="77"/>
      <c r="JB96" s="77"/>
      <c r="JC96" s="77"/>
      <c r="JD96" s="77"/>
      <c r="JE96" s="77"/>
      <c r="JF96" s="77"/>
      <c r="JG96" s="77"/>
      <c r="JH96" s="77"/>
      <c r="JI96" s="77"/>
      <c r="JJ96" s="77"/>
      <c r="JK96" s="77"/>
      <c r="JL96" s="77"/>
      <c r="JM96" s="77"/>
      <c r="JN96" s="77"/>
      <c r="JO96" s="77"/>
      <c r="JP96" s="77"/>
      <c r="JQ96" s="77"/>
      <c r="JR96" s="77"/>
      <c r="JS96" s="77"/>
      <c r="JT96" s="77"/>
      <c r="JU96" s="77"/>
      <c r="JV96" s="77"/>
      <c r="JW96" s="77"/>
      <c r="JX96" s="77"/>
      <c r="JY96" s="77"/>
      <c r="JZ96" s="77"/>
      <c r="KA96" s="77"/>
      <c r="KB96" s="77"/>
      <c r="KC96" s="77"/>
      <c r="KD96" s="77"/>
      <c r="KE96" s="77"/>
      <c r="KF96" s="77"/>
      <c r="KG96" s="77"/>
      <c r="KH96" s="77"/>
      <c r="KI96" s="77"/>
      <c r="KJ96" s="77"/>
      <c r="KK96" s="77"/>
      <c r="KL96" s="77"/>
      <c r="KM96" s="77"/>
      <c r="KN96" s="77"/>
      <c r="KO96" s="77"/>
      <c r="KP96" s="77"/>
      <c r="KQ96" s="77"/>
      <c r="KR96" s="77"/>
      <c r="KS96" s="77"/>
      <c r="KT96" s="77"/>
      <c r="KU96" s="77"/>
      <c r="KV96" s="77"/>
      <c r="KW96" s="77"/>
      <c r="KX96" s="77"/>
      <c r="KY96" s="77"/>
      <c r="KZ96" s="77"/>
      <c r="LA96" s="77"/>
      <c r="LB96" s="77"/>
      <c r="LC96" s="77"/>
      <c r="LD96" s="77"/>
      <c r="LE96" s="77"/>
      <c r="LF96" s="77"/>
      <c r="LG96" s="77"/>
      <c r="LH96" s="77"/>
      <c r="LI96" s="77"/>
      <c r="LJ96" s="77"/>
      <c r="LK96" s="77"/>
      <c r="LL96" s="77"/>
      <c r="LM96" s="77"/>
      <c r="LN96" s="77"/>
      <c r="LO96" s="77"/>
      <c r="LP96" s="77"/>
      <c r="LQ96" s="77"/>
      <c r="LR96" s="77"/>
      <c r="LS96" s="77"/>
      <c r="LT96" s="77"/>
      <c r="LU96" s="77"/>
      <c r="LV96" s="77"/>
      <c r="LW96" s="77"/>
      <c r="LX96" s="77"/>
      <c r="LY96" s="77"/>
      <c r="LZ96" s="77"/>
      <c r="MA96" s="77"/>
      <c r="MB96" s="77"/>
      <c r="MC96" s="77"/>
      <c r="MD96" s="77"/>
      <c r="ME96" s="77"/>
      <c r="MF96" s="77"/>
      <c r="MG96" s="77"/>
      <c r="MH96" s="77"/>
      <c r="MI96" s="77"/>
      <c r="MJ96" s="77"/>
      <c r="MK96" s="77"/>
      <c r="ML96" s="77"/>
      <c r="MM96" s="77"/>
      <c r="MN96" s="77"/>
      <c r="MO96" s="77"/>
      <c r="MP96" s="77"/>
      <c r="MQ96" s="77"/>
      <c r="MR96" s="77"/>
      <c r="MS96" s="77"/>
      <c r="MT96" s="77"/>
      <c r="MU96" s="77"/>
      <c r="MV96" s="77"/>
      <c r="MW96" s="77"/>
      <c r="MX96" s="77"/>
      <c r="MY96" s="77"/>
      <c r="MZ96" s="77"/>
      <c r="NA96" s="77"/>
      <c r="NB96" s="77"/>
      <c r="NC96" s="77"/>
      <c r="ND96" s="77"/>
      <c r="BAY96" s="55"/>
      <c r="BAZ96" s="55"/>
      <c r="BBA96" s="55"/>
      <c r="BBB96" s="55"/>
      <c r="BBC96" s="55"/>
      <c r="BBD96" s="55"/>
      <c r="BBE96" s="55"/>
      <c r="BBF96" s="55"/>
      <c r="BBG96" s="55"/>
      <c r="BBH96" s="55"/>
      <c r="BBI96" s="55"/>
      <c r="BBJ96" s="55"/>
      <c r="BBK96" s="55"/>
      <c r="BBL96" s="55"/>
      <c r="BBM96" s="55"/>
      <c r="BBN96" s="55"/>
      <c r="BBO96" s="55"/>
      <c r="BBP96" s="55"/>
      <c r="BBQ96" s="55"/>
      <c r="BBR96" s="55"/>
      <c r="BBS96" s="55"/>
      <c r="BBT96" s="55"/>
      <c r="BBU96" s="55"/>
      <c r="BBV96" s="55"/>
      <c r="BBW96" s="55"/>
      <c r="BBX96" s="55"/>
      <c r="BBY96" s="55"/>
      <c r="BBZ96" s="55"/>
      <c r="BCA96" s="55"/>
      <c r="BCB96" s="55"/>
      <c r="BCC96" s="55"/>
      <c r="BCD96" s="55"/>
      <c r="BCE96" s="55"/>
      <c r="BCF96" s="55"/>
      <c r="BCG96" s="55"/>
      <c r="BCH96" s="55"/>
      <c r="BCI96" s="55"/>
      <c r="BCJ96" s="55"/>
      <c r="BCK96" s="55"/>
      <c r="BCL96" s="55"/>
      <c r="BCM96" s="55"/>
      <c r="BCN96" s="55"/>
      <c r="BCO96" s="55"/>
      <c r="BCP96" s="55"/>
      <c r="BCQ96" s="55"/>
      <c r="BCR96" s="55"/>
      <c r="BCS96" s="55"/>
      <c r="BCT96" s="55"/>
      <c r="BCU96" s="55"/>
      <c r="BCV96" s="55"/>
      <c r="BCW96" s="55"/>
      <c r="BCX96" s="55"/>
      <c r="BCY96" s="55"/>
      <c r="BCZ96" s="55"/>
      <c r="BDA96" s="55"/>
      <c r="BDB96" s="55"/>
      <c r="BDC96" s="55"/>
      <c r="BDD96" s="55"/>
      <c r="BDE96" s="55"/>
      <c r="BDF96" s="55"/>
      <c r="BDG96" s="55"/>
      <c r="BDH96" s="55"/>
      <c r="BDI96" s="55"/>
      <c r="BDJ96" s="55"/>
      <c r="BDK96" s="55"/>
      <c r="BDL96" s="55"/>
      <c r="BDM96" s="55"/>
      <c r="BDN96" s="55"/>
      <c r="BDO96" s="55"/>
      <c r="BDP96" s="55"/>
      <c r="BDQ96" s="55"/>
      <c r="BDR96" s="55"/>
      <c r="BDS96" s="55"/>
      <c r="BDT96" s="55"/>
      <c r="BDU96" s="55"/>
      <c r="BDV96" s="55"/>
      <c r="BDW96" s="55"/>
      <c r="BDX96" s="55"/>
      <c r="BDY96" s="55"/>
      <c r="BDZ96" s="55"/>
      <c r="BEA96" s="55"/>
      <c r="BEB96" s="55"/>
      <c r="BEC96" s="55"/>
      <c r="BED96" s="55"/>
      <c r="BEE96" s="55"/>
      <c r="BEF96" s="55"/>
      <c r="BEG96" s="55"/>
      <c r="BEH96" s="55"/>
      <c r="BEI96" s="55"/>
      <c r="BEJ96" s="55"/>
      <c r="BEK96" s="55"/>
      <c r="BEL96" s="55"/>
      <c r="BEM96" s="55"/>
      <c r="BEN96" s="55"/>
      <c r="BEO96" s="55"/>
      <c r="BEP96" s="55"/>
      <c r="BEQ96" s="55"/>
      <c r="BER96" s="55"/>
      <c r="BES96" s="55"/>
      <c r="BET96" s="55"/>
      <c r="BEU96" s="55"/>
      <c r="BEV96" s="55"/>
      <c r="BEW96" s="55"/>
      <c r="BEX96" s="55"/>
      <c r="BEY96" s="55"/>
      <c r="BEZ96" s="55"/>
      <c r="BFA96" s="55"/>
      <c r="BFB96" s="55"/>
      <c r="BFC96" s="55"/>
      <c r="BFD96" s="55"/>
      <c r="BFE96" s="55"/>
      <c r="BFF96" s="55"/>
      <c r="BFG96" s="55"/>
      <c r="BFH96" s="55"/>
      <c r="BFI96" s="55"/>
      <c r="BFJ96" s="55"/>
      <c r="BFK96" s="55"/>
      <c r="BFL96" s="55"/>
      <c r="BFM96" s="55"/>
      <c r="BFN96" s="55"/>
      <c r="BFO96" s="55"/>
      <c r="BFP96" s="55"/>
      <c r="BFQ96" s="55"/>
      <c r="BFR96" s="55"/>
      <c r="BFS96" s="55"/>
      <c r="BFT96" s="55"/>
      <c r="BFU96" s="55"/>
      <c r="BFV96" s="55"/>
      <c r="BFW96" s="55"/>
      <c r="BFX96" s="55"/>
      <c r="BFY96" s="55"/>
      <c r="BFZ96" s="55"/>
      <c r="BGA96" s="55"/>
      <c r="BGB96" s="55"/>
      <c r="BGC96" s="55"/>
      <c r="BGD96" s="55"/>
      <c r="BGE96" s="55"/>
      <c r="BGF96" s="55"/>
      <c r="BGG96" s="55"/>
      <c r="BGH96" s="55"/>
      <c r="BGI96" s="55"/>
      <c r="BGJ96" s="55"/>
      <c r="BGK96" s="55"/>
      <c r="BGL96" s="55"/>
      <c r="BGM96" s="55"/>
      <c r="BGN96" s="55"/>
      <c r="BGO96" s="55"/>
      <c r="BGP96" s="55"/>
      <c r="BGQ96" s="55"/>
      <c r="BGR96" s="55"/>
      <c r="BGS96" s="55"/>
      <c r="BGT96" s="55"/>
      <c r="BGU96" s="55"/>
      <c r="BGV96" s="55"/>
      <c r="BGW96" s="55"/>
      <c r="BGX96" s="55"/>
      <c r="BGY96" s="55"/>
      <c r="BGZ96" s="55"/>
      <c r="BHA96" s="55"/>
      <c r="BHB96" s="55"/>
      <c r="BHC96" s="55"/>
      <c r="BHD96" s="55"/>
      <c r="BHE96" s="55"/>
      <c r="BHF96" s="55"/>
      <c r="BHG96" s="55"/>
      <c r="BHH96" s="55"/>
      <c r="BHI96" s="55"/>
      <c r="BHJ96" s="55"/>
      <c r="BHK96" s="55"/>
      <c r="BHL96" s="55"/>
      <c r="BHM96" s="55"/>
      <c r="BHN96" s="55"/>
      <c r="BHO96" s="55"/>
      <c r="BHP96" s="55"/>
      <c r="BHQ96" s="55"/>
      <c r="BHR96" s="55"/>
      <c r="BHS96" s="55"/>
      <c r="BHT96" s="55"/>
      <c r="BHU96" s="55"/>
      <c r="BHV96" s="55"/>
      <c r="BHW96" s="55"/>
      <c r="BHX96" s="55"/>
      <c r="BHY96" s="55"/>
      <c r="BHZ96" s="55"/>
      <c r="BIA96" s="55"/>
      <c r="BIB96" s="55"/>
      <c r="BIC96" s="55"/>
      <c r="BID96" s="55"/>
      <c r="BIE96" s="55"/>
      <c r="BIF96" s="55"/>
      <c r="BIG96" s="55"/>
      <c r="BIH96" s="55"/>
      <c r="BII96" s="55"/>
      <c r="BIJ96" s="55"/>
      <c r="BIK96" s="55"/>
      <c r="BIL96" s="55"/>
      <c r="BIM96" s="55"/>
      <c r="BIN96" s="55"/>
      <c r="BIO96" s="55"/>
      <c r="BIP96" s="55"/>
      <c r="BIQ96" s="55"/>
      <c r="BIR96" s="55"/>
      <c r="BIS96" s="55"/>
      <c r="BIT96" s="55"/>
      <c r="BIU96" s="55"/>
      <c r="BIV96" s="55"/>
      <c r="BIW96" s="55"/>
      <c r="BIX96" s="55"/>
      <c r="BIY96" s="55"/>
      <c r="BIZ96" s="55"/>
      <c r="BJA96" s="55"/>
      <c r="BJB96" s="55"/>
      <c r="BJC96" s="55"/>
      <c r="BJD96" s="55"/>
      <c r="BJE96" s="55"/>
      <c r="BJF96" s="55"/>
      <c r="BJG96" s="55"/>
      <c r="BJH96" s="55"/>
      <c r="BJI96" s="55"/>
      <c r="BJJ96" s="55"/>
      <c r="BJK96" s="55"/>
      <c r="BJL96" s="55"/>
      <c r="BJM96" s="55"/>
      <c r="BJN96" s="55"/>
      <c r="BJO96" s="55"/>
      <c r="BJP96" s="55"/>
      <c r="BJQ96" s="55"/>
      <c r="BJR96" s="55"/>
      <c r="BJS96" s="55"/>
      <c r="BJT96" s="55"/>
      <c r="BJU96" s="55"/>
      <c r="BJV96" s="55"/>
      <c r="BJW96" s="55"/>
      <c r="BJX96" s="55"/>
      <c r="BJY96" s="55"/>
      <c r="BJZ96" s="55"/>
      <c r="BKA96" s="55"/>
      <c r="BKB96" s="55"/>
      <c r="BKC96" s="55"/>
      <c r="BKD96" s="55"/>
      <c r="BKE96" s="55"/>
      <c r="BKF96" s="55"/>
      <c r="BKG96" s="55"/>
      <c r="BKH96" s="55"/>
      <c r="BKI96" s="55"/>
      <c r="BKJ96" s="55"/>
      <c r="BKK96" s="55"/>
      <c r="BKL96" s="55"/>
      <c r="BKM96" s="55"/>
      <c r="BKN96" s="55"/>
      <c r="BKO96" s="55"/>
      <c r="BKP96" s="55"/>
      <c r="BKQ96" s="55"/>
      <c r="BKR96" s="55"/>
      <c r="BKS96" s="55"/>
      <c r="BKT96" s="55"/>
      <c r="BKU96" s="55"/>
      <c r="BKV96" s="55"/>
      <c r="BKW96" s="55"/>
      <c r="BKX96" s="55"/>
      <c r="BKY96" s="55"/>
      <c r="BKZ96" s="55"/>
      <c r="BLA96" s="55"/>
      <c r="BLB96" s="55"/>
      <c r="BLC96" s="55"/>
      <c r="BLD96" s="55"/>
      <c r="BLE96" s="55"/>
      <c r="BLF96" s="55"/>
      <c r="BLG96" s="55"/>
      <c r="BLH96" s="55"/>
      <c r="BLI96" s="55"/>
      <c r="BLJ96" s="55"/>
      <c r="BLK96" s="55"/>
      <c r="BLL96" s="55"/>
      <c r="BLM96" s="55"/>
      <c r="BLN96" s="55"/>
      <c r="BLO96" s="55"/>
      <c r="BLP96" s="55"/>
      <c r="BLQ96" s="55"/>
      <c r="BLR96" s="55"/>
      <c r="BLS96" s="55"/>
      <c r="BLT96" s="55"/>
      <c r="BLU96" s="55"/>
      <c r="BLV96" s="55"/>
      <c r="BLW96" s="55"/>
      <c r="BLX96" s="55"/>
      <c r="BLY96" s="55"/>
      <c r="BLZ96" s="55"/>
      <c r="BMA96" s="55"/>
      <c r="BMB96" s="55"/>
      <c r="BMC96" s="55"/>
      <c r="BMD96" s="55"/>
      <c r="BME96" s="55"/>
      <c r="BMF96" s="55"/>
      <c r="BMG96" s="55"/>
      <c r="BMH96" s="55"/>
      <c r="BMI96" s="55"/>
      <c r="BMJ96" s="55"/>
      <c r="BMK96" s="55"/>
      <c r="BML96" s="55"/>
      <c r="BMM96" s="55"/>
      <c r="BMN96" s="55"/>
      <c r="BMO96" s="55"/>
      <c r="BMP96" s="55"/>
      <c r="BMQ96" s="55"/>
      <c r="BMR96" s="55"/>
      <c r="BMS96" s="55"/>
      <c r="BMT96" s="55"/>
      <c r="BMU96" s="55"/>
      <c r="BMV96" s="55"/>
      <c r="BMW96" s="55"/>
      <c r="BMX96" s="55"/>
      <c r="BMY96" s="55"/>
      <c r="BMZ96" s="55"/>
      <c r="BNA96" s="55"/>
      <c r="BNB96" s="55"/>
      <c r="BNC96" s="55"/>
      <c r="BND96" s="55"/>
      <c r="BNE96" s="55"/>
      <c r="BNF96" s="55"/>
      <c r="BNG96" s="55"/>
      <c r="BNH96" s="55"/>
      <c r="BNI96" s="55"/>
      <c r="BNJ96" s="55"/>
      <c r="BNK96" s="55"/>
      <c r="BNL96" s="55"/>
      <c r="BNM96" s="55"/>
      <c r="BNN96" s="55"/>
      <c r="BNO96" s="55"/>
      <c r="BNP96" s="55"/>
      <c r="BNQ96" s="55"/>
      <c r="BNR96" s="55"/>
      <c r="BNS96" s="55"/>
      <c r="BNT96" s="55"/>
      <c r="BNU96" s="55"/>
      <c r="BNV96" s="55"/>
      <c r="BNW96" s="55"/>
      <c r="BNX96" s="55"/>
      <c r="BNY96" s="55"/>
      <c r="BNZ96" s="55"/>
      <c r="BOA96" s="55"/>
      <c r="BOB96" s="55"/>
      <c r="BOC96" s="55"/>
      <c r="BOD96" s="55"/>
      <c r="BOE96" s="55"/>
      <c r="BOF96" s="55"/>
      <c r="BOG96" s="55"/>
      <c r="BOH96" s="55"/>
      <c r="BOI96" s="55"/>
      <c r="BOJ96" s="55"/>
      <c r="BOK96" s="55"/>
      <c r="BOL96" s="55"/>
      <c r="BOM96" s="55"/>
      <c r="BON96" s="55"/>
      <c r="BOO96" s="55"/>
      <c r="BOP96" s="55"/>
      <c r="BOQ96" s="55"/>
      <c r="BOR96" s="55"/>
      <c r="BOS96" s="55"/>
      <c r="BOT96" s="55"/>
      <c r="BOU96" s="55"/>
      <c r="BOV96" s="55"/>
      <c r="BOW96" s="55"/>
      <c r="BOX96" s="55"/>
      <c r="BOY96" s="55"/>
      <c r="BOZ96" s="55"/>
      <c r="BPA96" s="55"/>
      <c r="BPB96" s="55"/>
      <c r="BPC96" s="55"/>
      <c r="BPD96" s="55"/>
      <c r="BPE96" s="55"/>
      <c r="BPF96" s="55"/>
      <c r="BPG96" s="55"/>
      <c r="BPH96" s="55"/>
      <c r="BPI96" s="55"/>
      <c r="BPJ96" s="55"/>
      <c r="BPK96" s="55"/>
      <c r="BPL96" s="55"/>
      <c r="BPM96" s="55"/>
      <c r="BPN96" s="55"/>
      <c r="BPO96" s="55"/>
      <c r="BPP96" s="55"/>
      <c r="BPQ96" s="55"/>
      <c r="BPR96" s="55"/>
      <c r="BPS96" s="55"/>
      <c r="BPT96" s="55"/>
      <c r="BPU96" s="55"/>
      <c r="BPV96" s="55"/>
      <c r="BPW96" s="55"/>
      <c r="BPX96" s="55"/>
      <c r="BPY96" s="55"/>
      <c r="BPZ96" s="55"/>
      <c r="BQA96" s="55"/>
      <c r="BQB96" s="55"/>
      <c r="BQC96" s="55"/>
      <c r="BQD96" s="55"/>
      <c r="BQE96" s="55"/>
      <c r="BQF96" s="55"/>
      <c r="BQG96" s="55"/>
      <c r="BQH96" s="55"/>
      <c r="BQI96" s="55"/>
      <c r="BQJ96" s="55"/>
      <c r="BQK96" s="55"/>
      <c r="BQL96" s="55"/>
      <c r="BQM96" s="55"/>
      <c r="BQN96" s="55"/>
      <c r="BQO96" s="55"/>
      <c r="BQP96" s="55"/>
      <c r="BQQ96" s="55"/>
      <c r="BQR96" s="55"/>
      <c r="BQS96" s="55"/>
      <c r="BQT96" s="55"/>
      <c r="BQU96" s="55"/>
      <c r="BQV96" s="55"/>
      <c r="BQW96" s="55"/>
      <c r="BQX96" s="55"/>
      <c r="BQY96" s="55"/>
      <c r="BQZ96" s="55"/>
      <c r="BRA96" s="55"/>
      <c r="BRB96" s="55"/>
    </row>
    <row r="97" spans="1:368 1403:1822" s="54" customFormat="1">
      <c r="A97" s="102"/>
      <c r="B97" s="102"/>
      <c r="C97" s="102"/>
      <c r="D97" s="102"/>
      <c r="E97" s="102"/>
      <c r="F97" s="102"/>
      <c r="G97" s="102"/>
      <c r="H97" s="102"/>
      <c r="I97" s="99"/>
      <c r="J97" s="103"/>
      <c r="K97" s="103"/>
      <c r="L97" s="103"/>
      <c r="M97" s="103"/>
      <c r="N97" s="103"/>
      <c r="O97" s="103"/>
      <c r="P97" s="103"/>
      <c r="Q97" s="103"/>
      <c r="R97" s="103"/>
      <c r="S97" s="103"/>
      <c r="T97" s="103"/>
      <c r="U97" s="103"/>
      <c r="V97" s="77"/>
      <c r="W97" s="77"/>
      <c r="X97" s="77"/>
      <c r="Y97" s="77"/>
      <c r="Z97" s="77"/>
      <c r="AA97" s="77"/>
      <c r="AB97" s="77"/>
      <c r="AC97" s="77"/>
      <c r="AD97" s="77"/>
      <c r="AE97" s="77"/>
      <c r="AF97" s="77"/>
      <c r="AG97" s="77"/>
      <c r="AH97" s="77"/>
      <c r="AI97" s="77"/>
      <c r="AJ97" s="77"/>
      <c r="AK97" s="77"/>
      <c r="AL97" s="77"/>
      <c r="AM97" s="77"/>
      <c r="AN97" s="77"/>
      <c r="AO97" s="77"/>
      <c r="AP97" s="77"/>
      <c r="AQ97" s="77"/>
      <c r="AR97" s="77"/>
      <c r="AS97" s="77"/>
      <c r="AT97" s="77"/>
      <c r="AU97" s="77"/>
      <c r="AV97" s="77"/>
      <c r="AW97" s="77"/>
      <c r="AX97" s="77"/>
      <c r="AY97" s="77"/>
      <c r="AZ97" s="77"/>
      <c r="BA97" s="77"/>
      <c r="BB97" s="77"/>
      <c r="BC97" s="77"/>
      <c r="BD97" s="77"/>
      <c r="BE97" s="77"/>
      <c r="BF97" s="77"/>
      <c r="BG97" s="77"/>
      <c r="BH97" s="77"/>
      <c r="BI97" s="77"/>
      <c r="BJ97" s="77"/>
      <c r="BK97" s="77"/>
      <c r="BL97" s="77"/>
      <c r="BM97" s="77"/>
      <c r="BN97" s="77"/>
      <c r="BO97" s="77"/>
      <c r="BP97" s="77"/>
      <c r="BQ97" s="77"/>
      <c r="BR97" s="77"/>
      <c r="BS97" s="77"/>
      <c r="BT97" s="77"/>
      <c r="BU97" s="77"/>
      <c r="BV97" s="77"/>
      <c r="BW97" s="77"/>
      <c r="BX97" s="77"/>
      <c r="BY97" s="77"/>
      <c r="BZ97" s="77"/>
      <c r="CA97" s="77"/>
      <c r="CB97" s="77"/>
      <c r="CC97" s="77"/>
      <c r="CD97" s="77"/>
      <c r="CE97" s="77"/>
      <c r="CF97" s="77"/>
      <c r="CG97" s="77"/>
      <c r="CH97" s="77"/>
      <c r="CI97" s="77"/>
      <c r="CJ97" s="77"/>
      <c r="CK97" s="77"/>
      <c r="CL97" s="77"/>
      <c r="CM97" s="77"/>
      <c r="CN97" s="77"/>
      <c r="CO97" s="77"/>
      <c r="CP97" s="77"/>
      <c r="CQ97" s="77"/>
      <c r="CR97" s="77"/>
      <c r="CS97" s="77"/>
      <c r="CT97" s="77"/>
      <c r="CU97" s="77"/>
      <c r="CV97" s="77"/>
      <c r="CW97" s="77"/>
      <c r="CX97" s="77"/>
      <c r="CY97" s="77"/>
      <c r="CZ97" s="77"/>
      <c r="DA97" s="77"/>
      <c r="DB97" s="77"/>
      <c r="DC97" s="77"/>
      <c r="DD97" s="77"/>
      <c r="DE97" s="77"/>
      <c r="DF97" s="77"/>
      <c r="DG97" s="77"/>
      <c r="DH97" s="77"/>
      <c r="DI97" s="77"/>
      <c r="DJ97" s="77"/>
      <c r="DK97" s="77"/>
      <c r="DL97" s="77"/>
      <c r="DM97" s="77"/>
      <c r="DN97" s="77"/>
      <c r="DO97" s="77"/>
      <c r="DP97" s="77"/>
      <c r="DQ97" s="77"/>
      <c r="DR97" s="77"/>
      <c r="DS97" s="77"/>
      <c r="DT97" s="77"/>
      <c r="DU97" s="77"/>
      <c r="DV97" s="77"/>
      <c r="DW97" s="77"/>
      <c r="DX97" s="77"/>
      <c r="DY97" s="77"/>
      <c r="DZ97" s="77"/>
      <c r="EA97" s="77"/>
      <c r="EB97" s="77"/>
      <c r="EC97" s="77"/>
      <c r="ED97" s="77"/>
      <c r="EE97" s="77"/>
      <c r="EF97" s="77"/>
      <c r="EG97" s="77"/>
      <c r="EH97" s="77"/>
      <c r="EI97" s="77"/>
      <c r="EJ97" s="77"/>
      <c r="EK97" s="77"/>
      <c r="EL97" s="77"/>
      <c r="EM97" s="77"/>
      <c r="EN97" s="77"/>
      <c r="EO97" s="77"/>
      <c r="EP97" s="77"/>
      <c r="EQ97" s="77"/>
      <c r="ER97" s="77"/>
      <c r="ES97" s="77"/>
      <c r="ET97" s="77"/>
      <c r="EU97" s="77"/>
      <c r="EV97" s="77"/>
      <c r="EW97" s="77"/>
      <c r="EX97" s="77"/>
      <c r="EY97" s="77"/>
      <c r="EZ97" s="77"/>
      <c r="FA97" s="77"/>
      <c r="FB97" s="77"/>
      <c r="FC97" s="77"/>
      <c r="FD97" s="77"/>
      <c r="FE97" s="77"/>
      <c r="FF97" s="77"/>
      <c r="FG97" s="77"/>
      <c r="FH97" s="77"/>
      <c r="FI97" s="77"/>
      <c r="FJ97" s="77"/>
      <c r="FK97" s="77"/>
      <c r="FL97" s="77"/>
      <c r="FM97" s="77"/>
      <c r="FN97" s="77"/>
      <c r="FO97" s="77"/>
      <c r="FP97" s="77"/>
      <c r="FQ97" s="77"/>
      <c r="FR97" s="77"/>
      <c r="FS97" s="77"/>
      <c r="FT97" s="77"/>
      <c r="FU97" s="77"/>
      <c r="FV97" s="77"/>
      <c r="FW97" s="77"/>
      <c r="FX97" s="77"/>
      <c r="FY97" s="77"/>
      <c r="FZ97" s="77"/>
      <c r="GA97" s="77"/>
      <c r="GB97" s="77"/>
      <c r="GC97" s="77"/>
      <c r="GD97" s="77"/>
      <c r="GE97" s="77"/>
      <c r="GF97" s="77"/>
      <c r="GG97" s="77"/>
      <c r="GH97" s="77"/>
      <c r="GI97" s="77"/>
      <c r="GJ97" s="77"/>
      <c r="GK97" s="77"/>
      <c r="GL97" s="77"/>
      <c r="GM97" s="77"/>
      <c r="GN97" s="77"/>
      <c r="GO97" s="77"/>
      <c r="GP97" s="77"/>
      <c r="GQ97" s="77"/>
      <c r="GR97" s="77"/>
      <c r="GS97" s="77"/>
      <c r="GT97" s="77"/>
      <c r="GU97" s="77"/>
      <c r="GV97" s="77"/>
      <c r="GW97" s="77"/>
      <c r="GX97" s="77"/>
      <c r="GY97" s="77"/>
      <c r="GZ97" s="77"/>
      <c r="HA97" s="77"/>
      <c r="HB97" s="77"/>
      <c r="HC97" s="77"/>
      <c r="HD97" s="77"/>
      <c r="HE97" s="77"/>
      <c r="HF97" s="77"/>
      <c r="HG97" s="77"/>
      <c r="HH97" s="77"/>
      <c r="HI97" s="77"/>
      <c r="HJ97" s="77"/>
      <c r="HK97" s="77"/>
      <c r="HL97" s="77"/>
      <c r="HM97" s="77"/>
      <c r="HN97" s="77"/>
      <c r="HO97" s="77"/>
      <c r="HP97" s="77"/>
      <c r="HQ97" s="77"/>
      <c r="HR97" s="77"/>
      <c r="HS97" s="77"/>
      <c r="HT97" s="77"/>
      <c r="HU97" s="77"/>
      <c r="HV97" s="77"/>
      <c r="HW97" s="77"/>
      <c r="HX97" s="77"/>
      <c r="HY97" s="77"/>
      <c r="HZ97" s="77"/>
      <c r="IA97" s="77"/>
      <c r="IB97" s="77"/>
      <c r="IC97" s="77"/>
      <c r="ID97" s="77"/>
      <c r="IE97" s="77"/>
      <c r="IF97" s="77"/>
      <c r="IG97" s="77"/>
      <c r="IH97" s="77"/>
      <c r="II97" s="77"/>
      <c r="IJ97" s="77"/>
      <c r="IK97" s="77"/>
      <c r="IL97" s="77"/>
      <c r="IM97" s="77"/>
      <c r="IN97" s="77"/>
      <c r="IO97" s="77"/>
      <c r="IP97" s="77"/>
      <c r="IQ97" s="77"/>
      <c r="IR97" s="77"/>
      <c r="IS97" s="77"/>
      <c r="IT97" s="77"/>
      <c r="IU97" s="77"/>
      <c r="IV97" s="77"/>
      <c r="IW97" s="77"/>
      <c r="IX97" s="77"/>
      <c r="IY97" s="77"/>
      <c r="IZ97" s="77"/>
      <c r="JA97" s="77"/>
      <c r="JB97" s="77"/>
      <c r="JC97" s="77"/>
      <c r="JD97" s="77"/>
      <c r="JE97" s="77"/>
      <c r="JF97" s="77"/>
      <c r="JG97" s="77"/>
      <c r="JH97" s="77"/>
      <c r="JI97" s="77"/>
      <c r="JJ97" s="77"/>
      <c r="JK97" s="77"/>
      <c r="JL97" s="77"/>
      <c r="JM97" s="77"/>
      <c r="JN97" s="77"/>
      <c r="JO97" s="77"/>
      <c r="JP97" s="77"/>
      <c r="JQ97" s="77"/>
      <c r="JR97" s="77"/>
      <c r="JS97" s="77"/>
      <c r="JT97" s="77"/>
      <c r="JU97" s="77"/>
      <c r="JV97" s="77"/>
      <c r="JW97" s="77"/>
      <c r="JX97" s="77"/>
      <c r="JY97" s="77"/>
      <c r="JZ97" s="77"/>
      <c r="KA97" s="77"/>
      <c r="KB97" s="77"/>
      <c r="KC97" s="77"/>
      <c r="KD97" s="77"/>
      <c r="KE97" s="77"/>
      <c r="KF97" s="77"/>
      <c r="KG97" s="77"/>
      <c r="KH97" s="77"/>
      <c r="KI97" s="77"/>
      <c r="KJ97" s="77"/>
      <c r="KK97" s="77"/>
      <c r="KL97" s="77"/>
      <c r="KM97" s="77"/>
      <c r="KN97" s="77"/>
      <c r="KO97" s="77"/>
      <c r="KP97" s="77"/>
      <c r="KQ97" s="77"/>
      <c r="KR97" s="77"/>
      <c r="KS97" s="77"/>
      <c r="KT97" s="77"/>
      <c r="KU97" s="77"/>
      <c r="KV97" s="77"/>
      <c r="KW97" s="77"/>
      <c r="KX97" s="77"/>
      <c r="KY97" s="77"/>
      <c r="KZ97" s="77"/>
      <c r="LA97" s="77"/>
      <c r="LB97" s="77"/>
      <c r="LC97" s="77"/>
      <c r="LD97" s="77"/>
      <c r="LE97" s="77"/>
      <c r="LF97" s="77"/>
      <c r="LG97" s="77"/>
      <c r="LH97" s="77"/>
      <c r="LI97" s="77"/>
      <c r="LJ97" s="77"/>
      <c r="LK97" s="77"/>
      <c r="LL97" s="77"/>
      <c r="LM97" s="77"/>
      <c r="LN97" s="77"/>
      <c r="LO97" s="77"/>
      <c r="LP97" s="77"/>
      <c r="LQ97" s="77"/>
      <c r="LR97" s="77"/>
      <c r="LS97" s="77"/>
      <c r="LT97" s="77"/>
      <c r="LU97" s="77"/>
      <c r="LV97" s="77"/>
      <c r="LW97" s="77"/>
      <c r="LX97" s="77"/>
      <c r="LY97" s="77"/>
      <c r="LZ97" s="77"/>
      <c r="MA97" s="77"/>
      <c r="MB97" s="77"/>
      <c r="MC97" s="77"/>
      <c r="MD97" s="77"/>
      <c r="ME97" s="77"/>
      <c r="MF97" s="77"/>
      <c r="MG97" s="77"/>
      <c r="MH97" s="77"/>
      <c r="MI97" s="77"/>
      <c r="MJ97" s="77"/>
      <c r="MK97" s="77"/>
      <c r="ML97" s="77"/>
      <c r="MM97" s="77"/>
      <c r="MN97" s="77"/>
      <c r="MO97" s="77"/>
      <c r="MP97" s="77"/>
      <c r="MQ97" s="77"/>
      <c r="MR97" s="77"/>
      <c r="MS97" s="77"/>
      <c r="MT97" s="77"/>
      <c r="MU97" s="77"/>
      <c r="MV97" s="77"/>
      <c r="MW97" s="77"/>
      <c r="MX97" s="77"/>
      <c r="MY97" s="77"/>
      <c r="MZ97" s="77"/>
      <c r="NA97" s="77"/>
      <c r="NB97" s="77"/>
      <c r="NC97" s="77"/>
      <c r="ND97" s="77"/>
      <c r="BAY97" s="55"/>
      <c r="BAZ97" s="55"/>
      <c r="BBA97" s="55"/>
      <c r="BBB97" s="55"/>
      <c r="BBC97" s="55"/>
      <c r="BBD97" s="55"/>
      <c r="BBE97" s="55"/>
      <c r="BBF97" s="55"/>
      <c r="BBG97" s="55"/>
      <c r="BBH97" s="55"/>
      <c r="BBI97" s="55"/>
      <c r="BBJ97" s="55"/>
      <c r="BBK97" s="55"/>
      <c r="BBL97" s="55"/>
      <c r="BBM97" s="55"/>
      <c r="BBN97" s="55"/>
      <c r="BBO97" s="55"/>
      <c r="BBP97" s="55"/>
      <c r="BBQ97" s="55"/>
      <c r="BBR97" s="55"/>
      <c r="BBS97" s="55"/>
      <c r="BBT97" s="55"/>
      <c r="BBU97" s="55"/>
      <c r="BBV97" s="55"/>
      <c r="BBW97" s="55"/>
      <c r="BBX97" s="55"/>
      <c r="BBY97" s="55"/>
      <c r="BBZ97" s="55"/>
      <c r="BCA97" s="55"/>
      <c r="BCB97" s="55"/>
      <c r="BCC97" s="55"/>
      <c r="BCD97" s="55"/>
      <c r="BCE97" s="55"/>
      <c r="BCF97" s="55"/>
      <c r="BCG97" s="55"/>
      <c r="BCH97" s="55"/>
      <c r="BCI97" s="55"/>
      <c r="BCJ97" s="55"/>
      <c r="BCK97" s="55"/>
      <c r="BCL97" s="55"/>
      <c r="BCM97" s="55"/>
      <c r="BCN97" s="55"/>
      <c r="BCO97" s="55"/>
      <c r="BCP97" s="55"/>
      <c r="BCQ97" s="55"/>
      <c r="BCR97" s="55"/>
      <c r="BCS97" s="55"/>
      <c r="BCT97" s="55"/>
      <c r="BCU97" s="55"/>
      <c r="BCV97" s="55"/>
      <c r="BCW97" s="55"/>
      <c r="BCX97" s="55"/>
      <c r="BCY97" s="55"/>
      <c r="BCZ97" s="55"/>
      <c r="BDA97" s="55"/>
      <c r="BDB97" s="55"/>
      <c r="BDC97" s="55"/>
      <c r="BDD97" s="55"/>
      <c r="BDE97" s="55"/>
      <c r="BDF97" s="55"/>
      <c r="BDG97" s="55"/>
      <c r="BDH97" s="55"/>
      <c r="BDI97" s="55"/>
      <c r="BDJ97" s="55"/>
      <c r="BDK97" s="55"/>
      <c r="BDL97" s="55"/>
      <c r="BDM97" s="55"/>
      <c r="BDN97" s="55"/>
      <c r="BDO97" s="55"/>
      <c r="BDP97" s="55"/>
      <c r="BDQ97" s="55"/>
      <c r="BDR97" s="55"/>
      <c r="BDS97" s="55"/>
      <c r="BDT97" s="55"/>
      <c r="BDU97" s="55"/>
      <c r="BDV97" s="55"/>
      <c r="BDW97" s="55"/>
      <c r="BDX97" s="55"/>
      <c r="BDY97" s="55"/>
      <c r="BDZ97" s="55"/>
      <c r="BEA97" s="55"/>
      <c r="BEB97" s="55"/>
      <c r="BEC97" s="55"/>
      <c r="BED97" s="55"/>
      <c r="BEE97" s="55"/>
      <c r="BEF97" s="55"/>
      <c r="BEG97" s="55"/>
      <c r="BEH97" s="55"/>
      <c r="BEI97" s="55"/>
      <c r="BEJ97" s="55"/>
      <c r="BEK97" s="55"/>
      <c r="BEL97" s="55"/>
      <c r="BEM97" s="55"/>
      <c r="BEN97" s="55"/>
      <c r="BEO97" s="55"/>
      <c r="BEP97" s="55"/>
      <c r="BEQ97" s="55"/>
      <c r="BER97" s="55"/>
      <c r="BES97" s="55"/>
      <c r="BET97" s="55"/>
      <c r="BEU97" s="55"/>
      <c r="BEV97" s="55"/>
      <c r="BEW97" s="55"/>
      <c r="BEX97" s="55"/>
      <c r="BEY97" s="55"/>
      <c r="BEZ97" s="55"/>
      <c r="BFA97" s="55"/>
      <c r="BFB97" s="55"/>
      <c r="BFC97" s="55"/>
      <c r="BFD97" s="55"/>
      <c r="BFE97" s="55"/>
      <c r="BFF97" s="55"/>
      <c r="BFG97" s="55"/>
      <c r="BFH97" s="55"/>
      <c r="BFI97" s="55"/>
      <c r="BFJ97" s="55"/>
      <c r="BFK97" s="55"/>
      <c r="BFL97" s="55"/>
      <c r="BFM97" s="55"/>
      <c r="BFN97" s="55"/>
      <c r="BFO97" s="55"/>
      <c r="BFP97" s="55"/>
      <c r="BFQ97" s="55"/>
      <c r="BFR97" s="55"/>
      <c r="BFS97" s="55"/>
      <c r="BFT97" s="55"/>
      <c r="BFU97" s="55"/>
      <c r="BFV97" s="55"/>
      <c r="BFW97" s="55"/>
      <c r="BFX97" s="55"/>
      <c r="BFY97" s="55"/>
      <c r="BFZ97" s="55"/>
      <c r="BGA97" s="55"/>
      <c r="BGB97" s="55"/>
      <c r="BGC97" s="55"/>
      <c r="BGD97" s="55"/>
      <c r="BGE97" s="55"/>
      <c r="BGF97" s="55"/>
      <c r="BGG97" s="55"/>
      <c r="BGH97" s="55"/>
      <c r="BGI97" s="55"/>
      <c r="BGJ97" s="55"/>
      <c r="BGK97" s="55"/>
      <c r="BGL97" s="55"/>
      <c r="BGM97" s="55"/>
      <c r="BGN97" s="55"/>
      <c r="BGO97" s="55"/>
      <c r="BGP97" s="55"/>
      <c r="BGQ97" s="55"/>
      <c r="BGR97" s="55"/>
      <c r="BGS97" s="55"/>
      <c r="BGT97" s="55"/>
      <c r="BGU97" s="55"/>
      <c r="BGV97" s="55"/>
      <c r="BGW97" s="55"/>
      <c r="BGX97" s="55"/>
      <c r="BGY97" s="55"/>
      <c r="BGZ97" s="55"/>
      <c r="BHA97" s="55"/>
      <c r="BHB97" s="55"/>
      <c r="BHC97" s="55"/>
      <c r="BHD97" s="55"/>
      <c r="BHE97" s="55"/>
      <c r="BHF97" s="55"/>
      <c r="BHG97" s="55"/>
      <c r="BHH97" s="55"/>
      <c r="BHI97" s="55"/>
      <c r="BHJ97" s="55"/>
      <c r="BHK97" s="55"/>
      <c r="BHL97" s="55"/>
      <c r="BHM97" s="55"/>
      <c r="BHN97" s="55"/>
      <c r="BHO97" s="55"/>
      <c r="BHP97" s="55"/>
      <c r="BHQ97" s="55"/>
      <c r="BHR97" s="55"/>
      <c r="BHS97" s="55"/>
      <c r="BHT97" s="55"/>
      <c r="BHU97" s="55"/>
      <c r="BHV97" s="55"/>
      <c r="BHW97" s="55"/>
      <c r="BHX97" s="55"/>
      <c r="BHY97" s="55"/>
      <c r="BHZ97" s="55"/>
      <c r="BIA97" s="55"/>
      <c r="BIB97" s="55"/>
      <c r="BIC97" s="55"/>
      <c r="BID97" s="55"/>
      <c r="BIE97" s="55"/>
      <c r="BIF97" s="55"/>
      <c r="BIG97" s="55"/>
      <c r="BIH97" s="55"/>
      <c r="BII97" s="55"/>
      <c r="BIJ97" s="55"/>
      <c r="BIK97" s="55"/>
      <c r="BIL97" s="55"/>
      <c r="BIM97" s="55"/>
      <c r="BIN97" s="55"/>
      <c r="BIO97" s="55"/>
      <c r="BIP97" s="55"/>
      <c r="BIQ97" s="55"/>
      <c r="BIR97" s="55"/>
      <c r="BIS97" s="55"/>
      <c r="BIT97" s="55"/>
      <c r="BIU97" s="55"/>
      <c r="BIV97" s="55"/>
      <c r="BIW97" s="55"/>
      <c r="BIX97" s="55"/>
      <c r="BIY97" s="55"/>
      <c r="BIZ97" s="55"/>
      <c r="BJA97" s="55"/>
      <c r="BJB97" s="55"/>
      <c r="BJC97" s="55"/>
      <c r="BJD97" s="55"/>
      <c r="BJE97" s="55"/>
      <c r="BJF97" s="55"/>
      <c r="BJG97" s="55"/>
      <c r="BJH97" s="55"/>
      <c r="BJI97" s="55"/>
      <c r="BJJ97" s="55"/>
      <c r="BJK97" s="55"/>
      <c r="BJL97" s="55"/>
      <c r="BJM97" s="55"/>
      <c r="BJN97" s="55"/>
      <c r="BJO97" s="55"/>
      <c r="BJP97" s="55"/>
      <c r="BJQ97" s="55"/>
      <c r="BJR97" s="55"/>
      <c r="BJS97" s="55"/>
      <c r="BJT97" s="55"/>
      <c r="BJU97" s="55"/>
      <c r="BJV97" s="55"/>
      <c r="BJW97" s="55"/>
      <c r="BJX97" s="55"/>
      <c r="BJY97" s="55"/>
      <c r="BJZ97" s="55"/>
      <c r="BKA97" s="55"/>
      <c r="BKB97" s="55"/>
      <c r="BKC97" s="55"/>
      <c r="BKD97" s="55"/>
      <c r="BKE97" s="55"/>
      <c r="BKF97" s="55"/>
      <c r="BKG97" s="55"/>
      <c r="BKH97" s="55"/>
      <c r="BKI97" s="55"/>
      <c r="BKJ97" s="55"/>
      <c r="BKK97" s="55"/>
      <c r="BKL97" s="55"/>
      <c r="BKM97" s="55"/>
      <c r="BKN97" s="55"/>
      <c r="BKO97" s="55"/>
      <c r="BKP97" s="55"/>
      <c r="BKQ97" s="55"/>
      <c r="BKR97" s="55"/>
      <c r="BKS97" s="55"/>
      <c r="BKT97" s="55"/>
      <c r="BKU97" s="55"/>
      <c r="BKV97" s="55"/>
      <c r="BKW97" s="55"/>
      <c r="BKX97" s="55"/>
      <c r="BKY97" s="55"/>
      <c r="BKZ97" s="55"/>
      <c r="BLA97" s="55"/>
      <c r="BLB97" s="55"/>
      <c r="BLC97" s="55"/>
      <c r="BLD97" s="55"/>
      <c r="BLE97" s="55"/>
      <c r="BLF97" s="55"/>
      <c r="BLG97" s="55"/>
      <c r="BLH97" s="55"/>
      <c r="BLI97" s="55"/>
      <c r="BLJ97" s="55"/>
      <c r="BLK97" s="55"/>
      <c r="BLL97" s="55"/>
      <c r="BLM97" s="55"/>
      <c r="BLN97" s="55"/>
      <c r="BLO97" s="55"/>
      <c r="BLP97" s="55"/>
      <c r="BLQ97" s="55"/>
      <c r="BLR97" s="55"/>
      <c r="BLS97" s="55"/>
      <c r="BLT97" s="55"/>
      <c r="BLU97" s="55"/>
      <c r="BLV97" s="55"/>
      <c r="BLW97" s="55"/>
      <c r="BLX97" s="55"/>
      <c r="BLY97" s="55"/>
      <c r="BLZ97" s="55"/>
      <c r="BMA97" s="55"/>
      <c r="BMB97" s="55"/>
      <c r="BMC97" s="55"/>
      <c r="BMD97" s="55"/>
      <c r="BME97" s="55"/>
      <c r="BMF97" s="55"/>
      <c r="BMG97" s="55"/>
      <c r="BMH97" s="55"/>
      <c r="BMI97" s="55"/>
      <c r="BMJ97" s="55"/>
      <c r="BMK97" s="55"/>
      <c r="BML97" s="55"/>
      <c r="BMM97" s="55"/>
      <c r="BMN97" s="55"/>
      <c r="BMO97" s="55"/>
      <c r="BMP97" s="55"/>
      <c r="BMQ97" s="55"/>
      <c r="BMR97" s="55"/>
      <c r="BMS97" s="55"/>
      <c r="BMT97" s="55"/>
      <c r="BMU97" s="55"/>
      <c r="BMV97" s="55"/>
      <c r="BMW97" s="55"/>
      <c r="BMX97" s="55"/>
      <c r="BMY97" s="55"/>
      <c r="BMZ97" s="55"/>
      <c r="BNA97" s="55"/>
      <c r="BNB97" s="55"/>
      <c r="BNC97" s="55"/>
      <c r="BND97" s="55"/>
      <c r="BNE97" s="55"/>
      <c r="BNF97" s="55"/>
      <c r="BNG97" s="55"/>
      <c r="BNH97" s="55"/>
      <c r="BNI97" s="55"/>
      <c r="BNJ97" s="55"/>
      <c r="BNK97" s="55"/>
      <c r="BNL97" s="55"/>
      <c r="BNM97" s="55"/>
      <c r="BNN97" s="55"/>
      <c r="BNO97" s="55"/>
      <c r="BNP97" s="55"/>
      <c r="BNQ97" s="55"/>
      <c r="BNR97" s="55"/>
      <c r="BNS97" s="55"/>
      <c r="BNT97" s="55"/>
      <c r="BNU97" s="55"/>
      <c r="BNV97" s="55"/>
      <c r="BNW97" s="55"/>
      <c r="BNX97" s="55"/>
      <c r="BNY97" s="55"/>
      <c r="BNZ97" s="55"/>
      <c r="BOA97" s="55"/>
      <c r="BOB97" s="55"/>
      <c r="BOC97" s="55"/>
      <c r="BOD97" s="55"/>
      <c r="BOE97" s="55"/>
      <c r="BOF97" s="55"/>
      <c r="BOG97" s="55"/>
      <c r="BOH97" s="55"/>
      <c r="BOI97" s="55"/>
      <c r="BOJ97" s="55"/>
      <c r="BOK97" s="55"/>
      <c r="BOL97" s="55"/>
      <c r="BOM97" s="55"/>
      <c r="BON97" s="55"/>
      <c r="BOO97" s="55"/>
      <c r="BOP97" s="55"/>
      <c r="BOQ97" s="55"/>
      <c r="BOR97" s="55"/>
      <c r="BOS97" s="55"/>
      <c r="BOT97" s="55"/>
      <c r="BOU97" s="55"/>
      <c r="BOV97" s="55"/>
      <c r="BOW97" s="55"/>
      <c r="BOX97" s="55"/>
      <c r="BOY97" s="55"/>
      <c r="BOZ97" s="55"/>
      <c r="BPA97" s="55"/>
      <c r="BPB97" s="55"/>
      <c r="BPC97" s="55"/>
      <c r="BPD97" s="55"/>
      <c r="BPE97" s="55"/>
      <c r="BPF97" s="55"/>
      <c r="BPG97" s="55"/>
      <c r="BPH97" s="55"/>
      <c r="BPI97" s="55"/>
      <c r="BPJ97" s="55"/>
      <c r="BPK97" s="55"/>
      <c r="BPL97" s="55"/>
      <c r="BPM97" s="55"/>
      <c r="BPN97" s="55"/>
      <c r="BPO97" s="55"/>
      <c r="BPP97" s="55"/>
      <c r="BPQ97" s="55"/>
      <c r="BPR97" s="55"/>
      <c r="BPS97" s="55"/>
      <c r="BPT97" s="55"/>
      <c r="BPU97" s="55"/>
      <c r="BPV97" s="55"/>
      <c r="BPW97" s="55"/>
      <c r="BPX97" s="55"/>
      <c r="BPY97" s="55"/>
      <c r="BPZ97" s="55"/>
      <c r="BQA97" s="55"/>
      <c r="BQB97" s="55"/>
      <c r="BQC97" s="55"/>
      <c r="BQD97" s="55"/>
      <c r="BQE97" s="55"/>
      <c r="BQF97" s="55"/>
      <c r="BQG97" s="55"/>
      <c r="BQH97" s="55"/>
      <c r="BQI97" s="55"/>
      <c r="BQJ97" s="55"/>
      <c r="BQK97" s="55"/>
      <c r="BQL97" s="55"/>
      <c r="BQM97" s="55"/>
      <c r="BQN97" s="55"/>
      <c r="BQO97" s="55"/>
      <c r="BQP97" s="55"/>
      <c r="BQQ97" s="55"/>
      <c r="BQR97" s="55"/>
      <c r="BQS97" s="55"/>
      <c r="BQT97" s="55"/>
      <c r="BQU97" s="55"/>
      <c r="BQV97" s="55"/>
      <c r="BQW97" s="55"/>
      <c r="BQX97" s="55"/>
      <c r="BQY97" s="55"/>
      <c r="BQZ97" s="55"/>
      <c r="BRA97" s="55"/>
      <c r="BRB97" s="55"/>
    </row>
    <row r="98" spans="1:368 1403:1822" s="54" customFormat="1">
      <c r="A98" s="102"/>
      <c r="B98" s="102"/>
      <c r="C98" s="102"/>
      <c r="D98" s="102"/>
      <c r="E98" s="102"/>
      <c r="F98" s="102"/>
      <c r="G98" s="102"/>
      <c r="H98" s="102"/>
      <c r="I98" s="99"/>
      <c r="J98" s="103"/>
      <c r="K98" s="103"/>
      <c r="L98" s="103"/>
      <c r="M98" s="103"/>
      <c r="N98" s="103"/>
      <c r="O98" s="103"/>
      <c r="P98" s="103"/>
      <c r="Q98" s="103"/>
      <c r="R98" s="103"/>
      <c r="S98" s="103"/>
      <c r="T98" s="103"/>
      <c r="U98" s="103"/>
      <c r="V98" s="77"/>
      <c r="W98" s="77"/>
      <c r="X98" s="77"/>
      <c r="Y98" s="77"/>
      <c r="Z98" s="77"/>
      <c r="AA98" s="77"/>
      <c r="AB98" s="77"/>
      <c r="AC98" s="77"/>
      <c r="AD98" s="77"/>
      <c r="AE98" s="77"/>
      <c r="AF98" s="77"/>
      <c r="AG98" s="77"/>
      <c r="AH98" s="77"/>
      <c r="AI98" s="77"/>
      <c r="AJ98" s="77"/>
      <c r="AK98" s="77"/>
      <c r="AL98" s="77"/>
      <c r="AM98" s="77"/>
      <c r="AN98" s="77"/>
      <c r="AO98" s="77"/>
      <c r="AP98" s="77"/>
      <c r="AQ98" s="77"/>
      <c r="AR98" s="77"/>
      <c r="AS98" s="77"/>
      <c r="AT98" s="77"/>
      <c r="AU98" s="77"/>
      <c r="AV98" s="77"/>
      <c r="AW98" s="77"/>
      <c r="AX98" s="77"/>
      <c r="AY98" s="77"/>
      <c r="AZ98" s="77"/>
      <c r="BA98" s="77"/>
      <c r="BB98" s="77"/>
      <c r="BC98" s="77"/>
      <c r="BD98" s="77"/>
      <c r="BE98" s="77"/>
      <c r="BF98" s="77"/>
      <c r="BG98" s="77"/>
      <c r="BH98" s="77"/>
      <c r="BI98" s="77"/>
      <c r="BJ98" s="77"/>
      <c r="BK98" s="77"/>
      <c r="BL98" s="77"/>
      <c r="BM98" s="77"/>
      <c r="BN98" s="77"/>
      <c r="BO98" s="77"/>
      <c r="BP98" s="77"/>
      <c r="BQ98" s="77"/>
      <c r="BR98" s="77"/>
      <c r="BS98" s="77"/>
      <c r="BT98" s="77"/>
      <c r="BU98" s="77"/>
      <c r="BV98" s="77"/>
      <c r="BW98" s="77"/>
      <c r="BX98" s="77"/>
      <c r="BY98" s="77"/>
      <c r="BZ98" s="77"/>
      <c r="CA98" s="77"/>
      <c r="CB98" s="77"/>
      <c r="CC98" s="77"/>
      <c r="CD98" s="77"/>
      <c r="CE98" s="77"/>
      <c r="CF98" s="77"/>
      <c r="CG98" s="77"/>
      <c r="CH98" s="77"/>
      <c r="CI98" s="77"/>
      <c r="CJ98" s="77"/>
      <c r="CK98" s="77"/>
      <c r="CL98" s="77"/>
      <c r="CM98" s="77"/>
      <c r="CN98" s="77"/>
      <c r="CO98" s="77"/>
      <c r="CP98" s="77"/>
      <c r="CQ98" s="77"/>
      <c r="CR98" s="77"/>
      <c r="CS98" s="77"/>
      <c r="CT98" s="77"/>
      <c r="CU98" s="77"/>
      <c r="CV98" s="77"/>
      <c r="CW98" s="77"/>
      <c r="CX98" s="77"/>
      <c r="CY98" s="77"/>
      <c r="CZ98" s="77"/>
      <c r="DA98" s="77"/>
      <c r="DB98" s="77"/>
      <c r="DC98" s="77"/>
      <c r="DD98" s="77"/>
      <c r="DE98" s="77"/>
      <c r="DF98" s="77"/>
      <c r="DG98" s="77"/>
      <c r="DH98" s="77"/>
      <c r="DI98" s="77"/>
      <c r="DJ98" s="77"/>
      <c r="DK98" s="77"/>
      <c r="DL98" s="77"/>
      <c r="DM98" s="77"/>
      <c r="DN98" s="77"/>
      <c r="DO98" s="77"/>
      <c r="DP98" s="77"/>
      <c r="DQ98" s="77"/>
      <c r="DR98" s="77"/>
      <c r="DS98" s="77"/>
      <c r="DT98" s="77"/>
      <c r="DU98" s="77"/>
      <c r="DV98" s="77"/>
      <c r="DW98" s="77"/>
      <c r="DX98" s="77"/>
      <c r="DY98" s="77"/>
      <c r="DZ98" s="77"/>
      <c r="EA98" s="77"/>
      <c r="EB98" s="77"/>
      <c r="EC98" s="77"/>
      <c r="ED98" s="77"/>
      <c r="EE98" s="77"/>
      <c r="EF98" s="77"/>
      <c r="EG98" s="77"/>
      <c r="EH98" s="77"/>
      <c r="EI98" s="77"/>
      <c r="EJ98" s="77"/>
      <c r="EK98" s="77"/>
      <c r="EL98" s="77"/>
      <c r="EM98" s="77"/>
      <c r="EN98" s="77"/>
      <c r="EO98" s="77"/>
      <c r="EP98" s="77"/>
      <c r="EQ98" s="77"/>
      <c r="ER98" s="77"/>
      <c r="ES98" s="77"/>
      <c r="ET98" s="77"/>
      <c r="EU98" s="77"/>
      <c r="EV98" s="77"/>
      <c r="EW98" s="77"/>
      <c r="EX98" s="77"/>
      <c r="EY98" s="77"/>
      <c r="EZ98" s="77"/>
      <c r="FA98" s="77"/>
      <c r="FB98" s="77"/>
      <c r="FC98" s="77"/>
      <c r="FD98" s="77"/>
      <c r="FE98" s="77"/>
      <c r="FF98" s="77"/>
      <c r="FG98" s="77"/>
      <c r="FH98" s="77"/>
      <c r="FI98" s="77"/>
      <c r="FJ98" s="77"/>
      <c r="FK98" s="77"/>
      <c r="FL98" s="77"/>
      <c r="FM98" s="77"/>
      <c r="FN98" s="77"/>
      <c r="FO98" s="77"/>
      <c r="FP98" s="77"/>
      <c r="FQ98" s="77"/>
      <c r="FR98" s="77"/>
      <c r="FS98" s="77"/>
      <c r="FT98" s="77"/>
      <c r="FU98" s="77"/>
      <c r="FV98" s="77"/>
      <c r="FW98" s="77"/>
      <c r="FX98" s="77"/>
      <c r="FY98" s="77"/>
      <c r="FZ98" s="77"/>
      <c r="GA98" s="77"/>
      <c r="GB98" s="77"/>
      <c r="GC98" s="77"/>
      <c r="GD98" s="77"/>
      <c r="GE98" s="77"/>
      <c r="GF98" s="77"/>
      <c r="GG98" s="77"/>
      <c r="GH98" s="77"/>
      <c r="GI98" s="77"/>
      <c r="GJ98" s="77"/>
      <c r="GK98" s="77"/>
      <c r="GL98" s="77"/>
      <c r="GM98" s="77"/>
      <c r="GN98" s="77"/>
      <c r="GO98" s="77"/>
      <c r="GP98" s="77"/>
      <c r="GQ98" s="77"/>
      <c r="GR98" s="77"/>
      <c r="GS98" s="77"/>
      <c r="GT98" s="77"/>
      <c r="GU98" s="77"/>
      <c r="GV98" s="77"/>
      <c r="GW98" s="77"/>
      <c r="GX98" s="77"/>
      <c r="GY98" s="77"/>
      <c r="GZ98" s="77"/>
      <c r="HA98" s="77"/>
      <c r="HB98" s="77"/>
      <c r="HC98" s="77"/>
      <c r="HD98" s="77"/>
      <c r="HE98" s="77"/>
      <c r="HF98" s="77"/>
      <c r="HG98" s="77"/>
      <c r="HH98" s="77"/>
      <c r="HI98" s="77"/>
      <c r="HJ98" s="77"/>
      <c r="HK98" s="77"/>
      <c r="HL98" s="77"/>
      <c r="HM98" s="77"/>
      <c r="HN98" s="77"/>
      <c r="HO98" s="77"/>
      <c r="HP98" s="77"/>
      <c r="HQ98" s="77"/>
      <c r="HR98" s="77"/>
      <c r="HS98" s="77"/>
      <c r="HT98" s="77"/>
      <c r="HU98" s="77"/>
      <c r="HV98" s="77"/>
      <c r="HW98" s="77"/>
      <c r="HX98" s="77"/>
      <c r="HY98" s="77"/>
      <c r="HZ98" s="77"/>
      <c r="IA98" s="77"/>
      <c r="IB98" s="77"/>
      <c r="IC98" s="77"/>
      <c r="ID98" s="77"/>
      <c r="IE98" s="77"/>
      <c r="IF98" s="77"/>
      <c r="IG98" s="77"/>
      <c r="IH98" s="77"/>
      <c r="II98" s="77"/>
      <c r="IJ98" s="77"/>
      <c r="IK98" s="77"/>
      <c r="IL98" s="77"/>
      <c r="IM98" s="77"/>
      <c r="IN98" s="77"/>
      <c r="IO98" s="77"/>
      <c r="IP98" s="77"/>
      <c r="IQ98" s="77"/>
      <c r="IR98" s="77"/>
      <c r="IS98" s="77"/>
      <c r="IT98" s="77"/>
      <c r="IU98" s="77"/>
      <c r="IV98" s="77"/>
      <c r="IW98" s="77"/>
      <c r="IX98" s="77"/>
      <c r="IY98" s="77"/>
      <c r="IZ98" s="77"/>
      <c r="JA98" s="77"/>
      <c r="JB98" s="77"/>
      <c r="JC98" s="77"/>
      <c r="JD98" s="77"/>
      <c r="JE98" s="77"/>
      <c r="JF98" s="77"/>
      <c r="JG98" s="77"/>
      <c r="JH98" s="77"/>
      <c r="JI98" s="77"/>
      <c r="JJ98" s="77"/>
      <c r="JK98" s="77"/>
      <c r="JL98" s="77"/>
      <c r="JM98" s="77"/>
      <c r="JN98" s="77"/>
      <c r="JO98" s="77"/>
      <c r="JP98" s="77"/>
      <c r="JQ98" s="77"/>
      <c r="JR98" s="77"/>
      <c r="JS98" s="77"/>
      <c r="JT98" s="77"/>
      <c r="JU98" s="77"/>
      <c r="JV98" s="77"/>
      <c r="JW98" s="77"/>
      <c r="JX98" s="77"/>
      <c r="JY98" s="77"/>
      <c r="JZ98" s="77"/>
      <c r="KA98" s="77"/>
      <c r="KB98" s="77"/>
      <c r="KC98" s="77"/>
      <c r="KD98" s="77"/>
      <c r="KE98" s="77"/>
      <c r="KF98" s="77"/>
      <c r="KG98" s="77"/>
      <c r="KH98" s="77"/>
      <c r="KI98" s="77"/>
      <c r="KJ98" s="77"/>
      <c r="KK98" s="77"/>
      <c r="KL98" s="77"/>
      <c r="KM98" s="77"/>
      <c r="KN98" s="77"/>
      <c r="KO98" s="77"/>
      <c r="KP98" s="77"/>
      <c r="KQ98" s="77"/>
      <c r="KR98" s="77"/>
      <c r="KS98" s="77"/>
      <c r="KT98" s="77"/>
      <c r="KU98" s="77"/>
      <c r="KV98" s="77"/>
      <c r="KW98" s="77"/>
      <c r="KX98" s="77"/>
      <c r="KY98" s="77"/>
      <c r="KZ98" s="77"/>
      <c r="LA98" s="77"/>
      <c r="LB98" s="77"/>
      <c r="LC98" s="77"/>
      <c r="LD98" s="77"/>
      <c r="LE98" s="77"/>
      <c r="LF98" s="77"/>
      <c r="LG98" s="77"/>
      <c r="LH98" s="77"/>
      <c r="LI98" s="77"/>
      <c r="LJ98" s="77"/>
      <c r="LK98" s="77"/>
      <c r="LL98" s="77"/>
      <c r="LM98" s="77"/>
      <c r="LN98" s="77"/>
      <c r="LO98" s="77"/>
      <c r="LP98" s="77"/>
      <c r="LQ98" s="77"/>
      <c r="LR98" s="77"/>
      <c r="LS98" s="77"/>
      <c r="LT98" s="77"/>
      <c r="LU98" s="77"/>
      <c r="LV98" s="77"/>
      <c r="LW98" s="77"/>
      <c r="LX98" s="77"/>
      <c r="LY98" s="77"/>
      <c r="LZ98" s="77"/>
      <c r="MA98" s="77"/>
      <c r="MB98" s="77"/>
      <c r="MC98" s="77"/>
      <c r="MD98" s="77"/>
      <c r="ME98" s="77"/>
      <c r="MF98" s="77"/>
      <c r="MG98" s="77"/>
      <c r="MH98" s="77"/>
      <c r="MI98" s="77"/>
      <c r="MJ98" s="77"/>
      <c r="MK98" s="77"/>
      <c r="ML98" s="77"/>
      <c r="MM98" s="77"/>
      <c r="MN98" s="77"/>
      <c r="MO98" s="77"/>
      <c r="MP98" s="77"/>
      <c r="MQ98" s="77"/>
      <c r="MR98" s="77"/>
      <c r="MS98" s="77"/>
      <c r="MT98" s="77"/>
      <c r="MU98" s="77"/>
      <c r="MV98" s="77"/>
      <c r="MW98" s="77"/>
      <c r="MX98" s="77"/>
      <c r="MY98" s="77"/>
      <c r="MZ98" s="77"/>
      <c r="NA98" s="77"/>
      <c r="NB98" s="77"/>
      <c r="NC98" s="77"/>
      <c r="ND98" s="77"/>
      <c r="BAY98" s="55"/>
      <c r="BAZ98" s="55"/>
      <c r="BBA98" s="55"/>
      <c r="BBB98" s="55"/>
      <c r="BBC98" s="55"/>
      <c r="BBD98" s="55"/>
      <c r="BBE98" s="55"/>
      <c r="BBF98" s="55"/>
      <c r="BBG98" s="55"/>
      <c r="BBH98" s="55"/>
      <c r="BBI98" s="55"/>
      <c r="BBJ98" s="55"/>
      <c r="BBK98" s="55"/>
      <c r="BBL98" s="55"/>
      <c r="BBM98" s="55"/>
      <c r="BBN98" s="55"/>
      <c r="BBO98" s="55"/>
      <c r="BBP98" s="55"/>
      <c r="BBQ98" s="55"/>
      <c r="BBR98" s="55"/>
      <c r="BBS98" s="55"/>
      <c r="BBT98" s="55"/>
      <c r="BBU98" s="55"/>
      <c r="BBV98" s="55"/>
      <c r="BBW98" s="55"/>
      <c r="BBX98" s="55"/>
      <c r="BBY98" s="55"/>
      <c r="BBZ98" s="55"/>
      <c r="BCA98" s="55"/>
      <c r="BCB98" s="55"/>
      <c r="BCC98" s="55"/>
      <c r="BCD98" s="55"/>
      <c r="BCE98" s="55"/>
      <c r="BCF98" s="55"/>
      <c r="BCG98" s="55"/>
      <c r="BCH98" s="55"/>
      <c r="BCI98" s="55"/>
      <c r="BCJ98" s="55"/>
      <c r="BCK98" s="55"/>
      <c r="BCL98" s="55"/>
      <c r="BCM98" s="55"/>
      <c r="BCN98" s="55"/>
      <c r="BCO98" s="55"/>
      <c r="BCP98" s="55"/>
      <c r="BCQ98" s="55"/>
      <c r="BCR98" s="55"/>
      <c r="BCS98" s="55"/>
      <c r="BCT98" s="55"/>
      <c r="BCU98" s="55"/>
      <c r="BCV98" s="55"/>
      <c r="BCW98" s="55"/>
      <c r="BCX98" s="55"/>
      <c r="BCY98" s="55"/>
      <c r="BCZ98" s="55"/>
      <c r="BDA98" s="55"/>
      <c r="BDB98" s="55"/>
      <c r="BDC98" s="55"/>
      <c r="BDD98" s="55"/>
      <c r="BDE98" s="55"/>
      <c r="BDF98" s="55"/>
      <c r="BDG98" s="55"/>
      <c r="BDH98" s="55"/>
      <c r="BDI98" s="55"/>
      <c r="BDJ98" s="55"/>
      <c r="BDK98" s="55"/>
      <c r="BDL98" s="55"/>
      <c r="BDM98" s="55"/>
      <c r="BDN98" s="55"/>
      <c r="BDO98" s="55"/>
      <c r="BDP98" s="55"/>
      <c r="BDQ98" s="55"/>
      <c r="BDR98" s="55"/>
      <c r="BDS98" s="55"/>
      <c r="BDT98" s="55"/>
      <c r="BDU98" s="55"/>
      <c r="BDV98" s="55"/>
      <c r="BDW98" s="55"/>
      <c r="BDX98" s="55"/>
      <c r="BDY98" s="55"/>
      <c r="BDZ98" s="55"/>
      <c r="BEA98" s="55"/>
      <c r="BEB98" s="55"/>
      <c r="BEC98" s="55"/>
      <c r="BED98" s="55"/>
      <c r="BEE98" s="55"/>
      <c r="BEF98" s="55"/>
      <c r="BEG98" s="55"/>
      <c r="BEH98" s="55"/>
      <c r="BEI98" s="55"/>
      <c r="BEJ98" s="55"/>
      <c r="BEK98" s="55"/>
      <c r="BEL98" s="55"/>
      <c r="BEM98" s="55"/>
      <c r="BEN98" s="55"/>
      <c r="BEO98" s="55"/>
      <c r="BEP98" s="55"/>
      <c r="BEQ98" s="55"/>
      <c r="BER98" s="55"/>
      <c r="BES98" s="55"/>
      <c r="BET98" s="55"/>
      <c r="BEU98" s="55"/>
      <c r="BEV98" s="55"/>
      <c r="BEW98" s="55"/>
      <c r="BEX98" s="55"/>
      <c r="BEY98" s="55"/>
      <c r="BEZ98" s="55"/>
      <c r="BFA98" s="55"/>
      <c r="BFB98" s="55"/>
      <c r="BFC98" s="55"/>
      <c r="BFD98" s="55"/>
      <c r="BFE98" s="55"/>
      <c r="BFF98" s="55"/>
      <c r="BFG98" s="55"/>
      <c r="BFH98" s="55"/>
      <c r="BFI98" s="55"/>
      <c r="BFJ98" s="55"/>
      <c r="BFK98" s="55"/>
      <c r="BFL98" s="55"/>
      <c r="BFM98" s="55"/>
      <c r="BFN98" s="55"/>
      <c r="BFO98" s="55"/>
      <c r="BFP98" s="55"/>
      <c r="BFQ98" s="55"/>
      <c r="BFR98" s="55"/>
      <c r="BFS98" s="55"/>
      <c r="BFT98" s="55"/>
      <c r="BFU98" s="55"/>
      <c r="BFV98" s="55"/>
      <c r="BFW98" s="55"/>
      <c r="BFX98" s="55"/>
      <c r="BFY98" s="55"/>
      <c r="BFZ98" s="55"/>
      <c r="BGA98" s="55"/>
      <c r="BGB98" s="55"/>
      <c r="BGC98" s="55"/>
      <c r="BGD98" s="55"/>
      <c r="BGE98" s="55"/>
      <c r="BGF98" s="55"/>
      <c r="BGG98" s="55"/>
      <c r="BGH98" s="55"/>
      <c r="BGI98" s="55"/>
      <c r="BGJ98" s="55"/>
      <c r="BGK98" s="55"/>
      <c r="BGL98" s="55"/>
      <c r="BGM98" s="55"/>
      <c r="BGN98" s="55"/>
      <c r="BGO98" s="55"/>
      <c r="BGP98" s="55"/>
      <c r="BGQ98" s="55"/>
      <c r="BGR98" s="55"/>
      <c r="BGS98" s="55"/>
      <c r="BGT98" s="55"/>
      <c r="BGU98" s="55"/>
      <c r="BGV98" s="55"/>
      <c r="BGW98" s="55"/>
      <c r="BGX98" s="55"/>
      <c r="BGY98" s="55"/>
      <c r="BGZ98" s="55"/>
      <c r="BHA98" s="55"/>
      <c r="BHB98" s="55"/>
      <c r="BHC98" s="55"/>
      <c r="BHD98" s="55"/>
      <c r="BHE98" s="55"/>
      <c r="BHF98" s="55"/>
      <c r="BHG98" s="55"/>
      <c r="BHH98" s="55"/>
      <c r="BHI98" s="55"/>
      <c r="BHJ98" s="55"/>
      <c r="BHK98" s="55"/>
      <c r="BHL98" s="55"/>
      <c r="BHM98" s="55"/>
      <c r="BHN98" s="55"/>
      <c r="BHO98" s="55"/>
      <c r="BHP98" s="55"/>
      <c r="BHQ98" s="55"/>
      <c r="BHR98" s="55"/>
      <c r="BHS98" s="55"/>
      <c r="BHT98" s="55"/>
      <c r="BHU98" s="55"/>
      <c r="BHV98" s="55"/>
      <c r="BHW98" s="55"/>
      <c r="BHX98" s="55"/>
      <c r="BHY98" s="55"/>
      <c r="BHZ98" s="55"/>
      <c r="BIA98" s="55"/>
      <c r="BIB98" s="55"/>
      <c r="BIC98" s="55"/>
      <c r="BID98" s="55"/>
      <c r="BIE98" s="55"/>
      <c r="BIF98" s="55"/>
      <c r="BIG98" s="55"/>
      <c r="BIH98" s="55"/>
      <c r="BII98" s="55"/>
      <c r="BIJ98" s="55"/>
      <c r="BIK98" s="55"/>
      <c r="BIL98" s="55"/>
      <c r="BIM98" s="55"/>
      <c r="BIN98" s="55"/>
      <c r="BIO98" s="55"/>
      <c r="BIP98" s="55"/>
      <c r="BIQ98" s="55"/>
      <c r="BIR98" s="55"/>
      <c r="BIS98" s="55"/>
      <c r="BIT98" s="55"/>
      <c r="BIU98" s="55"/>
      <c r="BIV98" s="55"/>
      <c r="BIW98" s="55"/>
      <c r="BIX98" s="55"/>
      <c r="BIY98" s="55"/>
      <c r="BIZ98" s="55"/>
      <c r="BJA98" s="55"/>
      <c r="BJB98" s="55"/>
      <c r="BJC98" s="55"/>
      <c r="BJD98" s="55"/>
      <c r="BJE98" s="55"/>
      <c r="BJF98" s="55"/>
      <c r="BJG98" s="55"/>
      <c r="BJH98" s="55"/>
      <c r="BJI98" s="55"/>
      <c r="BJJ98" s="55"/>
      <c r="BJK98" s="55"/>
      <c r="BJL98" s="55"/>
      <c r="BJM98" s="55"/>
      <c r="BJN98" s="55"/>
      <c r="BJO98" s="55"/>
      <c r="BJP98" s="55"/>
      <c r="BJQ98" s="55"/>
      <c r="BJR98" s="55"/>
      <c r="BJS98" s="55"/>
      <c r="BJT98" s="55"/>
      <c r="BJU98" s="55"/>
      <c r="BJV98" s="55"/>
      <c r="BJW98" s="55"/>
      <c r="BJX98" s="55"/>
      <c r="BJY98" s="55"/>
      <c r="BJZ98" s="55"/>
      <c r="BKA98" s="55"/>
      <c r="BKB98" s="55"/>
      <c r="BKC98" s="55"/>
      <c r="BKD98" s="55"/>
      <c r="BKE98" s="55"/>
      <c r="BKF98" s="55"/>
      <c r="BKG98" s="55"/>
      <c r="BKH98" s="55"/>
      <c r="BKI98" s="55"/>
      <c r="BKJ98" s="55"/>
      <c r="BKK98" s="55"/>
      <c r="BKL98" s="55"/>
      <c r="BKM98" s="55"/>
      <c r="BKN98" s="55"/>
      <c r="BKO98" s="55"/>
      <c r="BKP98" s="55"/>
      <c r="BKQ98" s="55"/>
      <c r="BKR98" s="55"/>
      <c r="BKS98" s="55"/>
      <c r="BKT98" s="55"/>
      <c r="BKU98" s="55"/>
      <c r="BKV98" s="55"/>
      <c r="BKW98" s="55"/>
      <c r="BKX98" s="55"/>
      <c r="BKY98" s="55"/>
      <c r="BKZ98" s="55"/>
      <c r="BLA98" s="55"/>
      <c r="BLB98" s="55"/>
      <c r="BLC98" s="55"/>
      <c r="BLD98" s="55"/>
      <c r="BLE98" s="55"/>
      <c r="BLF98" s="55"/>
      <c r="BLG98" s="55"/>
      <c r="BLH98" s="55"/>
      <c r="BLI98" s="55"/>
      <c r="BLJ98" s="55"/>
      <c r="BLK98" s="55"/>
      <c r="BLL98" s="55"/>
      <c r="BLM98" s="55"/>
      <c r="BLN98" s="55"/>
      <c r="BLO98" s="55"/>
      <c r="BLP98" s="55"/>
      <c r="BLQ98" s="55"/>
      <c r="BLR98" s="55"/>
      <c r="BLS98" s="55"/>
      <c r="BLT98" s="55"/>
      <c r="BLU98" s="55"/>
      <c r="BLV98" s="55"/>
      <c r="BLW98" s="55"/>
      <c r="BLX98" s="55"/>
      <c r="BLY98" s="55"/>
      <c r="BLZ98" s="55"/>
      <c r="BMA98" s="55"/>
      <c r="BMB98" s="55"/>
      <c r="BMC98" s="55"/>
      <c r="BMD98" s="55"/>
      <c r="BME98" s="55"/>
      <c r="BMF98" s="55"/>
      <c r="BMG98" s="55"/>
      <c r="BMH98" s="55"/>
      <c r="BMI98" s="55"/>
      <c r="BMJ98" s="55"/>
      <c r="BMK98" s="55"/>
      <c r="BML98" s="55"/>
      <c r="BMM98" s="55"/>
      <c r="BMN98" s="55"/>
      <c r="BMO98" s="55"/>
      <c r="BMP98" s="55"/>
      <c r="BMQ98" s="55"/>
      <c r="BMR98" s="55"/>
      <c r="BMS98" s="55"/>
      <c r="BMT98" s="55"/>
      <c r="BMU98" s="55"/>
      <c r="BMV98" s="55"/>
      <c r="BMW98" s="55"/>
      <c r="BMX98" s="55"/>
      <c r="BMY98" s="55"/>
      <c r="BMZ98" s="55"/>
      <c r="BNA98" s="55"/>
      <c r="BNB98" s="55"/>
      <c r="BNC98" s="55"/>
      <c r="BND98" s="55"/>
      <c r="BNE98" s="55"/>
      <c r="BNF98" s="55"/>
      <c r="BNG98" s="55"/>
      <c r="BNH98" s="55"/>
      <c r="BNI98" s="55"/>
      <c r="BNJ98" s="55"/>
      <c r="BNK98" s="55"/>
      <c r="BNL98" s="55"/>
      <c r="BNM98" s="55"/>
      <c r="BNN98" s="55"/>
      <c r="BNO98" s="55"/>
      <c r="BNP98" s="55"/>
      <c r="BNQ98" s="55"/>
      <c r="BNR98" s="55"/>
      <c r="BNS98" s="55"/>
      <c r="BNT98" s="55"/>
      <c r="BNU98" s="55"/>
      <c r="BNV98" s="55"/>
      <c r="BNW98" s="55"/>
      <c r="BNX98" s="55"/>
      <c r="BNY98" s="55"/>
      <c r="BNZ98" s="55"/>
      <c r="BOA98" s="55"/>
      <c r="BOB98" s="55"/>
      <c r="BOC98" s="55"/>
      <c r="BOD98" s="55"/>
      <c r="BOE98" s="55"/>
      <c r="BOF98" s="55"/>
      <c r="BOG98" s="55"/>
      <c r="BOH98" s="55"/>
      <c r="BOI98" s="55"/>
      <c r="BOJ98" s="55"/>
      <c r="BOK98" s="55"/>
      <c r="BOL98" s="55"/>
      <c r="BOM98" s="55"/>
      <c r="BON98" s="55"/>
      <c r="BOO98" s="55"/>
      <c r="BOP98" s="55"/>
      <c r="BOQ98" s="55"/>
      <c r="BOR98" s="55"/>
      <c r="BOS98" s="55"/>
      <c r="BOT98" s="55"/>
      <c r="BOU98" s="55"/>
      <c r="BOV98" s="55"/>
      <c r="BOW98" s="55"/>
      <c r="BOX98" s="55"/>
      <c r="BOY98" s="55"/>
      <c r="BOZ98" s="55"/>
      <c r="BPA98" s="55"/>
      <c r="BPB98" s="55"/>
      <c r="BPC98" s="55"/>
      <c r="BPD98" s="55"/>
      <c r="BPE98" s="55"/>
      <c r="BPF98" s="55"/>
      <c r="BPG98" s="55"/>
      <c r="BPH98" s="55"/>
      <c r="BPI98" s="55"/>
      <c r="BPJ98" s="55"/>
      <c r="BPK98" s="55"/>
      <c r="BPL98" s="55"/>
      <c r="BPM98" s="55"/>
      <c r="BPN98" s="55"/>
      <c r="BPO98" s="55"/>
      <c r="BPP98" s="55"/>
      <c r="BPQ98" s="55"/>
      <c r="BPR98" s="55"/>
      <c r="BPS98" s="55"/>
      <c r="BPT98" s="55"/>
      <c r="BPU98" s="55"/>
      <c r="BPV98" s="55"/>
      <c r="BPW98" s="55"/>
      <c r="BPX98" s="55"/>
      <c r="BPY98" s="55"/>
      <c r="BPZ98" s="55"/>
      <c r="BQA98" s="55"/>
      <c r="BQB98" s="55"/>
      <c r="BQC98" s="55"/>
      <c r="BQD98" s="55"/>
      <c r="BQE98" s="55"/>
      <c r="BQF98" s="55"/>
      <c r="BQG98" s="55"/>
      <c r="BQH98" s="55"/>
      <c r="BQI98" s="55"/>
      <c r="BQJ98" s="55"/>
      <c r="BQK98" s="55"/>
      <c r="BQL98" s="55"/>
      <c r="BQM98" s="55"/>
      <c r="BQN98" s="55"/>
      <c r="BQO98" s="55"/>
      <c r="BQP98" s="55"/>
      <c r="BQQ98" s="55"/>
      <c r="BQR98" s="55"/>
      <c r="BQS98" s="55"/>
      <c r="BQT98" s="55"/>
      <c r="BQU98" s="55"/>
      <c r="BQV98" s="55"/>
      <c r="BQW98" s="55"/>
      <c r="BQX98" s="55"/>
      <c r="BQY98" s="55"/>
      <c r="BQZ98" s="55"/>
      <c r="BRA98" s="55"/>
      <c r="BRB98" s="55"/>
    </row>
    <row r="99" spans="1:368 1403:1822" s="54" customFormat="1">
      <c r="A99" s="102"/>
      <c r="B99" s="102"/>
      <c r="C99" s="102"/>
      <c r="D99" s="102"/>
      <c r="E99" s="102"/>
      <c r="F99" s="102"/>
      <c r="G99" s="102"/>
      <c r="H99" s="102"/>
      <c r="I99" s="99"/>
      <c r="J99" s="103"/>
      <c r="K99" s="103"/>
      <c r="L99" s="103"/>
      <c r="M99" s="103"/>
      <c r="N99" s="103"/>
      <c r="O99" s="103"/>
      <c r="P99" s="103"/>
      <c r="Q99" s="103"/>
      <c r="R99" s="103"/>
      <c r="S99" s="103"/>
      <c r="T99" s="103"/>
      <c r="U99" s="103"/>
      <c r="V99" s="77"/>
      <c r="W99" s="77"/>
      <c r="X99" s="77"/>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7"/>
      <c r="AY99" s="77"/>
      <c r="AZ99" s="77"/>
      <c r="BA99" s="77"/>
      <c r="BB99" s="77"/>
      <c r="BC99" s="77"/>
      <c r="BD99" s="77"/>
      <c r="BE99" s="77"/>
      <c r="BF99" s="77"/>
      <c r="BG99" s="77"/>
      <c r="BH99" s="77"/>
      <c r="BI99" s="77"/>
      <c r="BJ99" s="77"/>
      <c r="BK99" s="77"/>
      <c r="BL99" s="77"/>
      <c r="BM99" s="77"/>
      <c r="BN99" s="77"/>
      <c r="BO99" s="77"/>
      <c r="BP99" s="77"/>
      <c r="BQ99" s="77"/>
      <c r="BR99" s="77"/>
      <c r="BS99" s="77"/>
      <c r="BT99" s="77"/>
      <c r="BU99" s="77"/>
      <c r="BV99" s="77"/>
      <c r="BW99" s="77"/>
      <c r="BX99" s="77"/>
      <c r="BY99" s="77"/>
      <c r="BZ99" s="77"/>
      <c r="CA99" s="77"/>
      <c r="CB99" s="77"/>
      <c r="CC99" s="77"/>
      <c r="CD99" s="77"/>
      <c r="CE99" s="77"/>
      <c r="CF99" s="77"/>
      <c r="CG99" s="77"/>
      <c r="CH99" s="77"/>
      <c r="CI99" s="77"/>
      <c r="CJ99" s="77"/>
      <c r="CK99" s="77"/>
      <c r="CL99" s="77"/>
      <c r="CM99" s="77"/>
      <c r="CN99" s="77"/>
      <c r="CO99" s="77"/>
      <c r="CP99" s="77"/>
      <c r="CQ99" s="77"/>
      <c r="CR99" s="77"/>
      <c r="CS99" s="77"/>
      <c r="CT99" s="77"/>
      <c r="CU99" s="77"/>
      <c r="CV99" s="77"/>
      <c r="CW99" s="77"/>
      <c r="CX99" s="77"/>
      <c r="CY99" s="77"/>
      <c r="CZ99" s="77"/>
      <c r="DA99" s="77"/>
      <c r="DB99" s="77"/>
      <c r="DC99" s="77"/>
      <c r="DD99" s="77"/>
      <c r="DE99" s="77"/>
      <c r="DF99" s="77"/>
      <c r="DG99" s="77"/>
      <c r="DH99" s="77"/>
      <c r="DI99" s="77"/>
      <c r="DJ99" s="77"/>
      <c r="DK99" s="77"/>
      <c r="DL99" s="77"/>
      <c r="DM99" s="77"/>
      <c r="DN99" s="77"/>
      <c r="DO99" s="77"/>
      <c r="DP99" s="77"/>
      <c r="DQ99" s="77"/>
      <c r="DR99" s="77"/>
      <c r="DS99" s="77"/>
      <c r="DT99" s="77"/>
      <c r="DU99" s="77"/>
      <c r="DV99" s="77"/>
      <c r="DW99" s="77"/>
      <c r="DX99" s="77"/>
      <c r="DY99" s="77"/>
      <c r="DZ99" s="77"/>
      <c r="EA99" s="77"/>
      <c r="EB99" s="77"/>
      <c r="EC99" s="77"/>
      <c r="ED99" s="77"/>
      <c r="EE99" s="77"/>
      <c r="EF99" s="77"/>
      <c r="EG99" s="77"/>
      <c r="EH99" s="77"/>
      <c r="EI99" s="77"/>
      <c r="EJ99" s="77"/>
      <c r="EK99" s="77"/>
      <c r="EL99" s="77"/>
      <c r="EM99" s="77"/>
      <c r="EN99" s="77"/>
      <c r="EO99" s="77"/>
      <c r="EP99" s="77"/>
      <c r="EQ99" s="77"/>
      <c r="ER99" s="77"/>
      <c r="ES99" s="77"/>
      <c r="ET99" s="77"/>
      <c r="EU99" s="77"/>
      <c r="EV99" s="77"/>
      <c r="EW99" s="77"/>
      <c r="EX99" s="77"/>
      <c r="EY99" s="77"/>
      <c r="EZ99" s="77"/>
      <c r="FA99" s="77"/>
      <c r="FB99" s="77"/>
      <c r="FC99" s="77"/>
      <c r="FD99" s="77"/>
      <c r="FE99" s="77"/>
      <c r="FF99" s="77"/>
      <c r="FG99" s="77"/>
      <c r="FH99" s="77"/>
      <c r="FI99" s="77"/>
      <c r="FJ99" s="77"/>
      <c r="FK99" s="77"/>
      <c r="FL99" s="77"/>
      <c r="FM99" s="77"/>
      <c r="FN99" s="77"/>
      <c r="FO99" s="77"/>
      <c r="FP99" s="77"/>
      <c r="FQ99" s="77"/>
      <c r="FR99" s="77"/>
      <c r="FS99" s="77"/>
      <c r="FT99" s="77"/>
      <c r="FU99" s="77"/>
      <c r="FV99" s="77"/>
      <c r="FW99" s="77"/>
      <c r="FX99" s="77"/>
      <c r="FY99" s="77"/>
      <c r="FZ99" s="77"/>
      <c r="GA99" s="77"/>
      <c r="GB99" s="77"/>
      <c r="GC99" s="77"/>
      <c r="GD99" s="77"/>
      <c r="GE99" s="77"/>
      <c r="GF99" s="77"/>
      <c r="GG99" s="77"/>
      <c r="GH99" s="77"/>
      <c r="GI99" s="77"/>
      <c r="GJ99" s="77"/>
      <c r="GK99" s="77"/>
      <c r="GL99" s="77"/>
      <c r="GM99" s="77"/>
      <c r="GN99" s="77"/>
      <c r="GO99" s="77"/>
      <c r="GP99" s="77"/>
      <c r="GQ99" s="77"/>
      <c r="GR99" s="77"/>
      <c r="GS99" s="77"/>
      <c r="GT99" s="77"/>
      <c r="GU99" s="77"/>
      <c r="GV99" s="77"/>
      <c r="GW99" s="77"/>
      <c r="GX99" s="77"/>
      <c r="GY99" s="77"/>
      <c r="GZ99" s="77"/>
      <c r="HA99" s="77"/>
      <c r="HB99" s="77"/>
      <c r="HC99" s="77"/>
      <c r="HD99" s="77"/>
      <c r="HE99" s="77"/>
      <c r="HF99" s="77"/>
      <c r="HG99" s="77"/>
      <c r="HH99" s="77"/>
      <c r="HI99" s="77"/>
      <c r="HJ99" s="77"/>
      <c r="HK99" s="77"/>
      <c r="HL99" s="77"/>
      <c r="HM99" s="77"/>
      <c r="HN99" s="77"/>
      <c r="HO99" s="77"/>
      <c r="HP99" s="77"/>
      <c r="HQ99" s="77"/>
      <c r="HR99" s="77"/>
      <c r="HS99" s="77"/>
      <c r="HT99" s="77"/>
      <c r="HU99" s="77"/>
      <c r="HV99" s="77"/>
      <c r="HW99" s="77"/>
      <c r="HX99" s="77"/>
      <c r="HY99" s="77"/>
      <c r="HZ99" s="77"/>
      <c r="IA99" s="77"/>
      <c r="IB99" s="77"/>
      <c r="IC99" s="77"/>
      <c r="ID99" s="77"/>
      <c r="IE99" s="77"/>
      <c r="IF99" s="77"/>
      <c r="IG99" s="77"/>
      <c r="IH99" s="77"/>
      <c r="II99" s="77"/>
      <c r="IJ99" s="77"/>
      <c r="IK99" s="77"/>
      <c r="IL99" s="77"/>
      <c r="IM99" s="77"/>
      <c r="IN99" s="77"/>
      <c r="IO99" s="77"/>
      <c r="IP99" s="77"/>
      <c r="IQ99" s="77"/>
      <c r="IR99" s="77"/>
      <c r="IS99" s="77"/>
      <c r="IT99" s="77"/>
      <c r="IU99" s="77"/>
      <c r="IV99" s="77"/>
      <c r="IW99" s="77"/>
      <c r="IX99" s="77"/>
      <c r="IY99" s="77"/>
      <c r="IZ99" s="77"/>
      <c r="JA99" s="77"/>
      <c r="JB99" s="77"/>
      <c r="JC99" s="77"/>
      <c r="JD99" s="77"/>
      <c r="JE99" s="77"/>
      <c r="JF99" s="77"/>
      <c r="JG99" s="77"/>
      <c r="JH99" s="77"/>
      <c r="JI99" s="77"/>
      <c r="JJ99" s="77"/>
      <c r="JK99" s="77"/>
      <c r="JL99" s="77"/>
      <c r="JM99" s="77"/>
      <c r="JN99" s="77"/>
      <c r="JO99" s="77"/>
      <c r="JP99" s="77"/>
      <c r="JQ99" s="77"/>
      <c r="JR99" s="77"/>
      <c r="JS99" s="77"/>
      <c r="JT99" s="77"/>
      <c r="JU99" s="77"/>
      <c r="JV99" s="77"/>
      <c r="JW99" s="77"/>
      <c r="JX99" s="77"/>
      <c r="JY99" s="77"/>
      <c r="JZ99" s="77"/>
      <c r="KA99" s="77"/>
      <c r="KB99" s="77"/>
      <c r="KC99" s="77"/>
      <c r="KD99" s="77"/>
      <c r="KE99" s="77"/>
      <c r="KF99" s="77"/>
      <c r="KG99" s="77"/>
      <c r="KH99" s="77"/>
      <c r="KI99" s="77"/>
      <c r="KJ99" s="77"/>
      <c r="KK99" s="77"/>
      <c r="KL99" s="77"/>
      <c r="KM99" s="77"/>
      <c r="KN99" s="77"/>
      <c r="KO99" s="77"/>
      <c r="KP99" s="77"/>
      <c r="KQ99" s="77"/>
      <c r="KR99" s="77"/>
      <c r="KS99" s="77"/>
      <c r="KT99" s="77"/>
      <c r="KU99" s="77"/>
      <c r="KV99" s="77"/>
      <c r="KW99" s="77"/>
      <c r="KX99" s="77"/>
      <c r="KY99" s="77"/>
      <c r="KZ99" s="77"/>
      <c r="LA99" s="77"/>
      <c r="LB99" s="77"/>
      <c r="LC99" s="77"/>
      <c r="LD99" s="77"/>
      <c r="LE99" s="77"/>
      <c r="LF99" s="77"/>
      <c r="LG99" s="77"/>
      <c r="LH99" s="77"/>
      <c r="LI99" s="77"/>
      <c r="LJ99" s="77"/>
      <c r="LK99" s="77"/>
      <c r="LL99" s="77"/>
      <c r="LM99" s="77"/>
      <c r="LN99" s="77"/>
      <c r="LO99" s="77"/>
      <c r="LP99" s="77"/>
      <c r="LQ99" s="77"/>
      <c r="LR99" s="77"/>
      <c r="LS99" s="77"/>
      <c r="LT99" s="77"/>
      <c r="LU99" s="77"/>
      <c r="LV99" s="77"/>
      <c r="LW99" s="77"/>
      <c r="LX99" s="77"/>
      <c r="LY99" s="77"/>
      <c r="LZ99" s="77"/>
      <c r="MA99" s="77"/>
      <c r="MB99" s="77"/>
      <c r="MC99" s="77"/>
      <c r="MD99" s="77"/>
      <c r="ME99" s="77"/>
      <c r="MF99" s="77"/>
      <c r="MG99" s="77"/>
      <c r="MH99" s="77"/>
      <c r="MI99" s="77"/>
      <c r="MJ99" s="77"/>
      <c r="MK99" s="77"/>
      <c r="ML99" s="77"/>
      <c r="MM99" s="77"/>
      <c r="MN99" s="77"/>
      <c r="MO99" s="77"/>
      <c r="MP99" s="77"/>
      <c r="MQ99" s="77"/>
      <c r="MR99" s="77"/>
      <c r="MS99" s="77"/>
      <c r="MT99" s="77"/>
      <c r="MU99" s="77"/>
      <c r="MV99" s="77"/>
      <c r="MW99" s="77"/>
      <c r="MX99" s="77"/>
      <c r="MY99" s="77"/>
      <c r="MZ99" s="77"/>
      <c r="NA99" s="77"/>
      <c r="NB99" s="77"/>
      <c r="NC99" s="77"/>
      <c r="ND99" s="77"/>
      <c r="BAY99" s="55"/>
      <c r="BAZ99" s="55"/>
      <c r="BBA99" s="55"/>
      <c r="BBB99" s="55"/>
      <c r="BBC99" s="55"/>
      <c r="BBD99" s="55"/>
      <c r="BBE99" s="55"/>
      <c r="BBF99" s="55"/>
      <c r="BBG99" s="55"/>
      <c r="BBH99" s="55"/>
      <c r="BBI99" s="55"/>
      <c r="BBJ99" s="55"/>
      <c r="BBK99" s="55"/>
      <c r="BBL99" s="55"/>
      <c r="BBM99" s="55"/>
      <c r="BBN99" s="55"/>
      <c r="BBO99" s="55"/>
      <c r="BBP99" s="55"/>
      <c r="BBQ99" s="55"/>
      <c r="BBR99" s="55"/>
      <c r="BBS99" s="55"/>
      <c r="BBT99" s="55"/>
      <c r="BBU99" s="55"/>
      <c r="BBV99" s="55"/>
      <c r="BBW99" s="55"/>
      <c r="BBX99" s="55"/>
      <c r="BBY99" s="55"/>
      <c r="BBZ99" s="55"/>
      <c r="BCA99" s="55"/>
      <c r="BCB99" s="55"/>
      <c r="BCC99" s="55"/>
      <c r="BCD99" s="55"/>
      <c r="BCE99" s="55"/>
      <c r="BCF99" s="55"/>
      <c r="BCG99" s="55"/>
      <c r="BCH99" s="55"/>
      <c r="BCI99" s="55"/>
      <c r="BCJ99" s="55"/>
      <c r="BCK99" s="55"/>
      <c r="BCL99" s="55"/>
      <c r="BCM99" s="55"/>
      <c r="BCN99" s="55"/>
      <c r="BCO99" s="55"/>
      <c r="BCP99" s="55"/>
      <c r="BCQ99" s="55"/>
      <c r="BCR99" s="55"/>
      <c r="BCS99" s="55"/>
      <c r="BCT99" s="55"/>
      <c r="BCU99" s="55"/>
      <c r="BCV99" s="55"/>
      <c r="BCW99" s="55"/>
      <c r="BCX99" s="55"/>
      <c r="BCY99" s="55"/>
      <c r="BCZ99" s="55"/>
      <c r="BDA99" s="55"/>
      <c r="BDB99" s="55"/>
      <c r="BDC99" s="55"/>
      <c r="BDD99" s="55"/>
      <c r="BDE99" s="55"/>
      <c r="BDF99" s="55"/>
      <c r="BDG99" s="55"/>
      <c r="BDH99" s="55"/>
      <c r="BDI99" s="55"/>
      <c r="BDJ99" s="55"/>
      <c r="BDK99" s="55"/>
      <c r="BDL99" s="55"/>
      <c r="BDM99" s="55"/>
      <c r="BDN99" s="55"/>
      <c r="BDO99" s="55"/>
      <c r="BDP99" s="55"/>
      <c r="BDQ99" s="55"/>
      <c r="BDR99" s="55"/>
      <c r="BDS99" s="55"/>
      <c r="BDT99" s="55"/>
      <c r="BDU99" s="55"/>
      <c r="BDV99" s="55"/>
      <c r="BDW99" s="55"/>
      <c r="BDX99" s="55"/>
      <c r="BDY99" s="55"/>
      <c r="BDZ99" s="55"/>
      <c r="BEA99" s="55"/>
      <c r="BEB99" s="55"/>
      <c r="BEC99" s="55"/>
      <c r="BED99" s="55"/>
      <c r="BEE99" s="55"/>
      <c r="BEF99" s="55"/>
      <c r="BEG99" s="55"/>
      <c r="BEH99" s="55"/>
      <c r="BEI99" s="55"/>
      <c r="BEJ99" s="55"/>
      <c r="BEK99" s="55"/>
      <c r="BEL99" s="55"/>
      <c r="BEM99" s="55"/>
      <c r="BEN99" s="55"/>
      <c r="BEO99" s="55"/>
      <c r="BEP99" s="55"/>
      <c r="BEQ99" s="55"/>
      <c r="BER99" s="55"/>
      <c r="BES99" s="55"/>
      <c r="BET99" s="55"/>
      <c r="BEU99" s="55"/>
      <c r="BEV99" s="55"/>
      <c r="BEW99" s="55"/>
      <c r="BEX99" s="55"/>
      <c r="BEY99" s="55"/>
      <c r="BEZ99" s="55"/>
      <c r="BFA99" s="55"/>
      <c r="BFB99" s="55"/>
      <c r="BFC99" s="55"/>
      <c r="BFD99" s="55"/>
      <c r="BFE99" s="55"/>
      <c r="BFF99" s="55"/>
      <c r="BFG99" s="55"/>
      <c r="BFH99" s="55"/>
      <c r="BFI99" s="55"/>
      <c r="BFJ99" s="55"/>
      <c r="BFK99" s="55"/>
      <c r="BFL99" s="55"/>
      <c r="BFM99" s="55"/>
      <c r="BFN99" s="55"/>
      <c r="BFO99" s="55"/>
      <c r="BFP99" s="55"/>
      <c r="BFQ99" s="55"/>
      <c r="BFR99" s="55"/>
      <c r="BFS99" s="55"/>
      <c r="BFT99" s="55"/>
      <c r="BFU99" s="55"/>
      <c r="BFV99" s="55"/>
      <c r="BFW99" s="55"/>
      <c r="BFX99" s="55"/>
      <c r="BFY99" s="55"/>
      <c r="BFZ99" s="55"/>
      <c r="BGA99" s="55"/>
      <c r="BGB99" s="55"/>
      <c r="BGC99" s="55"/>
      <c r="BGD99" s="55"/>
      <c r="BGE99" s="55"/>
      <c r="BGF99" s="55"/>
      <c r="BGG99" s="55"/>
      <c r="BGH99" s="55"/>
      <c r="BGI99" s="55"/>
      <c r="BGJ99" s="55"/>
      <c r="BGK99" s="55"/>
      <c r="BGL99" s="55"/>
      <c r="BGM99" s="55"/>
      <c r="BGN99" s="55"/>
      <c r="BGO99" s="55"/>
      <c r="BGP99" s="55"/>
      <c r="BGQ99" s="55"/>
      <c r="BGR99" s="55"/>
      <c r="BGS99" s="55"/>
      <c r="BGT99" s="55"/>
      <c r="BGU99" s="55"/>
      <c r="BGV99" s="55"/>
      <c r="BGW99" s="55"/>
      <c r="BGX99" s="55"/>
      <c r="BGY99" s="55"/>
      <c r="BGZ99" s="55"/>
      <c r="BHA99" s="55"/>
      <c r="BHB99" s="55"/>
      <c r="BHC99" s="55"/>
      <c r="BHD99" s="55"/>
      <c r="BHE99" s="55"/>
      <c r="BHF99" s="55"/>
      <c r="BHG99" s="55"/>
      <c r="BHH99" s="55"/>
      <c r="BHI99" s="55"/>
      <c r="BHJ99" s="55"/>
      <c r="BHK99" s="55"/>
      <c r="BHL99" s="55"/>
      <c r="BHM99" s="55"/>
      <c r="BHN99" s="55"/>
      <c r="BHO99" s="55"/>
      <c r="BHP99" s="55"/>
      <c r="BHQ99" s="55"/>
      <c r="BHR99" s="55"/>
      <c r="BHS99" s="55"/>
      <c r="BHT99" s="55"/>
      <c r="BHU99" s="55"/>
      <c r="BHV99" s="55"/>
      <c r="BHW99" s="55"/>
      <c r="BHX99" s="55"/>
      <c r="BHY99" s="55"/>
      <c r="BHZ99" s="55"/>
      <c r="BIA99" s="55"/>
      <c r="BIB99" s="55"/>
      <c r="BIC99" s="55"/>
      <c r="BID99" s="55"/>
      <c r="BIE99" s="55"/>
      <c r="BIF99" s="55"/>
      <c r="BIG99" s="55"/>
      <c r="BIH99" s="55"/>
      <c r="BII99" s="55"/>
      <c r="BIJ99" s="55"/>
      <c r="BIK99" s="55"/>
      <c r="BIL99" s="55"/>
      <c r="BIM99" s="55"/>
      <c r="BIN99" s="55"/>
      <c r="BIO99" s="55"/>
      <c r="BIP99" s="55"/>
      <c r="BIQ99" s="55"/>
      <c r="BIR99" s="55"/>
      <c r="BIS99" s="55"/>
      <c r="BIT99" s="55"/>
      <c r="BIU99" s="55"/>
      <c r="BIV99" s="55"/>
      <c r="BIW99" s="55"/>
      <c r="BIX99" s="55"/>
      <c r="BIY99" s="55"/>
      <c r="BIZ99" s="55"/>
      <c r="BJA99" s="55"/>
      <c r="BJB99" s="55"/>
      <c r="BJC99" s="55"/>
      <c r="BJD99" s="55"/>
      <c r="BJE99" s="55"/>
      <c r="BJF99" s="55"/>
      <c r="BJG99" s="55"/>
      <c r="BJH99" s="55"/>
      <c r="BJI99" s="55"/>
      <c r="BJJ99" s="55"/>
      <c r="BJK99" s="55"/>
      <c r="BJL99" s="55"/>
      <c r="BJM99" s="55"/>
      <c r="BJN99" s="55"/>
      <c r="BJO99" s="55"/>
      <c r="BJP99" s="55"/>
      <c r="BJQ99" s="55"/>
      <c r="BJR99" s="55"/>
      <c r="BJS99" s="55"/>
      <c r="BJT99" s="55"/>
      <c r="BJU99" s="55"/>
      <c r="BJV99" s="55"/>
      <c r="BJW99" s="55"/>
      <c r="BJX99" s="55"/>
      <c r="BJY99" s="55"/>
      <c r="BJZ99" s="55"/>
      <c r="BKA99" s="55"/>
      <c r="BKB99" s="55"/>
      <c r="BKC99" s="55"/>
      <c r="BKD99" s="55"/>
      <c r="BKE99" s="55"/>
      <c r="BKF99" s="55"/>
      <c r="BKG99" s="55"/>
      <c r="BKH99" s="55"/>
      <c r="BKI99" s="55"/>
      <c r="BKJ99" s="55"/>
      <c r="BKK99" s="55"/>
      <c r="BKL99" s="55"/>
      <c r="BKM99" s="55"/>
      <c r="BKN99" s="55"/>
      <c r="BKO99" s="55"/>
      <c r="BKP99" s="55"/>
      <c r="BKQ99" s="55"/>
      <c r="BKR99" s="55"/>
      <c r="BKS99" s="55"/>
      <c r="BKT99" s="55"/>
      <c r="BKU99" s="55"/>
      <c r="BKV99" s="55"/>
      <c r="BKW99" s="55"/>
      <c r="BKX99" s="55"/>
      <c r="BKY99" s="55"/>
      <c r="BKZ99" s="55"/>
      <c r="BLA99" s="55"/>
      <c r="BLB99" s="55"/>
      <c r="BLC99" s="55"/>
      <c r="BLD99" s="55"/>
      <c r="BLE99" s="55"/>
      <c r="BLF99" s="55"/>
      <c r="BLG99" s="55"/>
      <c r="BLH99" s="55"/>
      <c r="BLI99" s="55"/>
      <c r="BLJ99" s="55"/>
      <c r="BLK99" s="55"/>
      <c r="BLL99" s="55"/>
      <c r="BLM99" s="55"/>
      <c r="BLN99" s="55"/>
      <c r="BLO99" s="55"/>
      <c r="BLP99" s="55"/>
      <c r="BLQ99" s="55"/>
      <c r="BLR99" s="55"/>
      <c r="BLS99" s="55"/>
      <c r="BLT99" s="55"/>
      <c r="BLU99" s="55"/>
      <c r="BLV99" s="55"/>
      <c r="BLW99" s="55"/>
      <c r="BLX99" s="55"/>
      <c r="BLY99" s="55"/>
      <c r="BLZ99" s="55"/>
      <c r="BMA99" s="55"/>
      <c r="BMB99" s="55"/>
      <c r="BMC99" s="55"/>
      <c r="BMD99" s="55"/>
      <c r="BME99" s="55"/>
      <c r="BMF99" s="55"/>
      <c r="BMG99" s="55"/>
      <c r="BMH99" s="55"/>
      <c r="BMI99" s="55"/>
      <c r="BMJ99" s="55"/>
      <c r="BMK99" s="55"/>
      <c r="BML99" s="55"/>
      <c r="BMM99" s="55"/>
      <c r="BMN99" s="55"/>
      <c r="BMO99" s="55"/>
      <c r="BMP99" s="55"/>
      <c r="BMQ99" s="55"/>
      <c r="BMR99" s="55"/>
      <c r="BMS99" s="55"/>
      <c r="BMT99" s="55"/>
      <c r="BMU99" s="55"/>
      <c r="BMV99" s="55"/>
      <c r="BMW99" s="55"/>
      <c r="BMX99" s="55"/>
      <c r="BMY99" s="55"/>
      <c r="BMZ99" s="55"/>
      <c r="BNA99" s="55"/>
      <c r="BNB99" s="55"/>
      <c r="BNC99" s="55"/>
      <c r="BND99" s="55"/>
      <c r="BNE99" s="55"/>
      <c r="BNF99" s="55"/>
      <c r="BNG99" s="55"/>
      <c r="BNH99" s="55"/>
      <c r="BNI99" s="55"/>
      <c r="BNJ99" s="55"/>
      <c r="BNK99" s="55"/>
      <c r="BNL99" s="55"/>
      <c r="BNM99" s="55"/>
      <c r="BNN99" s="55"/>
      <c r="BNO99" s="55"/>
      <c r="BNP99" s="55"/>
      <c r="BNQ99" s="55"/>
      <c r="BNR99" s="55"/>
      <c r="BNS99" s="55"/>
      <c r="BNT99" s="55"/>
      <c r="BNU99" s="55"/>
      <c r="BNV99" s="55"/>
      <c r="BNW99" s="55"/>
      <c r="BNX99" s="55"/>
      <c r="BNY99" s="55"/>
      <c r="BNZ99" s="55"/>
      <c r="BOA99" s="55"/>
      <c r="BOB99" s="55"/>
      <c r="BOC99" s="55"/>
      <c r="BOD99" s="55"/>
      <c r="BOE99" s="55"/>
      <c r="BOF99" s="55"/>
      <c r="BOG99" s="55"/>
      <c r="BOH99" s="55"/>
      <c r="BOI99" s="55"/>
      <c r="BOJ99" s="55"/>
      <c r="BOK99" s="55"/>
      <c r="BOL99" s="55"/>
      <c r="BOM99" s="55"/>
      <c r="BON99" s="55"/>
      <c r="BOO99" s="55"/>
      <c r="BOP99" s="55"/>
      <c r="BOQ99" s="55"/>
      <c r="BOR99" s="55"/>
      <c r="BOS99" s="55"/>
      <c r="BOT99" s="55"/>
      <c r="BOU99" s="55"/>
      <c r="BOV99" s="55"/>
      <c r="BOW99" s="55"/>
      <c r="BOX99" s="55"/>
      <c r="BOY99" s="55"/>
      <c r="BOZ99" s="55"/>
      <c r="BPA99" s="55"/>
      <c r="BPB99" s="55"/>
      <c r="BPC99" s="55"/>
      <c r="BPD99" s="55"/>
      <c r="BPE99" s="55"/>
      <c r="BPF99" s="55"/>
      <c r="BPG99" s="55"/>
      <c r="BPH99" s="55"/>
      <c r="BPI99" s="55"/>
      <c r="BPJ99" s="55"/>
      <c r="BPK99" s="55"/>
      <c r="BPL99" s="55"/>
      <c r="BPM99" s="55"/>
      <c r="BPN99" s="55"/>
      <c r="BPO99" s="55"/>
      <c r="BPP99" s="55"/>
      <c r="BPQ99" s="55"/>
      <c r="BPR99" s="55"/>
      <c r="BPS99" s="55"/>
      <c r="BPT99" s="55"/>
      <c r="BPU99" s="55"/>
      <c r="BPV99" s="55"/>
      <c r="BPW99" s="55"/>
      <c r="BPX99" s="55"/>
      <c r="BPY99" s="55"/>
      <c r="BPZ99" s="55"/>
      <c r="BQA99" s="55"/>
      <c r="BQB99" s="55"/>
      <c r="BQC99" s="55"/>
      <c r="BQD99" s="55"/>
      <c r="BQE99" s="55"/>
      <c r="BQF99" s="55"/>
      <c r="BQG99" s="55"/>
      <c r="BQH99" s="55"/>
      <c r="BQI99" s="55"/>
      <c r="BQJ99" s="55"/>
      <c r="BQK99" s="55"/>
      <c r="BQL99" s="55"/>
      <c r="BQM99" s="55"/>
      <c r="BQN99" s="55"/>
      <c r="BQO99" s="55"/>
      <c r="BQP99" s="55"/>
      <c r="BQQ99" s="55"/>
      <c r="BQR99" s="55"/>
      <c r="BQS99" s="55"/>
      <c r="BQT99" s="55"/>
      <c r="BQU99" s="55"/>
      <c r="BQV99" s="55"/>
      <c r="BQW99" s="55"/>
      <c r="BQX99" s="55"/>
      <c r="BQY99" s="55"/>
      <c r="BQZ99" s="55"/>
      <c r="BRA99" s="55"/>
      <c r="BRB99" s="55"/>
    </row>
    <row r="100" spans="1:368 1403:1822" s="54" customFormat="1">
      <c r="A100" s="102"/>
      <c r="B100" s="102"/>
      <c r="C100" s="102"/>
      <c r="D100" s="102"/>
      <c r="E100" s="102"/>
      <c r="F100" s="102"/>
      <c r="G100" s="102"/>
      <c r="H100" s="102"/>
      <c r="I100" s="99"/>
      <c r="J100" s="103"/>
      <c r="K100" s="103"/>
      <c r="L100" s="103"/>
      <c r="M100" s="103"/>
      <c r="N100" s="103"/>
      <c r="O100" s="103"/>
      <c r="P100" s="103"/>
      <c r="Q100" s="103"/>
      <c r="R100" s="103"/>
      <c r="S100" s="103"/>
      <c r="T100" s="103"/>
      <c r="U100" s="103"/>
      <c r="V100" s="77"/>
      <c r="W100" s="77"/>
      <c r="X100" s="77"/>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7"/>
      <c r="AY100" s="77"/>
      <c r="AZ100" s="77"/>
      <c r="BA100" s="77"/>
      <c r="BB100" s="77"/>
      <c r="BC100" s="77"/>
      <c r="BD100" s="77"/>
      <c r="BE100" s="77"/>
      <c r="BF100" s="77"/>
      <c r="BG100" s="77"/>
      <c r="BH100" s="77"/>
      <c r="BI100" s="77"/>
      <c r="BJ100" s="77"/>
      <c r="BK100" s="77"/>
      <c r="BL100" s="77"/>
      <c r="BM100" s="77"/>
      <c r="BN100" s="77"/>
      <c r="BO100" s="77"/>
      <c r="BP100" s="77"/>
      <c r="BQ100" s="77"/>
      <c r="BR100" s="77"/>
      <c r="BS100" s="77"/>
      <c r="BT100" s="77"/>
      <c r="BU100" s="77"/>
      <c r="BV100" s="77"/>
      <c r="BW100" s="77"/>
      <c r="BX100" s="77"/>
      <c r="BY100" s="77"/>
      <c r="BZ100" s="77"/>
      <c r="CA100" s="77"/>
      <c r="CB100" s="77"/>
      <c r="CC100" s="77"/>
      <c r="CD100" s="77"/>
      <c r="CE100" s="77"/>
      <c r="CF100" s="77"/>
      <c r="CG100" s="77"/>
      <c r="CH100" s="77"/>
      <c r="CI100" s="77"/>
      <c r="CJ100" s="77"/>
      <c r="CK100" s="77"/>
      <c r="CL100" s="77"/>
      <c r="CM100" s="77"/>
      <c r="CN100" s="77"/>
      <c r="CO100" s="77"/>
      <c r="CP100" s="77"/>
      <c r="CQ100" s="77"/>
      <c r="CR100" s="77"/>
      <c r="CS100" s="77"/>
      <c r="CT100" s="77"/>
      <c r="CU100" s="77"/>
      <c r="CV100" s="77"/>
      <c r="CW100" s="77"/>
      <c r="CX100" s="77"/>
      <c r="CY100" s="77"/>
      <c r="CZ100" s="77"/>
      <c r="DA100" s="77"/>
      <c r="DB100" s="77"/>
      <c r="DC100" s="77"/>
      <c r="DD100" s="77"/>
      <c r="DE100" s="77"/>
      <c r="DF100" s="77"/>
      <c r="DG100" s="77"/>
      <c r="DH100" s="77"/>
      <c r="DI100" s="77"/>
      <c r="DJ100" s="77"/>
      <c r="DK100" s="77"/>
      <c r="DL100" s="77"/>
      <c r="DM100" s="77"/>
      <c r="DN100" s="77"/>
      <c r="DO100" s="77"/>
      <c r="DP100" s="77"/>
      <c r="DQ100" s="77"/>
      <c r="DR100" s="77"/>
      <c r="DS100" s="77"/>
      <c r="DT100" s="77"/>
      <c r="DU100" s="77"/>
      <c r="DV100" s="77"/>
      <c r="DW100" s="77"/>
      <c r="DX100" s="77"/>
      <c r="DY100" s="77"/>
      <c r="DZ100" s="77"/>
      <c r="EA100" s="77"/>
      <c r="EB100" s="77"/>
      <c r="EC100" s="77"/>
      <c r="ED100" s="77"/>
      <c r="EE100" s="77"/>
      <c r="EF100" s="77"/>
      <c r="EG100" s="77"/>
      <c r="EH100" s="77"/>
      <c r="EI100" s="77"/>
      <c r="EJ100" s="77"/>
      <c r="EK100" s="77"/>
      <c r="EL100" s="77"/>
      <c r="EM100" s="77"/>
      <c r="EN100" s="77"/>
      <c r="EO100" s="77"/>
      <c r="EP100" s="77"/>
      <c r="EQ100" s="77"/>
      <c r="ER100" s="77"/>
      <c r="ES100" s="77"/>
      <c r="ET100" s="77"/>
      <c r="EU100" s="77"/>
      <c r="EV100" s="77"/>
      <c r="EW100" s="77"/>
      <c r="EX100" s="77"/>
      <c r="EY100" s="77"/>
      <c r="EZ100" s="77"/>
      <c r="FA100" s="77"/>
      <c r="FB100" s="77"/>
      <c r="FC100" s="77"/>
      <c r="FD100" s="77"/>
      <c r="FE100" s="77"/>
      <c r="FF100" s="77"/>
      <c r="FG100" s="77"/>
      <c r="FH100" s="77"/>
      <c r="FI100" s="77"/>
      <c r="FJ100" s="77"/>
      <c r="FK100" s="77"/>
      <c r="FL100" s="77"/>
      <c r="FM100" s="77"/>
      <c r="FN100" s="77"/>
      <c r="FO100" s="77"/>
      <c r="FP100" s="77"/>
      <c r="FQ100" s="77"/>
      <c r="FR100" s="77"/>
      <c r="FS100" s="77"/>
      <c r="FT100" s="77"/>
      <c r="FU100" s="77"/>
      <c r="FV100" s="77"/>
      <c r="FW100" s="77"/>
      <c r="FX100" s="77"/>
      <c r="FY100" s="77"/>
      <c r="FZ100" s="77"/>
      <c r="GA100" s="77"/>
      <c r="GB100" s="77"/>
      <c r="GC100" s="77"/>
      <c r="GD100" s="77"/>
      <c r="GE100" s="77"/>
      <c r="GF100" s="77"/>
      <c r="GG100" s="77"/>
      <c r="GH100" s="77"/>
      <c r="GI100" s="77"/>
      <c r="GJ100" s="77"/>
      <c r="GK100" s="77"/>
      <c r="GL100" s="77"/>
      <c r="GM100" s="77"/>
      <c r="GN100" s="77"/>
      <c r="GO100" s="77"/>
      <c r="GP100" s="77"/>
      <c r="GQ100" s="77"/>
      <c r="GR100" s="77"/>
      <c r="GS100" s="77"/>
      <c r="GT100" s="77"/>
      <c r="GU100" s="77"/>
      <c r="GV100" s="77"/>
      <c r="GW100" s="77"/>
      <c r="GX100" s="77"/>
      <c r="GY100" s="77"/>
      <c r="GZ100" s="77"/>
      <c r="HA100" s="77"/>
      <c r="HB100" s="77"/>
      <c r="HC100" s="77"/>
      <c r="HD100" s="77"/>
      <c r="HE100" s="77"/>
      <c r="HF100" s="77"/>
      <c r="HG100" s="77"/>
      <c r="HH100" s="77"/>
      <c r="HI100" s="77"/>
      <c r="HJ100" s="77"/>
      <c r="HK100" s="77"/>
      <c r="HL100" s="77"/>
      <c r="HM100" s="77"/>
      <c r="HN100" s="77"/>
      <c r="HO100" s="77"/>
      <c r="HP100" s="77"/>
      <c r="HQ100" s="77"/>
      <c r="HR100" s="77"/>
      <c r="HS100" s="77"/>
      <c r="HT100" s="77"/>
      <c r="HU100" s="77"/>
      <c r="HV100" s="77"/>
      <c r="HW100" s="77"/>
      <c r="HX100" s="77"/>
      <c r="HY100" s="77"/>
      <c r="HZ100" s="77"/>
      <c r="IA100" s="77"/>
      <c r="IB100" s="77"/>
      <c r="IC100" s="77"/>
      <c r="ID100" s="77"/>
      <c r="IE100" s="77"/>
      <c r="IF100" s="77"/>
      <c r="IG100" s="77"/>
      <c r="IH100" s="77"/>
      <c r="II100" s="77"/>
      <c r="IJ100" s="77"/>
      <c r="IK100" s="77"/>
      <c r="IL100" s="77"/>
      <c r="IM100" s="77"/>
      <c r="IN100" s="77"/>
      <c r="IO100" s="77"/>
      <c r="IP100" s="77"/>
      <c r="IQ100" s="77"/>
      <c r="IR100" s="77"/>
      <c r="IS100" s="77"/>
      <c r="IT100" s="77"/>
      <c r="IU100" s="77"/>
      <c r="IV100" s="77"/>
      <c r="IW100" s="77"/>
      <c r="IX100" s="77"/>
      <c r="IY100" s="77"/>
      <c r="IZ100" s="77"/>
      <c r="JA100" s="77"/>
      <c r="JB100" s="77"/>
      <c r="JC100" s="77"/>
      <c r="JD100" s="77"/>
      <c r="JE100" s="77"/>
      <c r="JF100" s="77"/>
      <c r="JG100" s="77"/>
      <c r="JH100" s="77"/>
      <c r="JI100" s="77"/>
      <c r="JJ100" s="77"/>
      <c r="JK100" s="77"/>
      <c r="JL100" s="77"/>
      <c r="JM100" s="77"/>
      <c r="JN100" s="77"/>
      <c r="JO100" s="77"/>
      <c r="JP100" s="77"/>
      <c r="JQ100" s="77"/>
      <c r="JR100" s="77"/>
      <c r="JS100" s="77"/>
      <c r="JT100" s="77"/>
      <c r="JU100" s="77"/>
      <c r="JV100" s="77"/>
      <c r="JW100" s="77"/>
      <c r="JX100" s="77"/>
      <c r="JY100" s="77"/>
      <c r="JZ100" s="77"/>
      <c r="KA100" s="77"/>
      <c r="KB100" s="77"/>
      <c r="KC100" s="77"/>
      <c r="KD100" s="77"/>
      <c r="KE100" s="77"/>
      <c r="KF100" s="77"/>
      <c r="KG100" s="77"/>
      <c r="KH100" s="77"/>
      <c r="KI100" s="77"/>
      <c r="KJ100" s="77"/>
      <c r="KK100" s="77"/>
      <c r="KL100" s="77"/>
      <c r="KM100" s="77"/>
      <c r="KN100" s="77"/>
      <c r="KO100" s="77"/>
      <c r="KP100" s="77"/>
      <c r="KQ100" s="77"/>
      <c r="KR100" s="77"/>
      <c r="KS100" s="77"/>
      <c r="KT100" s="77"/>
      <c r="KU100" s="77"/>
      <c r="KV100" s="77"/>
      <c r="KW100" s="77"/>
      <c r="KX100" s="77"/>
      <c r="KY100" s="77"/>
      <c r="KZ100" s="77"/>
      <c r="LA100" s="77"/>
      <c r="LB100" s="77"/>
      <c r="LC100" s="77"/>
      <c r="LD100" s="77"/>
      <c r="LE100" s="77"/>
      <c r="LF100" s="77"/>
      <c r="LG100" s="77"/>
      <c r="LH100" s="77"/>
      <c r="LI100" s="77"/>
      <c r="LJ100" s="77"/>
      <c r="LK100" s="77"/>
      <c r="LL100" s="77"/>
      <c r="LM100" s="77"/>
      <c r="LN100" s="77"/>
      <c r="LO100" s="77"/>
      <c r="LP100" s="77"/>
      <c r="LQ100" s="77"/>
      <c r="LR100" s="77"/>
      <c r="LS100" s="77"/>
      <c r="LT100" s="77"/>
      <c r="LU100" s="77"/>
      <c r="LV100" s="77"/>
      <c r="LW100" s="77"/>
      <c r="LX100" s="77"/>
      <c r="LY100" s="77"/>
      <c r="LZ100" s="77"/>
      <c r="MA100" s="77"/>
      <c r="MB100" s="77"/>
      <c r="MC100" s="77"/>
      <c r="MD100" s="77"/>
      <c r="ME100" s="77"/>
      <c r="MF100" s="77"/>
      <c r="MG100" s="77"/>
      <c r="MH100" s="77"/>
      <c r="MI100" s="77"/>
      <c r="MJ100" s="77"/>
      <c r="MK100" s="77"/>
      <c r="ML100" s="77"/>
      <c r="MM100" s="77"/>
      <c r="MN100" s="77"/>
      <c r="MO100" s="77"/>
      <c r="MP100" s="77"/>
      <c r="MQ100" s="77"/>
      <c r="MR100" s="77"/>
      <c r="MS100" s="77"/>
      <c r="MT100" s="77"/>
      <c r="MU100" s="77"/>
      <c r="MV100" s="77"/>
      <c r="MW100" s="77"/>
      <c r="MX100" s="77"/>
      <c r="MY100" s="77"/>
      <c r="MZ100" s="77"/>
      <c r="NA100" s="77"/>
      <c r="NB100" s="77"/>
      <c r="NC100" s="77"/>
      <c r="ND100" s="77"/>
      <c r="BAY100" s="55"/>
      <c r="BAZ100" s="55"/>
      <c r="BBA100" s="55"/>
      <c r="BBB100" s="55"/>
      <c r="BBC100" s="55"/>
      <c r="BBD100" s="55"/>
      <c r="BBE100" s="55"/>
      <c r="BBF100" s="55"/>
      <c r="BBG100" s="55"/>
      <c r="BBH100" s="55"/>
      <c r="BBI100" s="55"/>
      <c r="BBJ100" s="55"/>
      <c r="BBK100" s="55"/>
      <c r="BBL100" s="55"/>
      <c r="BBM100" s="55"/>
      <c r="BBN100" s="55"/>
      <c r="BBO100" s="55"/>
      <c r="BBP100" s="55"/>
      <c r="BBQ100" s="55"/>
      <c r="BBR100" s="55"/>
      <c r="BBS100" s="55"/>
      <c r="BBT100" s="55"/>
      <c r="BBU100" s="55"/>
      <c r="BBV100" s="55"/>
      <c r="BBW100" s="55"/>
      <c r="BBX100" s="55"/>
      <c r="BBY100" s="55"/>
      <c r="BBZ100" s="55"/>
      <c r="BCA100" s="55"/>
      <c r="BCB100" s="55"/>
      <c r="BCC100" s="55"/>
      <c r="BCD100" s="55"/>
      <c r="BCE100" s="55"/>
      <c r="BCF100" s="55"/>
      <c r="BCG100" s="55"/>
      <c r="BCH100" s="55"/>
      <c r="BCI100" s="55"/>
      <c r="BCJ100" s="55"/>
      <c r="BCK100" s="55"/>
      <c r="BCL100" s="55"/>
      <c r="BCM100" s="55"/>
      <c r="BCN100" s="55"/>
      <c r="BCO100" s="55"/>
      <c r="BCP100" s="55"/>
      <c r="BCQ100" s="55"/>
      <c r="BCR100" s="55"/>
      <c r="BCS100" s="55"/>
      <c r="BCT100" s="55"/>
      <c r="BCU100" s="55"/>
      <c r="BCV100" s="55"/>
      <c r="BCW100" s="55"/>
      <c r="BCX100" s="55"/>
      <c r="BCY100" s="55"/>
      <c r="BCZ100" s="55"/>
      <c r="BDA100" s="55"/>
      <c r="BDB100" s="55"/>
      <c r="BDC100" s="55"/>
      <c r="BDD100" s="55"/>
      <c r="BDE100" s="55"/>
      <c r="BDF100" s="55"/>
      <c r="BDG100" s="55"/>
      <c r="BDH100" s="55"/>
      <c r="BDI100" s="55"/>
      <c r="BDJ100" s="55"/>
      <c r="BDK100" s="55"/>
      <c r="BDL100" s="55"/>
      <c r="BDM100" s="55"/>
      <c r="BDN100" s="55"/>
      <c r="BDO100" s="55"/>
      <c r="BDP100" s="55"/>
      <c r="BDQ100" s="55"/>
      <c r="BDR100" s="55"/>
      <c r="BDS100" s="55"/>
      <c r="BDT100" s="55"/>
      <c r="BDU100" s="55"/>
      <c r="BDV100" s="55"/>
      <c r="BDW100" s="55"/>
      <c r="BDX100" s="55"/>
      <c r="BDY100" s="55"/>
      <c r="BDZ100" s="55"/>
      <c r="BEA100" s="55"/>
      <c r="BEB100" s="55"/>
      <c r="BEC100" s="55"/>
      <c r="BED100" s="55"/>
      <c r="BEE100" s="55"/>
      <c r="BEF100" s="55"/>
      <c r="BEG100" s="55"/>
      <c r="BEH100" s="55"/>
      <c r="BEI100" s="55"/>
      <c r="BEJ100" s="55"/>
      <c r="BEK100" s="55"/>
      <c r="BEL100" s="55"/>
      <c r="BEM100" s="55"/>
      <c r="BEN100" s="55"/>
      <c r="BEO100" s="55"/>
      <c r="BEP100" s="55"/>
      <c r="BEQ100" s="55"/>
      <c r="BER100" s="55"/>
      <c r="BES100" s="55"/>
      <c r="BET100" s="55"/>
      <c r="BEU100" s="55"/>
      <c r="BEV100" s="55"/>
      <c r="BEW100" s="55"/>
      <c r="BEX100" s="55"/>
      <c r="BEY100" s="55"/>
      <c r="BEZ100" s="55"/>
      <c r="BFA100" s="55"/>
      <c r="BFB100" s="55"/>
      <c r="BFC100" s="55"/>
      <c r="BFD100" s="55"/>
      <c r="BFE100" s="55"/>
      <c r="BFF100" s="55"/>
      <c r="BFG100" s="55"/>
      <c r="BFH100" s="55"/>
      <c r="BFI100" s="55"/>
      <c r="BFJ100" s="55"/>
      <c r="BFK100" s="55"/>
      <c r="BFL100" s="55"/>
      <c r="BFM100" s="55"/>
      <c r="BFN100" s="55"/>
      <c r="BFO100" s="55"/>
      <c r="BFP100" s="55"/>
      <c r="BFQ100" s="55"/>
      <c r="BFR100" s="55"/>
      <c r="BFS100" s="55"/>
      <c r="BFT100" s="55"/>
      <c r="BFU100" s="55"/>
      <c r="BFV100" s="55"/>
      <c r="BFW100" s="55"/>
      <c r="BFX100" s="55"/>
      <c r="BFY100" s="55"/>
      <c r="BFZ100" s="55"/>
      <c r="BGA100" s="55"/>
      <c r="BGB100" s="55"/>
      <c r="BGC100" s="55"/>
      <c r="BGD100" s="55"/>
      <c r="BGE100" s="55"/>
      <c r="BGF100" s="55"/>
      <c r="BGG100" s="55"/>
      <c r="BGH100" s="55"/>
      <c r="BGI100" s="55"/>
      <c r="BGJ100" s="55"/>
      <c r="BGK100" s="55"/>
      <c r="BGL100" s="55"/>
      <c r="BGM100" s="55"/>
      <c r="BGN100" s="55"/>
      <c r="BGO100" s="55"/>
      <c r="BGP100" s="55"/>
      <c r="BGQ100" s="55"/>
      <c r="BGR100" s="55"/>
      <c r="BGS100" s="55"/>
      <c r="BGT100" s="55"/>
      <c r="BGU100" s="55"/>
      <c r="BGV100" s="55"/>
      <c r="BGW100" s="55"/>
      <c r="BGX100" s="55"/>
      <c r="BGY100" s="55"/>
      <c r="BGZ100" s="55"/>
      <c r="BHA100" s="55"/>
      <c r="BHB100" s="55"/>
      <c r="BHC100" s="55"/>
      <c r="BHD100" s="55"/>
      <c r="BHE100" s="55"/>
      <c r="BHF100" s="55"/>
      <c r="BHG100" s="55"/>
      <c r="BHH100" s="55"/>
      <c r="BHI100" s="55"/>
      <c r="BHJ100" s="55"/>
      <c r="BHK100" s="55"/>
      <c r="BHL100" s="55"/>
      <c r="BHM100" s="55"/>
      <c r="BHN100" s="55"/>
      <c r="BHO100" s="55"/>
      <c r="BHP100" s="55"/>
      <c r="BHQ100" s="55"/>
      <c r="BHR100" s="55"/>
      <c r="BHS100" s="55"/>
      <c r="BHT100" s="55"/>
      <c r="BHU100" s="55"/>
      <c r="BHV100" s="55"/>
      <c r="BHW100" s="55"/>
      <c r="BHX100" s="55"/>
      <c r="BHY100" s="55"/>
      <c r="BHZ100" s="55"/>
      <c r="BIA100" s="55"/>
      <c r="BIB100" s="55"/>
      <c r="BIC100" s="55"/>
      <c r="BID100" s="55"/>
      <c r="BIE100" s="55"/>
      <c r="BIF100" s="55"/>
      <c r="BIG100" s="55"/>
      <c r="BIH100" s="55"/>
      <c r="BII100" s="55"/>
      <c r="BIJ100" s="55"/>
      <c r="BIK100" s="55"/>
      <c r="BIL100" s="55"/>
      <c r="BIM100" s="55"/>
      <c r="BIN100" s="55"/>
      <c r="BIO100" s="55"/>
      <c r="BIP100" s="55"/>
      <c r="BIQ100" s="55"/>
      <c r="BIR100" s="55"/>
      <c r="BIS100" s="55"/>
      <c r="BIT100" s="55"/>
      <c r="BIU100" s="55"/>
      <c r="BIV100" s="55"/>
      <c r="BIW100" s="55"/>
      <c r="BIX100" s="55"/>
      <c r="BIY100" s="55"/>
      <c r="BIZ100" s="55"/>
      <c r="BJA100" s="55"/>
      <c r="BJB100" s="55"/>
      <c r="BJC100" s="55"/>
      <c r="BJD100" s="55"/>
      <c r="BJE100" s="55"/>
      <c r="BJF100" s="55"/>
      <c r="BJG100" s="55"/>
      <c r="BJH100" s="55"/>
      <c r="BJI100" s="55"/>
      <c r="BJJ100" s="55"/>
      <c r="BJK100" s="55"/>
      <c r="BJL100" s="55"/>
      <c r="BJM100" s="55"/>
      <c r="BJN100" s="55"/>
      <c r="BJO100" s="55"/>
      <c r="BJP100" s="55"/>
      <c r="BJQ100" s="55"/>
      <c r="BJR100" s="55"/>
      <c r="BJS100" s="55"/>
      <c r="BJT100" s="55"/>
      <c r="BJU100" s="55"/>
      <c r="BJV100" s="55"/>
      <c r="BJW100" s="55"/>
      <c r="BJX100" s="55"/>
      <c r="BJY100" s="55"/>
      <c r="BJZ100" s="55"/>
      <c r="BKA100" s="55"/>
      <c r="BKB100" s="55"/>
      <c r="BKC100" s="55"/>
      <c r="BKD100" s="55"/>
      <c r="BKE100" s="55"/>
      <c r="BKF100" s="55"/>
      <c r="BKG100" s="55"/>
      <c r="BKH100" s="55"/>
      <c r="BKI100" s="55"/>
      <c r="BKJ100" s="55"/>
      <c r="BKK100" s="55"/>
      <c r="BKL100" s="55"/>
      <c r="BKM100" s="55"/>
      <c r="BKN100" s="55"/>
      <c r="BKO100" s="55"/>
      <c r="BKP100" s="55"/>
      <c r="BKQ100" s="55"/>
      <c r="BKR100" s="55"/>
      <c r="BKS100" s="55"/>
      <c r="BKT100" s="55"/>
      <c r="BKU100" s="55"/>
      <c r="BKV100" s="55"/>
      <c r="BKW100" s="55"/>
      <c r="BKX100" s="55"/>
      <c r="BKY100" s="55"/>
      <c r="BKZ100" s="55"/>
      <c r="BLA100" s="55"/>
      <c r="BLB100" s="55"/>
      <c r="BLC100" s="55"/>
      <c r="BLD100" s="55"/>
      <c r="BLE100" s="55"/>
      <c r="BLF100" s="55"/>
      <c r="BLG100" s="55"/>
      <c r="BLH100" s="55"/>
      <c r="BLI100" s="55"/>
      <c r="BLJ100" s="55"/>
      <c r="BLK100" s="55"/>
      <c r="BLL100" s="55"/>
      <c r="BLM100" s="55"/>
      <c r="BLN100" s="55"/>
      <c r="BLO100" s="55"/>
      <c r="BLP100" s="55"/>
      <c r="BLQ100" s="55"/>
      <c r="BLR100" s="55"/>
      <c r="BLS100" s="55"/>
      <c r="BLT100" s="55"/>
      <c r="BLU100" s="55"/>
      <c r="BLV100" s="55"/>
      <c r="BLW100" s="55"/>
      <c r="BLX100" s="55"/>
      <c r="BLY100" s="55"/>
      <c r="BLZ100" s="55"/>
      <c r="BMA100" s="55"/>
      <c r="BMB100" s="55"/>
      <c r="BMC100" s="55"/>
      <c r="BMD100" s="55"/>
      <c r="BME100" s="55"/>
      <c r="BMF100" s="55"/>
      <c r="BMG100" s="55"/>
      <c r="BMH100" s="55"/>
      <c r="BMI100" s="55"/>
      <c r="BMJ100" s="55"/>
      <c r="BMK100" s="55"/>
      <c r="BML100" s="55"/>
      <c r="BMM100" s="55"/>
      <c r="BMN100" s="55"/>
      <c r="BMO100" s="55"/>
      <c r="BMP100" s="55"/>
      <c r="BMQ100" s="55"/>
      <c r="BMR100" s="55"/>
      <c r="BMS100" s="55"/>
      <c r="BMT100" s="55"/>
      <c r="BMU100" s="55"/>
      <c r="BMV100" s="55"/>
      <c r="BMW100" s="55"/>
      <c r="BMX100" s="55"/>
      <c r="BMY100" s="55"/>
      <c r="BMZ100" s="55"/>
      <c r="BNA100" s="55"/>
      <c r="BNB100" s="55"/>
      <c r="BNC100" s="55"/>
      <c r="BND100" s="55"/>
      <c r="BNE100" s="55"/>
      <c r="BNF100" s="55"/>
      <c r="BNG100" s="55"/>
      <c r="BNH100" s="55"/>
      <c r="BNI100" s="55"/>
      <c r="BNJ100" s="55"/>
      <c r="BNK100" s="55"/>
      <c r="BNL100" s="55"/>
      <c r="BNM100" s="55"/>
      <c r="BNN100" s="55"/>
      <c r="BNO100" s="55"/>
      <c r="BNP100" s="55"/>
      <c r="BNQ100" s="55"/>
      <c r="BNR100" s="55"/>
      <c r="BNS100" s="55"/>
      <c r="BNT100" s="55"/>
      <c r="BNU100" s="55"/>
      <c r="BNV100" s="55"/>
      <c r="BNW100" s="55"/>
      <c r="BNX100" s="55"/>
      <c r="BNY100" s="55"/>
      <c r="BNZ100" s="55"/>
      <c r="BOA100" s="55"/>
      <c r="BOB100" s="55"/>
      <c r="BOC100" s="55"/>
      <c r="BOD100" s="55"/>
      <c r="BOE100" s="55"/>
      <c r="BOF100" s="55"/>
      <c r="BOG100" s="55"/>
      <c r="BOH100" s="55"/>
      <c r="BOI100" s="55"/>
      <c r="BOJ100" s="55"/>
      <c r="BOK100" s="55"/>
      <c r="BOL100" s="55"/>
      <c r="BOM100" s="55"/>
      <c r="BON100" s="55"/>
      <c r="BOO100" s="55"/>
      <c r="BOP100" s="55"/>
      <c r="BOQ100" s="55"/>
      <c r="BOR100" s="55"/>
      <c r="BOS100" s="55"/>
      <c r="BOT100" s="55"/>
      <c r="BOU100" s="55"/>
      <c r="BOV100" s="55"/>
      <c r="BOW100" s="55"/>
      <c r="BOX100" s="55"/>
      <c r="BOY100" s="55"/>
      <c r="BOZ100" s="55"/>
      <c r="BPA100" s="55"/>
      <c r="BPB100" s="55"/>
      <c r="BPC100" s="55"/>
      <c r="BPD100" s="55"/>
      <c r="BPE100" s="55"/>
      <c r="BPF100" s="55"/>
      <c r="BPG100" s="55"/>
      <c r="BPH100" s="55"/>
      <c r="BPI100" s="55"/>
      <c r="BPJ100" s="55"/>
      <c r="BPK100" s="55"/>
      <c r="BPL100" s="55"/>
      <c r="BPM100" s="55"/>
      <c r="BPN100" s="55"/>
      <c r="BPO100" s="55"/>
      <c r="BPP100" s="55"/>
      <c r="BPQ100" s="55"/>
      <c r="BPR100" s="55"/>
      <c r="BPS100" s="55"/>
      <c r="BPT100" s="55"/>
      <c r="BPU100" s="55"/>
      <c r="BPV100" s="55"/>
      <c r="BPW100" s="55"/>
      <c r="BPX100" s="55"/>
      <c r="BPY100" s="55"/>
      <c r="BPZ100" s="55"/>
      <c r="BQA100" s="55"/>
      <c r="BQB100" s="55"/>
      <c r="BQC100" s="55"/>
      <c r="BQD100" s="55"/>
      <c r="BQE100" s="55"/>
      <c r="BQF100" s="55"/>
      <c r="BQG100" s="55"/>
      <c r="BQH100" s="55"/>
      <c r="BQI100" s="55"/>
      <c r="BQJ100" s="55"/>
      <c r="BQK100" s="55"/>
      <c r="BQL100" s="55"/>
      <c r="BQM100" s="55"/>
      <c r="BQN100" s="55"/>
      <c r="BQO100" s="55"/>
      <c r="BQP100" s="55"/>
      <c r="BQQ100" s="55"/>
      <c r="BQR100" s="55"/>
      <c r="BQS100" s="55"/>
      <c r="BQT100" s="55"/>
      <c r="BQU100" s="55"/>
      <c r="BQV100" s="55"/>
      <c r="BQW100" s="55"/>
      <c r="BQX100" s="55"/>
      <c r="BQY100" s="55"/>
      <c r="BQZ100" s="55"/>
      <c r="BRA100" s="55"/>
      <c r="BRB100" s="55"/>
    </row>
    <row r="101" spans="1:368 1403:1822" s="54" customFormat="1">
      <c r="A101" s="102"/>
      <c r="B101" s="102"/>
      <c r="C101" s="102"/>
      <c r="D101" s="102"/>
      <c r="E101" s="102"/>
      <c r="F101" s="102"/>
      <c r="G101" s="102"/>
      <c r="H101" s="102"/>
      <c r="I101" s="99"/>
      <c r="J101" s="103"/>
      <c r="K101" s="103"/>
      <c r="L101" s="103"/>
      <c r="M101" s="103"/>
      <c r="N101" s="103"/>
      <c r="O101" s="103"/>
      <c r="P101" s="103"/>
      <c r="Q101" s="103"/>
      <c r="R101" s="103"/>
      <c r="S101" s="103"/>
      <c r="T101" s="103"/>
      <c r="U101" s="103"/>
      <c r="V101" s="77"/>
      <c r="W101" s="77"/>
      <c r="X101" s="77"/>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7"/>
      <c r="AY101" s="77"/>
      <c r="AZ101" s="77"/>
      <c r="BA101" s="77"/>
      <c r="BB101" s="77"/>
      <c r="BC101" s="77"/>
      <c r="BD101" s="77"/>
      <c r="BE101" s="77"/>
      <c r="BF101" s="77"/>
      <c r="BG101" s="77"/>
      <c r="BH101" s="77"/>
      <c r="BI101" s="77"/>
      <c r="BJ101" s="77"/>
      <c r="BK101" s="77"/>
      <c r="BL101" s="77"/>
      <c r="BM101" s="77"/>
      <c r="BN101" s="77"/>
      <c r="BO101" s="77"/>
      <c r="BP101" s="77"/>
      <c r="BQ101" s="77"/>
      <c r="BR101" s="77"/>
      <c r="BS101" s="77"/>
      <c r="BT101" s="77"/>
      <c r="BU101" s="77"/>
      <c r="BV101" s="77"/>
      <c r="BW101" s="77"/>
      <c r="BX101" s="77"/>
      <c r="BY101" s="77"/>
      <c r="BZ101" s="77"/>
      <c r="CA101" s="77"/>
      <c r="CB101" s="77"/>
      <c r="CC101" s="77"/>
      <c r="CD101" s="77"/>
      <c r="CE101" s="77"/>
      <c r="CF101" s="77"/>
      <c r="CG101" s="77"/>
      <c r="CH101" s="77"/>
      <c r="CI101" s="77"/>
      <c r="CJ101" s="77"/>
      <c r="CK101" s="77"/>
      <c r="CL101" s="77"/>
      <c r="CM101" s="77"/>
      <c r="CN101" s="77"/>
      <c r="CO101" s="77"/>
      <c r="CP101" s="77"/>
      <c r="CQ101" s="77"/>
      <c r="CR101" s="77"/>
      <c r="CS101" s="77"/>
      <c r="CT101" s="77"/>
      <c r="CU101" s="77"/>
      <c r="CV101" s="77"/>
      <c r="CW101" s="77"/>
      <c r="CX101" s="77"/>
      <c r="CY101" s="77"/>
      <c r="CZ101" s="77"/>
      <c r="DA101" s="77"/>
      <c r="DB101" s="77"/>
      <c r="DC101" s="77"/>
      <c r="DD101" s="77"/>
      <c r="DE101" s="77"/>
      <c r="DF101" s="77"/>
      <c r="DG101" s="77"/>
      <c r="DH101" s="77"/>
      <c r="DI101" s="77"/>
      <c r="DJ101" s="77"/>
      <c r="DK101" s="77"/>
      <c r="DL101" s="77"/>
      <c r="DM101" s="77"/>
      <c r="DN101" s="77"/>
      <c r="DO101" s="77"/>
      <c r="DP101" s="77"/>
      <c r="DQ101" s="77"/>
      <c r="DR101" s="77"/>
      <c r="DS101" s="77"/>
      <c r="DT101" s="77"/>
      <c r="DU101" s="77"/>
      <c r="DV101" s="77"/>
      <c r="DW101" s="77"/>
      <c r="DX101" s="77"/>
      <c r="DY101" s="77"/>
      <c r="DZ101" s="77"/>
      <c r="EA101" s="77"/>
      <c r="EB101" s="77"/>
      <c r="EC101" s="77"/>
      <c r="ED101" s="77"/>
      <c r="EE101" s="77"/>
      <c r="EF101" s="77"/>
      <c r="EG101" s="77"/>
      <c r="EH101" s="77"/>
      <c r="EI101" s="77"/>
      <c r="EJ101" s="77"/>
      <c r="EK101" s="77"/>
      <c r="EL101" s="77"/>
      <c r="EM101" s="77"/>
      <c r="EN101" s="77"/>
      <c r="EO101" s="77"/>
      <c r="EP101" s="77"/>
      <c r="EQ101" s="77"/>
      <c r="ER101" s="77"/>
      <c r="ES101" s="77"/>
      <c r="ET101" s="77"/>
      <c r="EU101" s="77"/>
      <c r="EV101" s="77"/>
      <c r="EW101" s="77"/>
      <c r="EX101" s="77"/>
      <c r="EY101" s="77"/>
      <c r="EZ101" s="77"/>
      <c r="FA101" s="77"/>
      <c r="FB101" s="77"/>
      <c r="FC101" s="77"/>
      <c r="FD101" s="77"/>
      <c r="FE101" s="77"/>
      <c r="FF101" s="77"/>
      <c r="FG101" s="77"/>
      <c r="FH101" s="77"/>
      <c r="FI101" s="77"/>
      <c r="FJ101" s="77"/>
      <c r="FK101" s="77"/>
      <c r="FL101" s="77"/>
      <c r="FM101" s="77"/>
      <c r="FN101" s="77"/>
      <c r="FO101" s="77"/>
      <c r="FP101" s="77"/>
      <c r="FQ101" s="77"/>
      <c r="FR101" s="77"/>
      <c r="FS101" s="77"/>
      <c r="FT101" s="77"/>
      <c r="FU101" s="77"/>
      <c r="FV101" s="77"/>
      <c r="FW101" s="77"/>
      <c r="FX101" s="77"/>
      <c r="FY101" s="77"/>
      <c r="FZ101" s="77"/>
      <c r="GA101" s="77"/>
      <c r="GB101" s="77"/>
      <c r="GC101" s="77"/>
      <c r="GD101" s="77"/>
      <c r="GE101" s="77"/>
      <c r="GF101" s="77"/>
      <c r="GG101" s="77"/>
      <c r="GH101" s="77"/>
      <c r="GI101" s="77"/>
      <c r="GJ101" s="77"/>
      <c r="GK101" s="77"/>
      <c r="GL101" s="77"/>
      <c r="GM101" s="77"/>
      <c r="GN101" s="77"/>
      <c r="GO101" s="77"/>
      <c r="GP101" s="77"/>
      <c r="GQ101" s="77"/>
      <c r="GR101" s="77"/>
      <c r="GS101" s="77"/>
      <c r="GT101" s="77"/>
      <c r="GU101" s="77"/>
      <c r="GV101" s="77"/>
      <c r="GW101" s="77"/>
      <c r="GX101" s="77"/>
      <c r="GY101" s="77"/>
      <c r="GZ101" s="77"/>
      <c r="HA101" s="77"/>
      <c r="HB101" s="77"/>
      <c r="HC101" s="77"/>
      <c r="HD101" s="77"/>
      <c r="HE101" s="77"/>
      <c r="HF101" s="77"/>
      <c r="HG101" s="77"/>
      <c r="HH101" s="77"/>
      <c r="HI101" s="77"/>
      <c r="HJ101" s="77"/>
      <c r="HK101" s="77"/>
      <c r="HL101" s="77"/>
      <c r="HM101" s="77"/>
      <c r="HN101" s="77"/>
      <c r="HO101" s="77"/>
      <c r="HP101" s="77"/>
      <c r="HQ101" s="77"/>
      <c r="HR101" s="77"/>
      <c r="HS101" s="77"/>
      <c r="HT101" s="77"/>
      <c r="HU101" s="77"/>
      <c r="HV101" s="77"/>
      <c r="HW101" s="77"/>
      <c r="HX101" s="77"/>
      <c r="HY101" s="77"/>
      <c r="HZ101" s="77"/>
      <c r="IA101" s="77"/>
      <c r="IB101" s="77"/>
      <c r="IC101" s="77"/>
      <c r="ID101" s="77"/>
      <c r="IE101" s="77"/>
      <c r="IF101" s="77"/>
      <c r="IG101" s="77"/>
      <c r="IH101" s="77"/>
      <c r="II101" s="77"/>
      <c r="IJ101" s="77"/>
      <c r="IK101" s="77"/>
      <c r="IL101" s="77"/>
      <c r="IM101" s="77"/>
      <c r="IN101" s="77"/>
      <c r="IO101" s="77"/>
      <c r="IP101" s="77"/>
      <c r="IQ101" s="77"/>
      <c r="IR101" s="77"/>
      <c r="IS101" s="77"/>
      <c r="IT101" s="77"/>
      <c r="IU101" s="77"/>
      <c r="IV101" s="77"/>
      <c r="IW101" s="77"/>
      <c r="IX101" s="77"/>
      <c r="IY101" s="77"/>
      <c r="IZ101" s="77"/>
      <c r="JA101" s="77"/>
      <c r="JB101" s="77"/>
      <c r="JC101" s="77"/>
      <c r="JD101" s="77"/>
      <c r="JE101" s="77"/>
      <c r="JF101" s="77"/>
      <c r="JG101" s="77"/>
      <c r="JH101" s="77"/>
      <c r="JI101" s="77"/>
      <c r="JJ101" s="77"/>
      <c r="JK101" s="77"/>
      <c r="JL101" s="77"/>
      <c r="JM101" s="77"/>
      <c r="JN101" s="77"/>
      <c r="JO101" s="77"/>
      <c r="JP101" s="77"/>
      <c r="JQ101" s="77"/>
      <c r="JR101" s="77"/>
      <c r="JS101" s="77"/>
      <c r="JT101" s="77"/>
      <c r="JU101" s="77"/>
      <c r="JV101" s="77"/>
      <c r="JW101" s="77"/>
      <c r="JX101" s="77"/>
      <c r="JY101" s="77"/>
      <c r="JZ101" s="77"/>
      <c r="KA101" s="77"/>
      <c r="KB101" s="77"/>
      <c r="KC101" s="77"/>
      <c r="KD101" s="77"/>
      <c r="KE101" s="77"/>
      <c r="KF101" s="77"/>
      <c r="KG101" s="77"/>
      <c r="KH101" s="77"/>
      <c r="KI101" s="77"/>
      <c r="KJ101" s="77"/>
      <c r="KK101" s="77"/>
      <c r="KL101" s="77"/>
      <c r="KM101" s="77"/>
      <c r="KN101" s="77"/>
      <c r="KO101" s="77"/>
      <c r="KP101" s="77"/>
      <c r="KQ101" s="77"/>
      <c r="KR101" s="77"/>
      <c r="KS101" s="77"/>
      <c r="KT101" s="77"/>
      <c r="KU101" s="77"/>
      <c r="KV101" s="77"/>
      <c r="KW101" s="77"/>
      <c r="KX101" s="77"/>
      <c r="KY101" s="77"/>
      <c r="KZ101" s="77"/>
      <c r="LA101" s="77"/>
      <c r="LB101" s="77"/>
      <c r="LC101" s="77"/>
      <c r="LD101" s="77"/>
      <c r="LE101" s="77"/>
      <c r="LF101" s="77"/>
      <c r="LG101" s="77"/>
      <c r="LH101" s="77"/>
      <c r="LI101" s="77"/>
      <c r="LJ101" s="77"/>
      <c r="LK101" s="77"/>
      <c r="LL101" s="77"/>
      <c r="LM101" s="77"/>
      <c r="LN101" s="77"/>
      <c r="LO101" s="77"/>
      <c r="LP101" s="77"/>
      <c r="LQ101" s="77"/>
      <c r="LR101" s="77"/>
      <c r="LS101" s="77"/>
      <c r="LT101" s="77"/>
      <c r="LU101" s="77"/>
      <c r="LV101" s="77"/>
      <c r="LW101" s="77"/>
      <c r="LX101" s="77"/>
      <c r="LY101" s="77"/>
      <c r="LZ101" s="77"/>
      <c r="MA101" s="77"/>
      <c r="MB101" s="77"/>
      <c r="MC101" s="77"/>
      <c r="MD101" s="77"/>
      <c r="ME101" s="77"/>
      <c r="MF101" s="77"/>
      <c r="MG101" s="77"/>
      <c r="MH101" s="77"/>
      <c r="MI101" s="77"/>
      <c r="MJ101" s="77"/>
      <c r="MK101" s="77"/>
      <c r="ML101" s="77"/>
      <c r="MM101" s="77"/>
      <c r="MN101" s="77"/>
      <c r="MO101" s="77"/>
      <c r="MP101" s="77"/>
      <c r="MQ101" s="77"/>
      <c r="MR101" s="77"/>
      <c r="MS101" s="77"/>
      <c r="MT101" s="77"/>
      <c r="MU101" s="77"/>
      <c r="MV101" s="77"/>
      <c r="MW101" s="77"/>
      <c r="MX101" s="77"/>
      <c r="MY101" s="77"/>
      <c r="MZ101" s="77"/>
      <c r="NA101" s="77"/>
      <c r="NB101" s="77"/>
      <c r="NC101" s="77"/>
      <c r="ND101" s="77"/>
      <c r="BAY101" s="55"/>
      <c r="BAZ101" s="55"/>
      <c r="BBA101" s="55"/>
      <c r="BBB101" s="55"/>
      <c r="BBC101" s="55"/>
      <c r="BBD101" s="55"/>
      <c r="BBE101" s="55"/>
      <c r="BBF101" s="55"/>
      <c r="BBG101" s="55"/>
      <c r="BBH101" s="55"/>
      <c r="BBI101" s="55"/>
      <c r="BBJ101" s="55"/>
      <c r="BBK101" s="55"/>
      <c r="BBL101" s="55"/>
      <c r="BBM101" s="55"/>
      <c r="BBN101" s="55"/>
      <c r="BBO101" s="55"/>
      <c r="BBP101" s="55"/>
      <c r="BBQ101" s="55"/>
      <c r="BBR101" s="55"/>
      <c r="BBS101" s="55"/>
      <c r="BBT101" s="55"/>
      <c r="BBU101" s="55"/>
      <c r="BBV101" s="55"/>
      <c r="BBW101" s="55"/>
      <c r="BBX101" s="55"/>
      <c r="BBY101" s="55"/>
      <c r="BBZ101" s="55"/>
      <c r="BCA101" s="55"/>
      <c r="BCB101" s="55"/>
      <c r="BCC101" s="55"/>
      <c r="BCD101" s="55"/>
      <c r="BCE101" s="55"/>
      <c r="BCF101" s="55"/>
      <c r="BCG101" s="55"/>
      <c r="BCH101" s="55"/>
      <c r="BCI101" s="55"/>
      <c r="BCJ101" s="55"/>
      <c r="BCK101" s="55"/>
      <c r="BCL101" s="55"/>
      <c r="BCM101" s="55"/>
      <c r="BCN101" s="55"/>
      <c r="BCO101" s="55"/>
      <c r="BCP101" s="55"/>
      <c r="BCQ101" s="55"/>
      <c r="BCR101" s="55"/>
      <c r="BCS101" s="55"/>
      <c r="BCT101" s="55"/>
      <c r="BCU101" s="55"/>
      <c r="BCV101" s="55"/>
      <c r="BCW101" s="55"/>
      <c r="BCX101" s="55"/>
      <c r="BCY101" s="55"/>
      <c r="BCZ101" s="55"/>
      <c r="BDA101" s="55"/>
      <c r="BDB101" s="55"/>
      <c r="BDC101" s="55"/>
      <c r="BDD101" s="55"/>
      <c r="BDE101" s="55"/>
      <c r="BDF101" s="55"/>
      <c r="BDG101" s="55"/>
      <c r="BDH101" s="55"/>
      <c r="BDI101" s="55"/>
      <c r="BDJ101" s="55"/>
      <c r="BDK101" s="55"/>
      <c r="BDL101" s="55"/>
      <c r="BDM101" s="55"/>
      <c r="BDN101" s="55"/>
      <c r="BDO101" s="55"/>
      <c r="BDP101" s="55"/>
      <c r="BDQ101" s="55"/>
      <c r="BDR101" s="55"/>
      <c r="BDS101" s="55"/>
      <c r="BDT101" s="55"/>
      <c r="BDU101" s="55"/>
      <c r="BDV101" s="55"/>
      <c r="BDW101" s="55"/>
      <c r="BDX101" s="55"/>
      <c r="BDY101" s="55"/>
      <c r="BDZ101" s="55"/>
      <c r="BEA101" s="55"/>
      <c r="BEB101" s="55"/>
      <c r="BEC101" s="55"/>
      <c r="BED101" s="55"/>
      <c r="BEE101" s="55"/>
      <c r="BEF101" s="55"/>
      <c r="BEG101" s="55"/>
      <c r="BEH101" s="55"/>
      <c r="BEI101" s="55"/>
      <c r="BEJ101" s="55"/>
      <c r="BEK101" s="55"/>
      <c r="BEL101" s="55"/>
      <c r="BEM101" s="55"/>
      <c r="BEN101" s="55"/>
      <c r="BEO101" s="55"/>
      <c r="BEP101" s="55"/>
      <c r="BEQ101" s="55"/>
      <c r="BER101" s="55"/>
      <c r="BES101" s="55"/>
      <c r="BET101" s="55"/>
      <c r="BEU101" s="55"/>
      <c r="BEV101" s="55"/>
      <c r="BEW101" s="55"/>
      <c r="BEX101" s="55"/>
      <c r="BEY101" s="55"/>
      <c r="BEZ101" s="55"/>
      <c r="BFA101" s="55"/>
      <c r="BFB101" s="55"/>
      <c r="BFC101" s="55"/>
      <c r="BFD101" s="55"/>
      <c r="BFE101" s="55"/>
      <c r="BFF101" s="55"/>
      <c r="BFG101" s="55"/>
      <c r="BFH101" s="55"/>
      <c r="BFI101" s="55"/>
      <c r="BFJ101" s="55"/>
      <c r="BFK101" s="55"/>
      <c r="BFL101" s="55"/>
      <c r="BFM101" s="55"/>
      <c r="BFN101" s="55"/>
      <c r="BFO101" s="55"/>
      <c r="BFP101" s="55"/>
      <c r="BFQ101" s="55"/>
      <c r="BFR101" s="55"/>
      <c r="BFS101" s="55"/>
      <c r="BFT101" s="55"/>
      <c r="BFU101" s="55"/>
      <c r="BFV101" s="55"/>
      <c r="BFW101" s="55"/>
      <c r="BFX101" s="55"/>
      <c r="BFY101" s="55"/>
      <c r="BFZ101" s="55"/>
      <c r="BGA101" s="55"/>
      <c r="BGB101" s="55"/>
      <c r="BGC101" s="55"/>
      <c r="BGD101" s="55"/>
      <c r="BGE101" s="55"/>
      <c r="BGF101" s="55"/>
      <c r="BGG101" s="55"/>
      <c r="BGH101" s="55"/>
      <c r="BGI101" s="55"/>
      <c r="BGJ101" s="55"/>
      <c r="BGK101" s="55"/>
      <c r="BGL101" s="55"/>
      <c r="BGM101" s="55"/>
      <c r="BGN101" s="55"/>
      <c r="BGO101" s="55"/>
      <c r="BGP101" s="55"/>
      <c r="BGQ101" s="55"/>
      <c r="BGR101" s="55"/>
      <c r="BGS101" s="55"/>
      <c r="BGT101" s="55"/>
      <c r="BGU101" s="55"/>
      <c r="BGV101" s="55"/>
      <c r="BGW101" s="55"/>
      <c r="BGX101" s="55"/>
      <c r="BGY101" s="55"/>
      <c r="BGZ101" s="55"/>
      <c r="BHA101" s="55"/>
      <c r="BHB101" s="55"/>
      <c r="BHC101" s="55"/>
      <c r="BHD101" s="55"/>
      <c r="BHE101" s="55"/>
      <c r="BHF101" s="55"/>
      <c r="BHG101" s="55"/>
      <c r="BHH101" s="55"/>
      <c r="BHI101" s="55"/>
      <c r="BHJ101" s="55"/>
      <c r="BHK101" s="55"/>
      <c r="BHL101" s="55"/>
      <c r="BHM101" s="55"/>
      <c r="BHN101" s="55"/>
      <c r="BHO101" s="55"/>
      <c r="BHP101" s="55"/>
      <c r="BHQ101" s="55"/>
      <c r="BHR101" s="55"/>
      <c r="BHS101" s="55"/>
      <c r="BHT101" s="55"/>
      <c r="BHU101" s="55"/>
      <c r="BHV101" s="55"/>
      <c r="BHW101" s="55"/>
      <c r="BHX101" s="55"/>
      <c r="BHY101" s="55"/>
      <c r="BHZ101" s="55"/>
      <c r="BIA101" s="55"/>
      <c r="BIB101" s="55"/>
      <c r="BIC101" s="55"/>
      <c r="BID101" s="55"/>
      <c r="BIE101" s="55"/>
      <c r="BIF101" s="55"/>
      <c r="BIG101" s="55"/>
      <c r="BIH101" s="55"/>
      <c r="BII101" s="55"/>
      <c r="BIJ101" s="55"/>
      <c r="BIK101" s="55"/>
      <c r="BIL101" s="55"/>
      <c r="BIM101" s="55"/>
      <c r="BIN101" s="55"/>
      <c r="BIO101" s="55"/>
      <c r="BIP101" s="55"/>
      <c r="BIQ101" s="55"/>
      <c r="BIR101" s="55"/>
      <c r="BIS101" s="55"/>
      <c r="BIT101" s="55"/>
      <c r="BIU101" s="55"/>
      <c r="BIV101" s="55"/>
      <c r="BIW101" s="55"/>
      <c r="BIX101" s="55"/>
      <c r="BIY101" s="55"/>
      <c r="BIZ101" s="55"/>
      <c r="BJA101" s="55"/>
      <c r="BJB101" s="55"/>
      <c r="BJC101" s="55"/>
      <c r="BJD101" s="55"/>
      <c r="BJE101" s="55"/>
      <c r="BJF101" s="55"/>
      <c r="BJG101" s="55"/>
      <c r="BJH101" s="55"/>
      <c r="BJI101" s="55"/>
      <c r="BJJ101" s="55"/>
      <c r="BJK101" s="55"/>
      <c r="BJL101" s="55"/>
      <c r="BJM101" s="55"/>
      <c r="BJN101" s="55"/>
      <c r="BJO101" s="55"/>
      <c r="BJP101" s="55"/>
      <c r="BJQ101" s="55"/>
      <c r="BJR101" s="55"/>
      <c r="BJS101" s="55"/>
      <c r="BJT101" s="55"/>
      <c r="BJU101" s="55"/>
      <c r="BJV101" s="55"/>
      <c r="BJW101" s="55"/>
      <c r="BJX101" s="55"/>
      <c r="BJY101" s="55"/>
      <c r="BJZ101" s="55"/>
      <c r="BKA101" s="55"/>
      <c r="BKB101" s="55"/>
      <c r="BKC101" s="55"/>
      <c r="BKD101" s="55"/>
      <c r="BKE101" s="55"/>
      <c r="BKF101" s="55"/>
      <c r="BKG101" s="55"/>
      <c r="BKH101" s="55"/>
      <c r="BKI101" s="55"/>
      <c r="BKJ101" s="55"/>
      <c r="BKK101" s="55"/>
      <c r="BKL101" s="55"/>
      <c r="BKM101" s="55"/>
      <c r="BKN101" s="55"/>
      <c r="BKO101" s="55"/>
      <c r="BKP101" s="55"/>
      <c r="BKQ101" s="55"/>
      <c r="BKR101" s="55"/>
      <c r="BKS101" s="55"/>
      <c r="BKT101" s="55"/>
      <c r="BKU101" s="55"/>
      <c r="BKV101" s="55"/>
      <c r="BKW101" s="55"/>
      <c r="BKX101" s="55"/>
      <c r="BKY101" s="55"/>
      <c r="BKZ101" s="55"/>
      <c r="BLA101" s="55"/>
      <c r="BLB101" s="55"/>
      <c r="BLC101" s="55"/>
      <c r="BLD101" s="55"/>
      <c r="BLE101" s="55"/>
      <c r="BLF101" s="55"/>
      <c r="BLG101" s="55"/>
      <c r="BLH101" s="55"/>
      <c r="BLI101" s="55"/>
      <c r="BLJ101" s="55"/>
      <c r="BLK101" s="55"/>
      <c r="BLL101" s="55"/>
      <c r="BLM101" s="55"/>
      <c r="BLN101" s="55"/>
      <c r="BLO101" s="55"/>
      <c r="BLP101" s="55"/>
      <c r="BLQ101" s="55"/>
      <c r="BLR101" s="55"/>
      <c r="BLS101" s="55"/>
      <c r="BLT101" s="55"/>
      <c r="BLU101" s="55"/>
      <c r="BLV101" s="55"/>
      <c r="BLW101" s="55"/>
      <c r="BLX101" s="55"/>
      <c r="BLY101" s="55"/>
      <c r="BLZ101" s="55"/>
      <c r="BMA101" s="55"/>
      <c r="BMB101" s="55"/>
      <c r="BMC101" s="55"/>
      <c r="BMD101" s="55"/>
      <c r="BME101" s="55"/>
      <c r="BMF101" s="55"/>
      <c r="BMG101" s="55"/>
      <c r="BMH101" s="55"/>
      <c r="BMI101" s="55"/>
      <c r="BMJ101" s="55"/>
      <c r="BMK101" s="55"/>
      <c r="BML101" s="55"/>
      <c r="BMM101" s="55"/>
      <c r="BMN101" s="55"/>
      <c r="BMO101" s="55"/>
      <c r="BMP101" s="55"/>
      <c r="BMQ101" s="55"/>
      <c r="BMR101" s="55"/>
      <c r="BMS101" s="55"/>
      <c r="BMT101" s="55"/>
      <c r="BMU101" s="55"/>
      <c r="BMV101" s="55"/>
      <c r="BMW101" s="55"/>
      <c r="BMX101" s="55"/>
      <c r="BMY101" s="55"/>
      <c r="BMZ101" s="55"/>
      <c r="BNA101" s="55"/>
      <c r="BNB101" s="55"/>
      <c r="BNC101" s="55"/>
      <c r="BND101" s="55"/>
      <c r="BNE101" s="55"/>
      <c r="BNF101" s="55"/>
      <c r="BNG101" s="55"/>
      <c r="BNH101" s="55"/>
      <c r="BNI101" s="55"/>
      <c r="BNJ101" s="55"/>
      <c r="BNK101" s="55"/>
      <c r="BNL101" s="55"/>
      <c r="BNM101" s="55"/>
      <c r="BNN101" s="55"/>
      <c r="BNO101" s="55"/>
      <c r="BNP101" s="55"/>
      <c r="BNQ101" s="55"/>
      <c r="BNR101" s="55"/>
      <c r="BNS101" s="55"/>
      <c r="BNT101" s="55"/>
      <c r="BNU101" s="55"/>
      <c r="BNV101" s="55"/>
      <c r="BNW101" s="55"/>
      <c r="BNX101" s="55"/>
      <c r="BNY101" s="55"/>
      <c r="BNZ101" s="55"/>
      <c r="BOA101" s="55"/>
      <c r="BOB101" s="55"/>
      <c r="BOC101" s="55"/>
      <c r="BOD101" s="55"/>
      <c r="BOE101" s="55"/>
      <c r="BOF101" s="55"/>
      <c r="BOG101" s="55"/>
      <c r="BOH101" s="55"/>
      <c r="BOI101" s="55"/>
      <c r="BOJ101" s="55"/>
      <c r="BOK101" s="55"/>
      <c r="BOL101" s="55"/>
      <c r="BOM101" s="55"/>
      <c r="BON101" s="55"/>
      <c r="BOO101" s="55"/>
      <c r="BOP101" s="55"/>
      <c r="BOQ101" s="55"/>
      <c r="BOR101" s="55"/>
      <c r="BOS101" s="55"/>
      <c r="BOT101" s="55"/>
      <c r="BOU101" s="55"/>
      <c r="BOV101" s="55"/>
      <c r="BOW101" s="55"/>
      <c r="BOX101" s="55"/>
      <c r="BOY101" s="55"/>
      <c r="BOZ101" s="55"/>
      <c r="BPA101" s="55"/>
      <c r="BPB101" s="55"/>
      <c r="BPC101" s="55"/>
      <c r="BPD101" s="55"/>
      <c r="BPE101" s="55"/>
      <c r="BPF101" s="55"/>
      <c r="BPG101" s="55"/>
      <c r="BPH101" s="55"/>
      <c r="BPI101" s="55"/>
      <c r="BPJ101" s="55"/>
      <c r="BPK101" s="55"/>
      <c r="BPL101" s="55"/>
      <c r="BPM101" s="55"/>
      <c r="BPN101" s="55"/>
      <c r="BPO101" s="55"/>
      <c r="BPP101" s="55"/>
      <c r="BPQ101" s="55"/>
      <c r="BPR101" s="55"/>
      <c r="BPS101" s="55"/>
      <c r="BPT101" s="55"/>
      <c r="BPU101" s="55"/>
      <c r="BPV101" s="55"/>
      <c r="BPW101" s="55"/>
      <c r="BPX101" s="55"/>
      <c r="BPY101" s="55"/>
      <c r="BPZ101" s="55"/>
      <c r="BQA101" s="55"/>
      <c r="BQB101" s="55"/>
      <c r="BQC101" s="55"/>
      <c r="BQD101" s="55"/>
      <c r="BQE101" s="55"/>
      <c r="BQF101" s="55"/>
      <c r="BQG101" s="55"/>
      <c r="BQH101" s="55"/>
      <c r="BQI101" s="55"/>
      <c r="BQJ101" s="55"/>
      <c r="BQK101" s="55"/>
      <c r="BQL101" s="55"/>
      <c r="BQM101" s="55"/>
      <c r="BQN101" s="55"/>
      <c r="BQO101" s="55"/>
      <c r="BQP101" s="55"/>
      <c r="BQQ101" s="55"/>
      <c r="BQR101" s="55"/>
      <c r="BQS101" s="55"/>
      <c r="BQT101" s="55"/>
      <c r="BQU101" s="55"/>
      <c r="BQV101" s="55"/>
      <c r="BQW101" s="55"/>
      <c r="BQX101" s="55"/>
      <c r="BQY101" s="55"/>
      <c r="BQZ101" s="55"/>
      <c r="BRA101" s="55"/>
      <c r="BRB101" s="55"/>
    </row>
    <row r="102" spans="1:368 1403:1822" s="54" customFormat="1">
      <c r="A102" s="102"/>
      <c r="B102" s="102"/>
      <c r="C102" s="102"/>
      <c r="D102" s="102"/>
      <c r="E102" s="102"/>
      <c r="F102" s="102"/>
      <c r="G102" s="102"/>
      <c r="H102" s="102"/>
      <c r="I102" s="99"/>
      <c r="J102" s="103"/>
      <c r="K102" s="103"/>
      <c r="L102" s="103"/>
      <c r="M102" s="103"/>
      <c r="N102" s="103"/>
      <c r="O102" s="103"/>
      <c r="P102" s="103"/>
      <c r="Q102" s="103"/>
      <c r="R102" s="103"/>
      <c r="S102" s="103"/>
      <c r="T102" s="103"/>
      <c r="U102" s="103"/>
      <c r="V102" s="77"/>
      <c r="W102" s="77"/>
      <c r="X102" s="77"/>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7"/>
      <c r="AY102" s="77"/>
      <c r="AZ102" s="77"/>
      <c r="BA102" s="77"/>
      <c r="BB102" s="77"/>
      <c r="BC102" s="77"/>
      <c r="BD102" s="77"/>
      <c r="BE102" s="77"/>
      <c r="BF102" s="77"/>
      <c r="BG102" s="77"/>
      <c r="BH102" s="77"/>
      <c r="BI102" s="77"/>
      <c r="BJ102" s="77"/>
      <c r="BK102" s="77"/>
      <c r="BL102" s="77"/>
      <c r="BM102" s="77"/>
      <c r="BN102" s="77"/>
      <c r="BO102" s="77"/>
      <c r="BP102" s="77"/>
      <c r="BQ102" s="77"/>
      <c r="BR102" s="77"/>
      <c r="BS102" s="77"/>
      <c r="BT102" s="77"/>
      <c r="BU102" s="77"/>
      <c r="BV102" s="77"/>
      <c r="BW102" s="77"/>
      <c r="BX102" s="77"/>
      <c r="BY102" s="77"/>
      <c r="BZ102" s="77"/>
      <c r="CA102" s="77"/>
      <c r="CB102" s="77"/>
      <c r="CC102" s="77"/>
      <c r="CD102" s="77"/>
      <c r="CE102" s="77"/>
      <c r="CF102" s="77"/>
      <c r="CG102" s="77"/>
      <c r="CH102" s="77"/>
      <c r="CI102" s="77"/>
      <c r="CJ102" s="77"/>
      <c r="CK102" s="77"/>
      <c r="CL102" s="77"/>
      <c r="CM102" s="77"/>
      <c r="CN102" s="77"/>
      <c r="CO102" s="77"/>
      <c r="CP102" s="77"/>
      <c r="CQ102" s="77"/>
      <c r="CR102" s="77"/>
      <c r="CS102" s="77"/>
      <c r="CT102" s="77"/>
      <c r="CU102" s="77"/>
      <c r="CV102" s="77"/>
      <c r="CW102" s="77"/>
      <c r="CX102" s="77"/>
      <c r="CY102" s="77"/>
      <c r="CZ102" s="77"/>
      <c r="DA102" s="77"/>
      <c r="DB102" s="77"/>
      <c r="DC102" s="77"/>
      <c r="DD102" s="77"/>
      <c r="DE102" s="77"/>
      <c r="DF102" s="77"/>
      <c r="DG102" s="77"/>
      <c r="DH102" s="77"/>
      <c r="DI102" s="77"/>
      <c r="DJ102" s="77"/>
      <c r="DK102" s="77"/>
      <c r="DL102" s="77"/>
      <c r="DM102" s="77"/>
      <c r="DN102" s="77"/>
      <c r="DO102" s="77"/>
      <c r="DP102" s="77"/>
      <c r="DQ102" s="77"/>
      <c r="DR102" s="77"/>
      <c r="DS102" s="77"/>
      <c r="DT102" s="77"/>
      <c r="DU102" s="77"/>
      <c r="DV102" s="77"/>
      <c r="DW102" s="77"/>
      <c r="DX102" s="77"/>
      <c r="DY102" s="77"/>
      <c r="DZ102" s="77"/>
      <c r="EA102" s="77"/>
      <c r="EB102" s="77"/>
      <c r="EC102" s="77"/>
      <c r="ED102" s="77"/>
      <c r="EE102" s="77"/>
      <c r="EF102" s="77"/>
      <c r="EG102" s="77"/>
      <c r="EH102" s="77"/>
      <c r="EI102" s="77"/>
      <c r="EJ102" s="77"/>
      <c r="EK102" s="77"/>
      <c r="EL102" s="77"/>
      <c r="EM102" s="77"/>
      <c r="EN102" s="77"/>
      <c r="EO102" s="77"/>
      <c r="EP102" s="77"/>
      <c r="EQ102" s="77"/>
      <c r="ER102" s="77"/>
      <c r="ES102" s="77"/>
      <c r="ET102" s="77"/>
      <c r="EU102" s="77"/>
      <c r="EV102" s="77"/>
      <c r="EW102" s="77"/>
      <c r="EX102" s="77"/>
      <c r="EY102" s="77"/>
      <c r="EZ102" s="77"/>
      <c r="FA102" s="77"/>
      <c r="FB102" s="77"/>
      <c r="FC102" s="77"/>
      <c r="FD102" s="77"/>
      <c r="FE102" s="77"/>
      <c r="FF102" s="77"/>
      <c r="FG102" s="77"/>
      <c r="FH102" s="77"/>
      <c r="FI102" s="77"/>
      <c r="FJ102" s="77"/>
      <c r="FK102" s="77"/>
      <c r="FL102" s="77"/>
      <c r="FM102" s="77"/>
      <c r="FN102" s="77"/>
      <c r="FO102" s="77"/>
      <c r="FP102" s="77"/>
      <c r="FQ102" s="77"/>
      <c r="FR102" s="77"/>
      <c r="FS102" s="77"/>
      <c r="FT102" s="77"/>
      <c r="FU102" s="77"/>
      <c r="FV102" s="77"/>
      <c r="FW102" s="77"/>
      <c r="FX102" s="77"/>
      <c r="FY102" s="77"/>
      <c r="FZ102" s="77"/>
      <c r="GA102" s="77"/>
      <c r="GB102" s="77"/>
      <c r="GC102" s="77"/>
      <c r="GD102" s="77"/>
      <c r="GE102" s="77"/>
      <c r="GF102" s="77"/>
      <c r="GG102" s="77"/>
      <c r="GH102" s="77"/>
      <c r="GI102" s="77"/>
      <c r="GJ102" s="77"/>
      <c r="GK102" s="77"/>
      <c r="GL102" s="77"/>
      <c r="GM102" s="77"/>
      <c r="GN102" s="77"/>
      <c r="GO102" s="77"/>
      <c r="GP102" s="77"/>
      <c r="GQ102" s="77"/>
      <c r="GR102" s="77"/>
      <c r="GS102" s="77"/>
      <c r="GT102" s="77"/>
      <c r="GU102" s="77"/>
      <c r="GV102" s="77"/>
      <c r="GW102" s="77"/>
      <c r="GX102" s="77"/>
      <c r="GY102" s="77"/>
      <c r="GZ102" s="77"/>
      <c r="HA102" s="77"/>
      <c r="HB102" s="77"/>
      <c r="HC102" s="77"/>
      <c r="HD102" s="77"/>
      <c r="HE102" s="77"/>
      <c r="HF102" s="77"/>
      <c r="HG102" s="77"/>
      <c r="HH102" s="77"/>
      <c r="HI102" s="77"/>
      <c r="HJ102" s="77"/>
      <c r="HK102" s="77"/>
      <c r="HL102" s="77"/>
      <c r="HM102" s="77"/>
      <c r="HN102" s="77"/>
      <c r="HO102" s="77"/>
      <c r="HP102" s="77"/>
      <c r="HQ102" s="77"/>
      <c r="HR102" s="77"/>
      <c r="HS102" s="77"/>
      <c r="HT102" s="77"/>
      <c r="HU102" s="77"/>
      <c r="HV102" s="77"/>
      <c r="HW102" s="77"/>
      <c r="HX102" s="77"/>
      <c r="HY102" s="77"/>
      <c r="HZ102" s="77"/>
      <c r="IA102" s="77"/>
      <c r="IB102" s="77"/>
      <c r="IC102" s="77"/>
      <c r="ID102" s="77"/>
      <c r="IE102" s="77"/>
      <c r="IF102" s="77"/>
      <c r="IG102" s="77"/>
      <c r="IH102" s="77"/>
      <c r="II102" s="77"/>
      <c r="IJ102" s="77"/>
      <c r="IK102" s="77"/>
      <c r="IL102" s="77"/>
      <c r="IM102" s="77"/>
      <c r="IN102" s="77"/>
      <c r="IO102" s="77"/>
      <c r="IP102" s="77"/>
      <c r="IQ102" s="77"/>
      <c r="IR102" s="77"/>
      <c r="IS102" s="77"/>
      <c r="IT102" s="77"/>
      <c r="IU102" s="77"/>
      <c r="IV102" s="77"/>
      <c r="IW102" s="77"/>
      <c r="IX102" s="77"/>
      <c r="IY102" s="77"/>
      <c r="IZ102" s="77"/>
      <c r="JA102" s="77"/>
      <c r="JB102" s="77"/>
      <c r="JC102" s="77"/>
      <c r="JD102" s="77"/>
      <c r="JE102" s="77"/>
      <c r="JF102" s="77"/>
      <c r="JG102" s="77"/>
      <c r="JH102" s="77"/>
      <c r="JI102" s="77"/>
      <c r="JJ102" s="77"/>
      <c r="JK102" s="77"/>
      <c r="JL102" s="77"/>
      <c r="JM102" s="77"/>
      <c r="JN102" s="77"/>
      <c r="JO102" s="77"/>
      <c r="JP102" s="77"/>
      <c r="JQ102" s="77"/>
      <c r="JR102" s="77"/>
      <c r="JS102" s="77"/>
      <c r="JT102" s="77"/>
      <c r="JU102" s="77"/>
      <c r="JV102" s="77"/>
      <c r="JW102" s="77"/>
      <c r="JX102" s="77"/>
      <c r="JY102" s="77"/>
      <c r="JZ102" s="77"/>
      <c r="KA102" s="77"/>
      <c r="KB102" s="77"/>
      <c r="KC102" s="77"/>
      <c r="KD102" s="77"/>
      <c r="KE102" s="77"/>
      <c r="KF102" s="77"/>
      <c r="KG102" s="77"/>
      <c r="KH102" s="77"/>
      <c r="KI102" s="77"/>
      <c r="KJ102" s="77"/>
      <c r="KK102" s="77"/>
      <c r="KL102" s="77"/>
      <c r="KM102" s="77"/>
      <c r="KN102" s="77"/>
      <c r="KO102" s="77"/>
      <c r="KP102" s="77"/>
      <c r="KQ102" s="77"/>
      <c r="KR102" s="77"/>
      <c r="KS102" s="77"/>
      <c r="KT102" s="77"/>
      <c r="KU102" s="77"/>
      <c r="KV102" s="77"/>
      <c r="KW102" s="77"/>
      <c r="KX102" s="77"/>
      <c r="KY102" s="77"/>
      <c r="KZ102" s="77"/>
      <c r="LA102" s="77"/>
      <c r="LB102" s="77"/>
      <c r="LC102" s="77"/>
      <c r="LD102" s="77"/>
      <c r="LE102" s="77"/>
      <c r="LF102" s="77"/>
      <c r="LG102" s="77"/>
      <c r="LH102" s="77"/>
      <c r="LI102" s="77"/>
      <c r="LJ102" s="77"/>
      <c r="LK102" s="77"/>
      <c r="LL102" s="77"/>
      <c r="LM102" s="77"/>
      <c r="LN102" s="77"/>
      <c r="LO102" s="77"/>
      <c r="LP102" s="77"/>
      <c r="LQ102" s="77"/>
      <c r="LR102" s="77"/>
      <c r="LS102" s="77"/>
      <c r="LT102" s="77"/>
      <c r="LU102" s="77"/>
      <c r="LV102" s="77"/>
      <c r="LW102" s="77"/>
      <c r="LX102" s="77"/>
      <c r="LY102" s="77"/>
      <c r="LZ102" s="77"/>
      <c r="MA102" s="77"/>
      <c r="MB102" s="77"/>
      <c r="MC102" s="77"/>
      <c r="MD102" s="77"/>
      <c r="ME102" s="77"/>
      <c r="MF102" s="77"/>
      <c r="MG102" s="77"/>
      <c r="MH102" s="77"/>
      <c r="MI102" s="77"/>
      <c r="MJ102" s="77"/>
      <c r="MK102" s="77"/>
      <c r="ML102" s="77"/>
      <c r="MM102" s="77"/>
      <c r="MN102" s="77"/>
      <c r="MO102" s="77"/>
      <c r="MP102" s="77"/>
      <c r="MQ102" s="77"/>
      <c r="MR102" s="77"/>
      <c r="MS102" s="77"/>
      <c r="MT102" s="77"/>
      <c r="MU102" s="77"/>
      <c r="MV102" s="77"/>
      <c r="MW102" s="77"/>
      <c r="MX102" s="77"/>
      <c r="MY102" s="77"/>
      <c r="MZ102" s="77"/>
      <c r="NA102" s="77"/>
      <c r="NB102" s="77"/>
      <c r="NC102" s="77"/>
      <c r="ND102" s="77"/>
      <c r="BAY102" s="55"/>
      <c r="BAZ102" s="55"/>
      <c r="BBA102" s="55"/>
      <c r="BBB102" s="55"/>
      <c r="BBC102" s="55"/>
      <c r="BBD102" s="55"/>
      <c r="BBE102" s="55"/>
      <c r="BBF102" s="55"/>
      <c r="BBG102" s="55"/>
      <c r="BBH102" s="55"/>
      <c r="BBI102" s="55"/>
      <c r="BBJ102" s="55"/>
      <c r="BBK102" s="55"/>
      <c r="BBL102" s="55"/>
      <c r="BBM102" s="55"/>
      <c r="BBN102" s="55"/>
      <c r="BBO102" s="55"/>
      <c r="BBP102" s="55"/>
      <c r="BBQ102" s="55"/>
      <c r="BBR102" s="55"/>
      <c r="BBS102" s="55"/>
      <c r="BBT102" s="55"/>
      <c r="BBU102" s="55"/>
      <c r="BBV102" s="55"/>
      <c r="BBW102" s="55"/>
      <c r="BBX102" s="55"/>
      <c r="BBY102" s="55"/>
      <c r="BBZ102" s="55"/>
      <c r="BCA102" s="55"/>
      <c r="BCB102" s="55"/>
      <c r="BCC102" s="55"/>
      <c r="BCD102" s="55"/>
      <c r="BCE102" s="55"/>
      <c r="BCF102" s="55"/>
      <c r="BCG102" s="55"/>
      <c r="BCH102" s="55"/>
      <c r="BCI102" s="55"/>
      <c r="BCJ102" s="55"/>
      <c r="BCK102" s="55"/>
      <c r="BCL102" s="55"/>
      <c r="BCM102" s="55"/>
      <c r="BCN102" s="55"/>
      <c r="BCO102" s="55"/>
      <c r="BCP102" s="55"/>
      <c r="BCQ102" s="55"/>
      <c r="BCR102" s="55"/>
      <c r="BCS102" s="55"/>
      <c r="BCT102" s="55"/>
      <c r="BCU102" s="55"/>
      <c r="BCV102" s="55"/>
      <c r="BCW102" s="55"/>
      <c r="BCX102" s="55"/>
      <c r="BCY102" s="55"/>
      <c r="BCZ102" s="55"/>
      <c r="BDA102" s="55"/>
      <c r="BDB102" s="55"/>
      <c r="BDC102" s="55"/>
      <c r="BDD102" s="55"/>
      <c r="BDE102" s="55"/>
      <c r="BDF102" s="55"/>
      <c r="BDG102" s="55"/>
      <c r="BDH102" s="55"/>
      <c r="BDI102" s="55"/>
      <c r="BDJ102" s="55"/>
      <c r="BDK102" s="55"/>
      <c r="BDL102" s="55"/>
      <c r="BDM102" s="55"/>
      <c r="BDN102" s="55"/>
      <c r="BDO102" s="55"/>
      <c r="BDP102" s="55"/>
      <c r="BDQ102" s="55"/>
      <c r="BDR102" s="55"/>
      <c r="BDS102" s="55"/>
      <c r="BDT102" s="55"/>
      <c r="BDU102" s="55"/>
      <c r="BDV102" s="55"/>
      <c r="BDW102" s="55"/>
      <c r="BDX102" s="55"/>
      <c r="BDY102" s="55"/>
      <c r="BDZ102" s="55"/>
      <c r="BEA102" s="55"/>
      <c r="BEB102" s="55"/>
      <c r="BEC102" s="55"/>
      <c r="BED102" s="55"/>
      <c r="BEE102" s="55"/>
      <c r="BEF102" s="55"/>
      <c r="BEG102" s="55"/>
      <c r="BEH102" s="55"/>
      <c r="BEI102" s="55"/>
      <c r="BEJ102" s="55"/>
      <c r="BEK102" s="55"/>
      <c r="BEL102" s="55"/>
      <c r="BEM102" s="55"/>
      <c r="BEN102" s="55"/>
      <c r="BEO102" s="55"/>
      <c r="BEP102" s="55"/>
      <c r="BEQ102" s="55"/>
      <c r="BER102" s="55"/>
      <c r="BES102" s="55"/>
      <c r="BET102" s="55"/>
      <c r="BEU102" s="55"/>
      <c r="BEV102" s="55"/>
      <c r="BEW102" s="55"/>
      <c r="BEX102" s="55"/>
      <c r="BEY102" s="55"/>
      <c r="BEZ102" s="55"/>
      <c r="BFA102" s="55"/>
      <c r="BFB102" s="55"/>
      <c r="BFC102" s="55"/>
      <c r="BFD102" s="55"/>
      <c r="BFE102" s="55"/>
      <c r="BFF102" s="55"/>
      <c r="BFG102" s="55"/>
      <c r="BFH102" s="55"/>
      <c r="BFI102" s="55"/>
      <c r="BFJ102" s="55"/>
      <c r="BFK102" s="55"/>
      <c r="BFL102" s="55"/>
      <c r="BFM102" s="55"/>
      <c r="BFN102" s="55"/>
      <c r="BFO102" s="55"/>
      <c r="BFP102" s="55"/>
      <c r="BFQ102" s="55"/>
      <c r="BFR102" s="55"/>
      <c r="BFS102" s="55"/>
      <c r="BFT102" s="55"/>
      <c r="BFU102" s="55"/>
      <c r="BFV102" s="55"/>
      <c r="BFW102" s="55"/>
      <c r="BFX102" s="55"/>
      <c r="BFY102" s="55"/>
      <c r="BFZ102" s="55"/>
      <c r="BGA102" s="55"/>
      <c r="BGB102" s="55"/>
      <c r="BGC102" s="55"/>
      <c r="BGD102" s="55"/>
      <c r="BGE102" s="55"/>
      <c r="BGF102" s="55"/>
      <c r="BGG102" s="55"/>
      <c r="BGH102" s="55"/>
      <c r="BGI102" s="55"/>
      <c r="BGJ102" s="55"/>
      <c r="BGK102" s="55"/>
      <c r="BGL102" s="55"/>
      <c r="BGM102" s="55"/>
      <c r="BGN102" s="55"/>
      <c r="BGO102" s="55"/>
      <c r="BGP102" s="55"/>
      <c r="BGQ102" s="55"/>
      <c r="BGR102" s="55"/>
      <c r="BGS102" s="55"/>
      <c r="BGT102" s="55"/>
      <c r="BGU102" s="55"/>
      <c r="BGV102" s="55"/>
      <c r="BGW102" s="55"/>
      <c r="BGX102" s="55"/>
      <c r="BGY102" s="55"/>
      <c r="BGZ102" s="55"/>
      <c r="BHA102" s="55"/>
      <c r="BHB102" s="55"/>
      <c r="BHC102" s="55"/>
      <c r="BHD102" s="55"/>
      <c r="BHE102" s="55"/>
      <c r="BHF102" s="55"/>
      <c r="BHG102" s="55"/>
      <c r="BHH102" s="55"/>
      <c r="BHI102" s="55"/>
      <c r="BHJ102" s="55"/>
      <c r="BHK102" s="55"/>
      <c r="BHL102" s="55"/>
      <c r="BHM102" s="55"/>
      <c r="BHN102" s="55"/>
      <c r="BHO102" s="55"/>
      <c r="BHP102" s="55"/>
      <c r="BHQ102" s="55"/>
      <c r="BHR102" s="55"/>
      <c r="BHS102" s="55"/>
      <c r="BHT102" s="55"/>
      <c r="BHU102" s="55"/>
      <c r="BHV102" s="55"/>
      <c r="BHW102" s="55"/>
      <c r="BHX102" s="55"/>
      <c r="BHY102" s="55"/>
      <c r="BHZ102" s="55"/>
      <c r="BIA102" s="55"/>
      <c r="BIB102" s="55"/>
      <c r="BIC102" s="55"/>
      <c r="BID102" s="55"/>
      <c r="BIE102" s="55"/>
      <c r="BIF102" s="55"/>
      <c r="BIG102" s="55"/>
      <c r="BIH102" s="55"/>
      <c r="BII102" s="55"/>
      <c r="BIJ102" s="55"/>
      <c r="BIK102" s="55"/>
      <c r="BIL102" s="55"/>
      <c r="BIM102" s="55"/>
      <c r="BIN102" s="55"/>
      <c r="BIO102" s="55"/>
      <c r="BIP102" s="55"/>
      <c r="BIQ102" s="55"/>
      <c r="BIR102" s="55"/>
      <c r="BIS102" s="55"/>
      <c r="BIT102" s="55"/>
      <c r="BIU102" s="55"/>
      <c r="BIV102" s="55"/>
      <c r="BIW102" s="55"/>
      <c r="BIX102" s="55"/>
      <c r="BIY102" s="55"/>
      <c r="BIZ102" s="55"/>
      <c r="BJA102" s="55"/>
      <c r="BJB102" s="55"/>
      <c r="BJC102" s="55"/>
      <c r="BJD102" s="55"/>
      <c r="BJE102" s="55"/>
      <c r="BJF102" s="55"/>
      <c r="BJG102" s="55"/>
      <c r="BJH102" s="55"/>
      <c r="BJI102" s="55"/>
      <c r="BJJ102" s="55"/>
      <c r="BJK102" s="55"/>
      <c r="BJL102" s="55"/>
      <c r="BJM102" s="55"/>
      <c r="BJN102" s="55"/>
      <c r="BJO102" s="55"/>
      <c r="BJP102" s="55"/>
      <c r="BJQ102" s="55"/>
      <c r="BJR102" s="55"/>
      <c r="BJS102" s="55"/>
      <c r="BJT102" s="55"/>
      <c r="BJU102" s="55"/>
      <c r="BJV102" s="55"/>
      <c r="BJW102" s="55"/>
      <c r="BJX102" s="55"/>
      <c r="BJY102" s="55"/>
      <c r="BJZ102" s="55"/>
      <c r="BKA102" s="55"/>
      <c r="BKB102" s="55"/>
      <c r="BKC102" s="55"/>
      <c r="BKD102" s="55"/>
      <c r="BKE102" s="55"/>
      <c r="BKF102" s="55"/>
      <c r="BKG102" s="55"/>
      <c r="BKH102" s="55"/>
      <c r="BKI102" s="55"/>
      <c r="BKJ102" s="55"/>
      <c r="BKK102" s="55"/>
      <c r="BKL102" s="55"/>
      <c r="BKM102" s="55"/>
      <c r="BKN102" s="55"/>
      <c r="BKO102" s="55"/>
      <c r="BKP102" s="55"/>
      <c r="BKQ102" s="55"/>
      <c r="BKR102" s="55"/>
      <c r="BKS102" s="55"/>
      <c r="BKT102" s="55"/>
      <c r="BKU102" s="55"/>
      <c r="BKV102" s="55"/>
      <c r="BKW102" s="55"/>
      <c r="BKX102" s="55"/>
      <c r="BKY102" s="55"/>
      <c r="BKZ102" s="55"/>
      <c r="BLA102" s="55"/>
      <c r="BLB102" s="55"/>
      <c r="BLC102" s="55"/>
      <c r="BLD102" s="55"/>
      <c r="BLE102" s="55"/>
      <c r="BLF102" s="55"/>
      <c r="BLG102" s="55"/>
      <c r="BLH102" s="55"/>
      <c r="BLI102" s="55"/>
      <c r="BLJ102" s="55"/>
      <c r="BLK102" s="55"/>
      <c r="BLL102" s="55"/>
      <c r="BLM102" s="55"/>
      <c r="BLN102" s="55"/>
      <c r="BLO102" s="55"/>
      <c r="BLP102" s="55"/>
      <c r="BLQ102" s="55"/>
      <c r="BLR102" s="55"/>
      <c r="BLS102" s="55"/>
      <c r="BLT102" s="55"/>
      <c r="BLU102" s="55"/>
      <c r="BLV102" s="55"/>
      <c r="BLW102" s="55"/>
      <c r="BLX102" s="55"/>
      <c r="BLY102" s="55"/>
      <c r="BLZ102" s="55"/>
      <c r="BMA102" s="55"/>
      <c r="BMB102" s="55"/>
      <c r="BMC102" s="55"/>
      <c r="BMD102" s="55"/>
      <c r="BME102" s="55"/>
      <c r="BMF102" s="55"/>
      <c r="BMG102" s="55"/>
      <c r="BMH102" s="55"/>
      <c r="BMI102" s="55"/>
      <c r="BMJ102" s="55"/>
      <c r="BMK102" s="55"/>
      <c r="BML102" s="55"/>
      <c r="BMM102" s="55"/>
      <c r="BMN102" s="55"/>
      <c r="BMO102" s="55"/>
      <c r="BMP102" s="55"/>
      <c r="BMQ102" s="55"/>
      <c r="BMR102" s="55"/>
      <c r="BMS102" s="55"/>
      <c r="BMT102" s="55"/>
      <c r="BMU102" s="55"/>
      <c r="BMV102" s="55"/>
      <c r="BMW102" s="55"/>
      <c r="BMX102" s="55"/>
      <c r="BMY102" s="55"/>
      <c r="BMZ102" s="55"/>
      <c r="BNA102" s="55"/>
      <c r="BNB102" s="55"/>
      <c r="BNC102" s="55"/>
      <c r="BND102" s="55"/>
      <c r="BNE102" s="55"/>
      <c r="BNF102" s="55"/>
      <c r="BNG102" s="55"/>
      <c r="BNH102" s="55"/>
      <c r="BNI102" s="55"/>
      <c r="BNJ102" s="55"/>
      <c r="BNK102" s="55"/>
      <c r="BNL102" s="55"/>
      <c r="BNM102" s="55"/>
      <c r="BNN102" s="55"/>
      <c r="BNO102" s="55"/>
      <c r="BNP102" s="55"/>
      <c r="BNQ102" s="55"/>
      <c r="BNR102" s="55"/>
      <c r="BNS102" s="55"/>
      <c r="BNT102" s="55"/>
      <c r="BNU102" s="55"/>
      <c r="BNV102" s="55"/>
      <c r="BNW102" s="55"/>
      <c r="BNX102" s="55"/>
      <c r="BNY102" s="55"/>
      <c r="BNZ102" s="55"/>
      <c r="BOA102" s="55"/>
      <c r="BOB102" s="55"/>
      <c r="BOC102" s="55"/>
      <c r="BOD102" s="55"/>
      <c r="BOE102" s="55"/>
      <c r="BOF102" s="55"/>
      <c r="BOG102" s="55"/>
      <c r="BOH102" s="55"/>
      <c r="BOI102" s="55"/>
      <c r="BOJ102" s="55"/>
      <c r="BOK102" s="55"/>
      <c r="BOL102" s="55"/>
      <c r="BOM102" s="55"/>
      <c r="BON102" s="55"/>
      <c r="BOO102" s="55"/>
      <c r="BOP102" s="55"/>
      <c r="BOQ102" s="55"/>
      <c r="BOR102" s="55"/>
      <c r="BOS102" s="55"/>
      <c r="BOT102" s="55"/>
      <c r="BOU102" s="55"/>
      <c r="BOV102" s="55"/>
      <c r="BOW102" s="55"/>
      <c r="BOX102" s="55"/>
      <c r="BOY102" s="55"/>
      <c r="BOZ102" s="55"/>
      <c r="BPA102" s="55"/>
      <c r="BPB102" s="55"/>
      <c r="BPC102" s="55"/>
      <c r="BPD102" s="55"/>
      <c r="BPE102" s="55"/>
      <c r="BPF102" s="55"/>
      <c r="BPG102" s="55"/>
      <c r="BPH102" s="55"/>
      <c r="BPI102" s="55"/>
      <c r="BPJ102" s="55"/>
      <c r="BPK102" s="55"/>
      <c r="BPL102" s="55"/>
      <c r="BPM102" s="55"/>
      <c r="BPN102" s="55"/>
      <c r="BPO102" s="55"/>
      <c r="BPP102" s="55"/>
      <c r="BPQ102" s="55"/>
      <c r="BPR102" s="55"/>
      <c r="BPS102" s="55"/>
      <c r="BPT102" s="55"/>
      <c r="BPU102" s="55"/>
      <c r="BPV102" s="55"/>
      <c r="BPW102" s="55"/>
      <c r="BPX102" s="55"/>
      <c r="BPY102" s="55"/>
      <c r="BPZ102" s="55"/>
      <c r="BQA102" s="55"/>
      <c r="BQB102" s="55"/>
      <c r="BQC102" s="55"/>
      <c r="BQD102" s="55"/>
      <c r="BQE102" s="55"/>
      <c r="BQF102" s="55"/>
      <c r="BQG102" s="55"/>
      <c r="BQH102" s="55"/>
      <c r="BQI102" s="55"/>
      <c r="BQJ102" s="55"/>
      <c r="BQK102" s="55"/>
      <c r="BQL102" s="55"/>
      <c r="BQM102" s="55"/>
      <c r="BQN102" s="55"/>
      <c r="BQO102" s="55"/>
      <c r="BQP102" s="55"/>
      <c r="BQQ102" s="55"/>
      <c r="BQR102" s="55"/>
      <c r="BQS102" s="55"/>
      <c r="BQT102" s="55"/>
      <c r="BQU102" s="55"/>
      <c r="BQV102" s="55"/>
      <c r="BQW102" s="55"/>
      <c r="BQX102" s="55"/>
      <c r="BQY102" s="55"/>
      <c r="BQZ102" s="55"/>
      <c r="BRA102" s="55"/>
      <c r="BRB102" s="55"/>
    </row>
    <row r="103" spans="1:368 1403:1822" s="54" customFormat="1">
      <c r="A103" s="102"/>
      <c r="B103" s="102"/>
      <c r="C103" s="102"/>
      <c r="D103" s="102"/>
      <c r="E103" s="102"/>
      <c r="F103" s="102"/>
      <c r="G103" s="102"/>
      <c r="H103" s="102"/>
      <c r="I103" s="99"/>
      <c r="J103" s="103"/>
      <c r="K103" s="103"/>
      <c r="L103" s="103"/>
      <c r="M103" s="103"/>
      <c r="N103" s="103"/>
      <c r="O103" s="103"/>
      <c r="P103" s="103"/>
      <c r="Q103" s="103"/>
      <c r="R103" s="103"/>
      <c r="S103" s="103"/>
      <c r="T103" s="103"/>
      <c r="U103" s="103"/>
      <c r="V103" s="77"/>
      <c r="W103" s="77"/>
      <c r="X103" s="77"/>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7"/>
      <c r="AY103" s="77"/>
      <c r="AZ103" s="77"/>
      <c r="BA103" s="77"/>
      <c r="BB103" s="77"/>
      <c r="BC103" s="77"/>
      <c r="BD103" s="77"/>
      <c r="BE103" s="77"/>
      <c r="BF103" s="77"/>
      <c r="BG103" s="77"/>
      <c r="BH103" s="77"/>
      <c r="BI103" s="77"/>
      <c r="BJ103" s="77"/>
      <c r="BK103" s="77"/>
      <c r="BL103" s="77"/>
      <c r="BM103" s="77"/>
      <c r="BN103" s="77"/>
      <c r="BO103" s="77"/>
      <c r="BP103" s="77"/>
      <c r="BQ103" s="77"/>
      <c r="BR103" s="77"/>
      <c r="BS103" s="77"/>
      <c r="BT103" s="77"/>
      <c r="BU103" s="77"/>
      <c r="BV103" s="77"/>
      <c r="BW103" s="77"/>
      <c r="BX103" s="77"/>
      <c r="BY103" s="77"/>
      <c r="BZ103" s="77"/>
      <c r="CA103" s="77"/>
      <c r="CB103" s="77"/>
      <c r="CC103" s="77"/>
      <c r="CD103" s="77"/>
      <c r="CE103" s="77"/>
      <c r="CF103" s="77"/>
      <c r="CG103" s="77"/>
      <c r="CH103" s="77"/>
      <c r="CI103" s="77"/>
      <c r="CJ103" s="77"/>
      <c r="CK103" s="77"/>
      <c r="CL103" s="77"/>
      <c r="CM103" s="77"/>
      <c r="CN103" s="77"/>
      <c r="CO103" s="77"/>
      <c r="CP103" s="77"/>
      <c r="CQ103" s="77"/>
      <c r="CR103" s="77"/>
      <c r="CS103" s="77"/>
      <c r="CT103" s="77"/>
      <c r="CU103" s="77"/>
      <c r="CV103" s="77"/>
      <c r="CW103" s="77"/>
      <c r="CX103" s="77"/>
      <c r="CY103" s="77"/>
      <c r="CZ103" s="77"/>
      <c r="DA103" s="77"/>
      <c r="DB103" s="77"/>
      <c r="DC103" s="77"/>
      <c r="DD103" s="77"/>
      <c r="DE103" s="77"/>
      <c r="DF103" s="77"/>
      <c r="DG103" s="77"/>
      <c r="DH103" s="77"/>
      <c r="DI103" s="77"/>
      <c r="DJ103" s="77"/>
      <c r="DK103" s="77"/>
      <c r="DL103" s="77"/>
      <c r="DM103" s="77"/>
      <c r="DN103" s="77"/>
      <c r="DO103" s="77"/>
      <c r="DP103" s="77"/>
      <c r="DQ103" s="77"/>
      <c r="DR103" s="77"/>
      <c r="DS103" s="77"/>
      <c r="DT103" s="77"/>
      <c r="DU103" s="77"/>
      <c r="DV103" s="77"/>
      <c r="DW103" s="77"/>
      <c r="DX103" s="77"/>
      <c r="DY103" s="77"/>
      <c r="DZ103" s="77"/>
      <c r="EA103" s="77"/>
      <c r="EB103" s="77"/>
      <c r="EC103" s="77"/>
      <c r="ED103" s="77"/>
      <c r="EE103" s="77"/>
      <c r="EF103" s="77"/>
      <c r="EG103" s="77"/>
      <c r="EH103" s="77"/>
      <c r="EI103" s="77"/>
      <c r="EJ103" s="77"/>
      <c r="EK103" s="77"/>
      <c r="EL103" s="77"/>
      <c r="EM103" s="77"/>
      <c r="EN103" s="77"/>
      <c r="EO103" s="77"/>
      <c r="EP103" s="77"/>
      <c r="EQ103" s="77"/>
      <c r="ER103" s="77"/>
      <c r="ES103" s="77"/>
      <c r="ET103" s="77"/>
      <c r="EU103" s="77"/>
      <c r="EV103" s="77"/>
      <c r="EW103" s="77"/>
      <c r="EX103" s="77"/>
      <c r="EY103" s="77"/>
      <c r="EZ103" s="77"/>
      <c r="FA103" s="77"/>
      <c r="FB103" s="77"/>
      <c r="FC103" s="77"/>
      <c r="FD103" s="77"/>
      <c r="FE103" s="77"/>
      <c r="FF103" s="77"/>
      <c r="FG103" s="77"/>
      <c r="FH103" s="77"/>
      <c r="FI103" s="77"/>
      <c r="FJ103" s="77"/>
      <c r="FK103" s="77"/>
      <c r="FL103" s="77"/>
      <c r="FM103" s="77"/>
      <c r="FN103" s="77"/>
      <c r="FO103" s="77"/>
      <c r="FP103" s="77"/>
      <c r="FQ103" s="77"/>
      <c r="FR103" s="77"/>
      <c r="FS103" s="77"/>
      <c r="FT103" s="77"/>
      <c r="FU103" s="77"/>
      <c r="FV103" s="77"/>
      <c r="FW103" s="77"/>
      <c r="FX103" s="77"/>
      <c r="FY103" s="77"/>
      <c r="FZ103" s="77"/>
      <c r="GA103" s="77"/>
      <c r="GB103" s="77"/>
      <c r="GC103" s="77"/>
      <c r="GD103" s="77"/>
      <c r="GE103" s="77"/>
      <c r="GF103" s="77"/>
      <c r="GG103" s="77"/>
      <c r="GH103" s="77"/>
      <c r="GI103" s="77"/>
      <c r="GJ103" s="77"/>
      <c r="GK103" s="77"/>
      <c r="GL103" s="77"/>
      <c r="GM103" s="77"/>
      <c r="GN103" s="77"/>
      <c r="GO103" s="77"/>
      <c r="GP103" s="77"/>
      <c r="GQ103" s="77"/>
      <c r="GR103" s="77"/>
      <c r="GS103" s="77"/>
      <c r="GT103" s="77"/>
      <c r="GU103" s="77"/>
      <c r="GV103" s="77"/>
      <c r="GW103" s="77"/>
      <c r="GX103" s="77"/>
      <c r="GY103" s="77"/>
      <c r="GZ103" s="77"/>
      <c r="HA103" s="77"/>
      <c r="HB103" s="77"/>
      <c r="HC103" s="77"/>
      <c r="HD103" s="77"/>
      <c r="HE103" s="77"/>
      <c r="HF103" s="77"/>
      <c r="HG103" s="77"/>
      <c r="HH103" s="77"/>
      <c r="HI103" s="77"/>
      <c r="HJ103" s="77"/>
      <c r="HK103" s="77"/>
      <c r="HL103" s="77"/>
      <c r="HM103" s="77"/>
      <c r="HN103" s="77"/>
      <c r="HO103" s="77"/>
      <c r="HP103" s="77"/>
      <c r="HQ103" s="77"/>
      <c r="HR103" s="77"/>
      <c r="HS103" s="77"/>
      <c r="HT103" s="77"/>
      <c r="HU103" s="77"/>
      <c r="HV103" s="77"/>
      <c r="HW103" s="77"/>
      <c r="HX103" s="77"/>
      <c r="HY103" s="77"/>
      <c r="HZ103" s="77"/>
      <c r="IA103" s="77"/>
      <c r="IB103" s="77"/>
      <c r="IC103" s="77"/>
      <c r="ID103" s="77"/>
      <c r="IE103" s="77"/>
      <c r="IF103" s="77"/>
      <c r="IG103" s="77"/>
      <c r="IH103" s="77"/>
      <c r="II103" s="77"/>
      <c r="IJ103" s="77"/>
      <c r="IK103" s="77"/>
      <c r="IL103" s="77"/>
      <c r="IM103" s="77"/>
      <c r="IN103" s="77"/>
      <c r="IO103" s="77"/>
      <c r="IP103" s="77"/>
      <c r="IQ103" s="77"/>
      <c r="IR103" s="77"/>
      <c r="IS103" s="77"/>
      <c r="IT103" s="77"/>
      <c r="IU103" s="77"/>
      <c r="IV103" s="77"/>
      <c r="IW103" s="77"/>
      <c r="IX103" s="77"/>
      <c r="IY103" s="77"/>
      <c r="IZ103" s="77"/>
      <c r="JA103" s="77"/>
      <c r="JB103" s="77"/>
      <c r="JC103" s="77"/>
      <c r="JD103" s="77"/>
      <c r="JE103" s="77"/>
      <c r="JF103" s="77"/>
      <c r="JG103" s="77"/>
      <c r="JH103" s="77"/>
      <c r="JI103" s="77"/>
      <c r="JJ103" s="77"/>
      <c r="JK103" s="77"/>
      <c r="JL103" s="77"/>
      <c r="JM103" s="77"/>
      <c r="JN103" s="77"/>
      <c r="JO103" s="77"/>
      <c r="JP103" s="77"/>
      <c r="JQ103" s="77"/>
      <c r="JR103" s="77"/>
      <c r="JS103" s="77"/>
      <c r="JT103" s="77"/>
      <c r="JU103" s="77"/>
      <c r="JV103" s="77"/>
      <c r="JW103" s="77"/>
      <c r="JX103" s="77"/>
      <c r="JY103" s="77"/>
      <c r="JZ103" s="77"/>
      <c r="KA103" s="77"/>
      <c r="KB103" s="77"/>
      <c r="KC103" s="77"/>
      <c r="KD103" s="77"/>
      <c r="KE103" s="77"/>
      <c r="KF103" s="77"/>
      <c r="KG103" s="77"/>
      <c r="KH103" s="77"/>
      <c r="KI103" s="77"/>
      <c r="KJ103" s="77"/>
      <c r="KK103" s="77"/>
      <c r="KL103" s="77"/>
      <c r="KM103" s="77"/>
      <c r="KN103" s="77"/>
      <c r="KO103" s="77"/>
      <c r="KP103" s="77"/>
      <c r="KQ103" s="77"/>
      <c r="KR103" s="77"/>
      <c r="KS103" s="77"/>
      <c r="KT103" s="77"/>
      <c r="KU103" s="77"/>
      <c r="KV103" s="77"/>
      <c r="KW103" s="77"/>
      <c r="KX103" s="77"/>
      <c r="KY103" s="77"/>
      <c r="KZ103" s="77"/>
      <c r="LA103" s="77"/>
      <c r="LB103" s="77"/>
      <c r="LC103" s="77"/>
      <c r="LD103" s="77"/>
      <c r="LE103" s="77"/>
      <c r="LF103" s="77"/>
      <c r="LG103" s="77"/>
      <c r="LH103" s="77"/>
      <c r="LI103" s="77"/>
      <c r="LJ103" s="77"/>
      <c r="LK103" s="77"/>
      <c r="LL103" s="77"/>
      <c r="LM103" s="77"/>
      <c r="LN103" s="77"/>
      <c r="LO103" s="77"/>
      <c r="LP103" s="77"/>
      <c r="LQ103" s="77"/>
      <c r="LR103" s="77"/>
      <c r="LS103" s="77"/>
      <c r="LT103" s="77"/>
      <c r="LU103" s="77"/>
      <c r="LV103" s="77"/>
      <c r="LW103" s="77"/>
      <c r="LX103" s="77"/>
      <c r="LY103" s="77"/>
      <c r="LZ103" s="77"/>
      <c r="MA103" s="77"/>
      <c r="MB103" s="77"/>
      <c r="MC103" s="77"/>
      <c r="MD103" s="77"/>
      <c r="ME103" s="77"/>
      <c r="MF103" s="77"/>
      <c r="MG103" s="77"/>
      <c r="MH103" s="77"/>
      <c r="MI103" s="77"/>
      <c r="MJ103" s="77"/>
      <c r="MK103" s="77"/>
      <c r="ML103" s="77"/>
      <c r="MM103" s="77"/>
      <c r="MN103" s="77"/>
      <c r="MO103" s="77"/>
      <c r="MP103" s="77"/>
      <c r="MQ103" s="77"/>
      <c r="MR103" s="77"/>
      <c r="MS103" s="77"/>
      <c r="MT103" s="77"/>
      <c r="MU103" s="77"/>
      <c r="MV103" s="77"/>
      <c r="MW103" s="77"/>
      <c r="MX103" s="77"/>
      <c r="MY103" s="77"/>
      <c r="MZ103" s="77"/>
      <c r="NA103" s="77"/>
      <c r="NB103" s="77"/>
      <c r="NC103" s="77"/>
      <c r="ND103" s="77"/>
      <c r="BAY103" s="55"/>
      <c r="BAZ103" s="55"/>
      <c r="BBA103" s="55"/>
      <c r="BBB103" s="55"/>
      <c r="BBC103" s="55"/>
      <c r="BBD103" s="55"/>
      <c r="BBE103" s="55"/>
      <c r="BBF103" s="55"/>
      <c r="BBG103" s="55"/>
      <c r="BBH103" s="55"/>
      <c r="BBI103" s="55"/>
      <c r="BBJ103" s="55"/>
      <c r="BBK103" s="55"/>
      <c r="BBL103" s="55"/>
      <c r="BBM103" s="55"/>
      <c r="BBN103" s="55"/>
      <c r="BBO103" s="55"/>
      <c r="BBP103" s="55"/>
      <c r="BBQ103" s="55"/>
      <c r="BBR103" s="55"/>
      <c r="BBS103" s="55"/>
      <c r="BBT103" s="55"/>
      <c r="BBU103" s="55"/>
      <c r="BBV103" s="55"/>
      <c r="BBW103" s="55"/>
      <c r="BBX103" s="55"/>
      <c r="BBY103" s="55"/>
      <c r="BBZ103" s="55"/>
      <c r="BCA103" s="55"/>
      <c r="BCB103" s="55"/>
      <c r="BCC103" s="55"/>
      <c r="BCD103" s="55"/>
      <c r="BCE103" s="55"/>
      <c r="BCF103" s="55"/>
      <c r="BCG103" s="55"/>
      <c r="BCH103" s="55"/>
      <c r="BCI103" s="55"/>
      <c r="BCJ103" s="55"/>
      <c r="BCK103" s="55"/>
      <c r="BCL103" s="55"/>
      <c r="BCM103" s="55"/>
      <c r="BCN103" s="55"/>
      <c r="BCO103" s="55"/>
      <c r="BCP103" s="55"/>
      <c r="BCQ103" s="55"/>
      <c r="BCR103" s="55"/>
      <c r="BCS103" s="55"/>
      <c r="BCT103" s="55"/>
      <c r="BCU103" s="55"/>
      <c r="BCV103" s="55"/>
      <c r="BCW103" s="55"/>
      <c r="BCX103" s="55"/>
      <c r="BCY103" s="55"/>
      <c r="BCZ103" s="55"/>
      <c r="BDA103" s="55"/>
      <c r="BDB103" s="55"/>
      <c r="BDC103" s="55"/>
      <c r="BDD103" s="55"/>
      <c r="BDE103" s="55"/>
      <c r="BDF103" s="55"/>
      <c r="BDG103" s="55"/>
      <c r="BDH103" s="55"/>
      <c r="BDI103" s="55"/>
      <c r="BDJ103" s="55"/>
      <c r="BDK103" s="55"/>
      <c r="BDL103" s="55"/>
      <c r="BDM103" s="55"/>
      <c r="BDN103" s="55"/>
      <c r="BDO103" s="55"/>
      <c r="BDP103" s="55"/>
      <c r="BDQ103" s="55"/>
      <c r="BDR103" s="55"/>
      <c r="BDS103" s="55"/>
      <c r="BDT103" s="55"/>
      <c r="BDU103" s="55"/>
      <c r="BDV103" s="55"/>
      <c r="BDW103" s="55"/>
      <c r="BDX103" s="55"/>
      <c r="BDY103" s="55"/>
      <c r="BDZ103" s="55"/>
      <c r="BEA103" s="55"/>
      <c r="BEB103" s="55"/>
      <c r="BEC103" s="55"/>
      <c r="BED103" s="55"/>
      <c r="BEE103" s="55"/>
      <c r="BEF103" s="55"/>
      <c r="BEG103" s="55"/>
      <c r="BEH103" s="55"/>
      <c r="BEI103" s="55"/>
      <c r="BEJ103" s="55"/>
      <c r="BEK103" s="55"/>
      <c r="BEL103" s="55"/>
      <c r="BEM103" s="55"/>
      <c r="BEN103" s="55"/>
      <c r="BEO103" s="55"/>
      <c r="BEP103" s="55"/>
      <c r="BEQ103" s="55"/>
      <c r="BER103" s="55"/>
      <c r="BES103" s="55"/>
      <c r="BET103" s="55"/>
      <c r="BEU103" s="55"/>
      <c r="BEV103" s="55"/>
      <c r="BEW103" s="55"/>
      <c r="BEX103" s="55"/>
      <c r="BEY103" s="55"/>
      <c r="BEZ103" s="55"/>
      <c r="BFA103" s="55"/>
      <c r="BFB103" s="55"/>
      <c r="BFC103" s="55"/>
      <c r="BFD103" s="55"/>
      <c r="BFE103" s="55"/>
      <c r="BFF103" s="55"/>
      <c r="BFG103" s="55"/>
      <c r="BFH103" s="55"/>
      <c r="BFI103" s="55"/>
      <c r="BFJ103" s="55"/>
      <c r="BFK103" s="55"/>
      <c r="BFL103" s="55"/>
      <c r="BFM103" s="55"/>
      <c r="BFN103" s="55"/>
      <c r="BFO103" s="55"/>
      <c r="BFP103" s="55"/>
      <c r="BFQ103" s="55"/>
      <c r="BFR103" s="55"/>
      <c r="BFS103" s="55"/>
      <c r="BFT103" s="55"/>
      <c r="BFU103" s="55"/>
      <c r="BFV103" s="55"/>
      <c r="BFW103" s="55"/>
      <c r="BFX103" s="55"/>
      <c r="BFY103" s="55"/>
      <c r="BFZ103" s="55"/>
      <c r="BGA103" s="55"/>
      <c r="BGB103" s="55"/>
      <c r="BGC103" s="55"/>
      <c r="BGD103" s="55"/>
      <c r="BGE103" s="55"/>
      <c r="BGF103" s="55"/>
      <c r="BGG103" s="55"/>
      <c r="BGH103" s="55"/>
      <c r="BGI103" s="55"/>
      <c r="BGJ103" s="55"/>
      <c r="BGK103" s="55"/>
      <c r="BGL103" s="55"/>
      <c r="BGM103" s="55"/>
      <c r="BGN103" s="55"/>
      <c r="BGO103" s="55"/>
      <c r="BGP103" s="55"/>
      <c r="BGQ103" s="55"/>
      <c r="BGR103" s="55"/>
      <c r="BGS103" s="55"/>
      <c r="BGT103" s="55"/>
      <c r="BGU103" s="55"/>
      <c r="BGV103" s="55"/>
      <c r="BGW103" s="55"/>
      <c r="BGX103" s="55"/>
      <c r="BGY103" s="55"/>
      <c r="BGZ103" s="55"/>
      <c r="BHA103" s="55"/>
      <c r="BHB103" s="55"/>
      <c r="BHC103" s="55"/>
      <c r="BHD103" s="55"/>
      <c r="BHE103" s="55"/>
      <c r="BHF103" s="55"/>
      <c r="BHG103" s="55"/>
      <c r="BHH103" s="55"/>
      <c r="BHI103" s="55"/>
      <c r="BHJ103" s="55"/>
      <c r="BHK103" s="55"/>
      <c r="BHL103" s="55"/>
      <c r="BHM103" s="55"/>
      <c r="BHN103" s="55"/>
      <c r="BHO103" s="55"/>
      <c r="BHP103" s="55"/>
      <c r="BHQ103" s="55"/>
      <c r="BHR103" s="55"/>
      <c r="BHS103" s="55"/>
      <c r="BHT103" s="55"/>
      <c r="BHU103" s="55"/>
      <c r="BHV103" s="55"/>
      <c r="BHW103" s="55"/>
      <c r="BHX103" s="55"/>
      <c r="BHY103" s="55"/>
      <c r="BHZ103" s="55"/>
      <c r="BIA103" s="55"/>
      <c r="BIB103" s="55"/>
      <c r="BIC103" s="55"/>
      <c r="BID103" s="55"/>
      <c r="BIE103" s="55"/>
      <c r="BIF103" s="55"/>
      <c r="BIG103" s="55"/>
      <c r="BIH103" s="55"/>
      <c r="BII103" s="55"/>
      <c r="BIJ103" s="55"/>
      <c r="BIK103" s="55"/>
      <c r="BIL103" s="55"/>
      <c r="BIM103" s="55"/>
      <c r="BIN103" s="55"/>
      <c r="BIO103" s="55"/>
      <c r="BIP103" s="55"/>
      <c r="BIQ103" s="55"/>
      <c r="BIR103" s="55"/>
      <c r="BIS103" s="55"/>
      <c r="BIT103" s="55"/>
      <c r="BIU103" s="55"/>
      <c r="BIV103" s="55"/>
      <c r="BIW103" s="55"/>
      <c r="BIX103" s="55"/>
      <c r="BIY103" s="55"/>
      <c r="BIZ103" s="55"/>
      <c r="BJA103" s="55"/>
      <c r="BJB103" s="55"/>
      <c r="BJC103" s="55"/>
      <c r="BJD103" s="55"/>
      <c r="BJE103" s="55"/>
      <c r="BJF103" s="55"/>
      <c r="BJG103" s="55"/>
      <c r="BJH103" s="55"/>
      <c r="BJI103" s="55"/>
      <c r="BJJ103" s="55"/>
      <c r="BJK103" s="55"/>
      <c r="BJL103" s="55"/>
      <c r="BJM103" s="55"/>
      <c r="BJN103" s="55"/>
      <c r="BJO103" s="55"/>
      <c r="BJP103" s="55"/>
      <c r="BJQ103" s="55"/>
      <c r="BJR103" s="55"/>
      <c r="BJS103" s="55"/>
      <c r="BJT103" s="55"/>
      <c r="BJU103" s="55"/>
      <c r="BJV103" s="55"/>
      <c r="BJW103" s="55"/>
      <c r="BJX103" s="55"/>
      <c r="BJY103" s="55"/>
      <c r="BJZ103" s="55"/>
      <c r="BKA103" s="55"/>
      <c r="BKB103" s="55"/>
      <c r="BKC103" s="55"/>
      <c r="BKD103" s="55"/>
      <c r="BKE103" s="55"/>
      <c r="BKF103" s="55"/>
      <c r="BKG103" s="55"/>
      <c r="BKH103" s="55"/>
      <c r="BKI103" s="55"/>
      <c r="BKJ103" s="55"/>
      <c r="BKK103" s="55"/>
      <c r="BKL103" s="55"/>
      <c r="BKM103" s="55"/>
      <c r="BKN103" s="55"/>
      <c r="BKO103" s="55"/>
      <c r="BKP103" s="55"/>
      <c r="BKQ103" s="55"/>
      <c r="BKR103" s="55"/>
      <c r="BKS103" s="55"/>
      <c r="BKT103" s="55"/>
      <c r="BKU103" s="55"/>
      <c r="BKV103" s="55"/>
      <c r="BKW103" s="55"/>
      <c r="BKX103" s="55"/>
      <c r="BKY103" s="55"/>
      <c r="BKZ103" s="55"/>
      <c r="BLA103" s="55"/>
      <c r="BLB103" s="55"/>
      <c r="BLC103" s="55"/>
      <c r="BLD103" s="55"/>
      <c r="BLE103" s="55"/>
      <c r="BLF103" s="55"/>
      <c r="BLG103" s="55"/>
      <c r="BLH103" s="55"/>
      <c r="BLI103" s="55"/>
      <c r="BLJ103" s="55"/>
      <c r="BLK103" s="55"/>
      <c r="BLL103" s="55"/>
      <c r="BLM103" s="55"/>
      <c r="BLN103" s="55"/>
      <c r="BLO103" s="55"/>
      <c r="BLP103" s="55"/>
      <c r="BLQ103" s="55"/>
      <c r="BLR103" s="55"/>
      <c r="BLS103" s="55"/>
      <c r="BLT103" s="55"/>
      <c r="BLU103" s="55"/>
      <c r="BLV103" s="55"/>
      <c r="BLW103" s="55"/>
      <c r="BLX103" s="55"/>
      <c r="BLY103" s="55"/>
      <c r="BLZ103" s="55"/>
      <c r="BMA103" s="55"/>
      <c r="BMB103" s="55"/>
      <c r="BMC103" s="55"/>
      <c r="BMD103" s="55"/>
      <c r="BME103" s="55"/>
      <c r="BMF103" s="55"/>
      <c r="BMG103" s="55"/>
      <c r="BMH103" s="55"/>
      <c r="BMI103" s="55"/>
      <c r="BMJ103" s="55"/>
      <c r="BMK103" s="55"/>
      <c r="BML103" s="55"/>
      <c r="BMM103" s="55"/>
      <c r="BMN103" s="55"/>
      <c r="BMO103" s="55"/>
      <c r="BMP103" s="55"/>
      <c r="BMQ103" s="55"/>
      <c r="BMR103" s="55"/>
      <c r="BMS103" s="55"/>
      <c r="BMT103" s="55"/>
      <c r="BMU103" s="55"/>
      <c r="BMV103" s="55"/>
      <c r="BMW103" s="55"/>
      <c r="BMX103" s="55"/>
      <c r="BMY103" s="55"/>
      <c r="BMZ103" s="55"/>
      <c r="BNA103" s="55"/>
      <c r="BNB103" s="55"/>
      <c r="BNC103" s="55"/>
      <c r="BND103" s="55"/>
      <c r="BNE103" s="55"/>
      <c r="BNF103" s="55"/>
      <c r="BNG103" s="55"/>
      <c r="BNH103" s="55"/>
      <c r="BNI103" s="55"/>
      <c r="BNJ103" s="55"/>
      <c r="BNK103" s="55"/>
      <c r="BNL103" s="55"/>
      <c r="BNM103" s="55"/>
      <c r="BNN103" s="55"/>
      <c r="BNO103" s="55"/>
      <c r="BNP103" s="55"/>
      <c r="BNQ103" s="55"/>
      <c r="BNR103" s="55"/>
      <c r="BNS103" s="55"/>
      <c r="BNT103" s="55"/>
      <c r="BNU103" s="55"/>
      <c r="BNV103" s="55"/>
      <c r="BNW103" s="55"/>
      <c r="BNX103" s="55"/>
      <c r="BNY103" s="55"/>
      <c r="BNZ103" s="55"/>
      <c r="BOA103" s="55"/>
      <c r="BOB103" s="55"/>
      <c r="BOC103" s="55"/>
      <c r="BOD103" s="55"/>
      <c r="BOE103" s="55"/>
      <c r="BOF103" s="55"/>
      <c r="BOG103" s="55"/>
      <c r="BOH103" s="55"/>
      <c r="BOI103" s="55"/>
      <c r="BOJ103" s="55"/>
      <c r="BOK103" s="55"/>
      <c r="BOL103" s="55"/>
      <c r="BOM103" s="55"/>
      <c r="BON103" s="55"/>
      <c r="BOO103" s="55"/>
      <c r="BOP103" s="55"/>
      <c r="BOQ103" s="55"/>
      <c r="BOR103" s="55"/>
      <c r="BOS103" s="55"/>
      <c r="BOT103" s="55"/>
      <c r="BOU103" s="55"/>
      <c r="BOV103" s="55"/>
      <c r="BOW103" s="55"/>
      <c r="BOX103" s="55"/>
      <c r="BOY103" s="55"/>
      <c r="BOZ103" s="55"/>
      <c r="BPA103" s="55"/>
      <c r="BPB103" s="55"/>
      <c r="BPC103" s="55"/>
      <c r="BPD103" s="55"/>
      <c r="BPE103" s="55"/>
      <c r="BPF103" s="55"/>
      <c r="BPG103" s="55"/>
      <c r="BPH103" s="55"/>
      <c r="BPI103" s="55"/>
      <c r="BPJ103" s="55"/>
      <c r="BPK103" s="55"/>
      <c r="BPL103" s="55"/>
      <c r="BPM103" s="55"/>
      <c r="BPN103" s="55"/>
      <c r="BPO103" s="55"/>
      <c r="BPP103" s="55"/>
      <c r="BPQ103" s="55"/>
      <c r="BPR103" s="55"/>
      <c r="BPS103" s="55"/>
      <c r="BPT103" s="55"/>
      <c r="BPU103" s="55"/>
      <c r="BPV103" s="55"/>
      <c r="BPW103" s="55"/>
      <c r="BPX103" s="55"/>
      <c r="BPY103" s="55"/>
      <c r="BPZ103" s="55"/>
      <c r="BQA103" s="55"/>
      <c r="BQB103" s="55"/>
      <c r="BQC103" s="55"/>
      <c r="BQD103" s="55"/>
      <c r="BQE103" s="55"/>
      <c r="BQF103" s="55"/>
      <c r="BQG103" s="55"/>
      <c r="BQH103" s="55"/>
      <c r="BQI103" s="55"/>
      <c r="BQJ103" s="55"/>
      <c r="BQK103" s="55"/>
      <c r="BQL103" s="55"/>
      <c r="BQM103" s="55"/>
      <c r="BQN103" s="55"/>
      <c r="BQO103" s="55"/>
      <c r="BQP103" s="55"/>
      <c r="BQQ103" s="55"/>
      <c r="BQR103" s="55"/>
      <c r="BQS103" s="55"/>
      <c r="BQT103" s="55"/>
      <c r="BQU103" s="55"/>
      <c r="BQV103" s="55"/>
      <c r="BQW103" s="55"/>
      <c r="BQX103" s="55"/>
      <c r="BQY103" s="55"/>
      <c r="BQZ103" s="55"/>
      <c r="BRA103" s="55"/>
      <c r="BRB103" s="55"/>
    </row>
    <row r="104" spans="1:368 1403:1822" s="54" customFormat="1">
      <c r="A104" s="102"/>
      <c r="B104" s="102"/>
      <c r="C104" s="102"/>
      <c r="D104" s="102"/>
      <c r="E104" s="102"/>
      <c r="F104" s="102"/>
      <c r="G104" s="102"/>
      <c r="H104" s="102"/>
      <c r="I104" s="99"/>
      <c r="J104" s="103"/>
      <c r="K104" s="103"/>
      <c r="L104" s="103"/>
      <c r="M104" s="103"/>
      <c r="N104" s="103"/>
      <c r="O104" s="103"/>
      <c r="P104" s="103"/>
      <c r="Q104" s="103"/>
      <c r="R104" s="103"/>
      <c r="S104" s="103"/>
      <c r="T104" s="103"/>
      <c r="U104" s="103"/>
      <c r="V104" s="77"/>
      <c r="W104" s="77"/>
      <c r="X104" s="77"/>
      <c r="Y104" s="77"/>
      <c r="Z104" s="77"/>
      <c r="AA104" s="77"/>
      <c r="AB104" s="77"/>
      <c r="AC104" s="77"/>
      <c r="AD104" s="77"/>
      <c r="AE104" s="77"/>
      <c r="AF104" s="77"/>
      <c r="AG104" s="77"/>
      <c r="AH104" s="77"/>
      <c r="AI104" s="77"/>
      <c r="AJ104" s="77"/>
      <c r="AK104" s="77"/>
      <c r="AL104" s="77"/>
      <c r="AM104" s="77"/>
      <c r="AN104" s="77"/>
      <c r="AO104" s="77"/>
      <c r="AP104" s="77"/>
      <c r="AQ104" s="77"/>
      <c r="AR104" s="77"/>
      <c r="AS104" s="77"/>
      <c r="AT104" s="77"/>
      <c r="AU104" s="77"/>
      <c r="AV104" s="77"/>
      <c r="AW104" s="77"/>
      <c r="AX104" s="77"/>
      <c r="AY104" s="77"/>
      <c r="AZ104" s="77"/>
      <c r="BA104" s="77"/>
      <c r="BB104" s="77"/>
      <c r="BC104" s="77"/>
      <c r="BD104" s="77"/>
      <c r="BE104" s="77"/>
      <c r="BF104" s="77"/>
      <c r="BG104" s="77"/>
      <c r="BH104" s="77"/>
      <c r="BI104" s="77"/>
      <c r="BJ104" s="77"/>
      <c r="BK104" s="77"/>
      <c r="BL104" s="77"/>
      <c r="BM104" s="77"/>
      <c r="BN104" s="77"/>
      <c r="BO104" s="77"/>
      <c r="BP104" s="77"/>
      <c r="BQ104" s="77"/>
      <c r="BR104" s="77"/>
      <c r="BS104" s="77"/>
      <c r="BT104" s="77"/>
      <c r="BU104" s="77"/>
      <c r="BV104" s="77"/>
      <c r="BW104" s="77"/>
      <c r="BX104" s="77"/>
      <c r="BY104" s="77"/>
      <c r="BZ104" s="77"/>
      <c r="CA104" s="77"/>
      <c r="CB104" s="77"/>
      <c r="CC104" s="77"/>
      <c r="CD104" s="77"/>
      <c r="CE104" s="77"/>
      <c r="CF104" s="77"/>
      <c r="CG104" s="77"/>
      <c r="CH104" s="77"/>
      <c r="CI104" s="77"/>
      <c r="CJ104" s="77"/>
      <c r="CK104" s="77"/>
      <c r="CL104" s="77"/>
      <c r="CM104" s="77"/>
      <c r="CN104" s="77"/>
      <c r="CO104" s="77"/>
      <c r="CP104" s="77"/>
      <c r="CQ104" s="77"/>
      <c r="CR104" s="77"/>
      <c r="CS104" s="77"/>
      <c r="CT104" s="77"/>
      <c r="CU104" s="77"/>
      <c r="CV104" s="77"/>
      <c r="CW104" s="77"/>
      <c r="CX104" s="77"/>
      <c r="CY104" s="77"/>
      <c r="CZ104" s="77"/>
      <c r="DA104" s="77"/>
      <c r="DB104" s="77"/>
      <c r="DC104" s="77"/>
      <c r="DD104" s="77"/>
      <c r="DE104" s="77"/>
      <c r="DF104" s="77"/>
      <c r="DG104" s="77"/>
      <c r="DH104" s="77"/>
      <c r="DI104" s="77"/>
      <c r="DJ104" s="77"/>
      <c r="DK104" s="77"/>
      <c r="DL104" s="77"/>
      <c r="DM104" s="77"/>
      <c r="DN104" s="77"/>
      <c r="DO104" s="77"/>
      <c r="DP104" s="77"/>
      <c r="DQ104" s="77"/>
      <c r="DR104" s="77"/>
      <c r="DS104" s="77"/>
      <c r="DT104" s="77"/>
      <c r="DU104" s="77"/>
      <c r="DV104" s="77"/>
      <c r="DW104" s="77"/>
      <c r="DX104" s="77"/>
      <c r="DY104" s="77"/>
      <c r="DZ104" s="77"/>
      <c r="EA104" s="77"/>
      <c r="EB104" s="77"/>
      <c r="EC104" s="77"/>
      <c r="ED104" s="77"/>
      <c r="EE104" s="77"/>
      <c r="EF104" s="77"/>
      <c r="EG104" s="77"/>
      <c r="EH104" s="77"/>
      <c r="EI104" s="77"/>
      <c r="EJ104" s="77"/>
      <c r="EK104" s="77"/>
      <c r="EL104" s="77"/>
      <c r="EM104" s="77"/>
      <c r="EN104" s="77"/>
      <c r="EO104" s="77"/>
      <c r="EP104" s="77"/>
      <c r="EQ104" s="77"/>
      <c r="ER104" s="77"/>
      <c r="ES104" s="77"/>
      <c r="ET104" s="77"/>
      <c r="EU104" s="77"/>
      <c r="EV104" s="77"/>
      <c r="EW104" s="77"/>
      <c r="EX104" s="77"/>
      <c r="EY104" s="77"/>
      <c r="EZ104" s="77"/>
      <c r="FA104" s="77"/>
      <c r="FB104" s="77"/>
      <c r="FC104" s="77"/>
      <c r="FD104" s="77"/>
      <c r="FE104" s="77"/>
      <c r="FF104" s="77"/>
      <c r="FG104" s="77"/>
      <c r="FH104" s="77"/>
      <c r="FI104" s="77"/>
      <c r="FJ104" s="77"/>
      <c r="FK104" s="77"/>
      <c r="FL104" s="77"/>
      <c r="FM104" s="77"/>
      <c r="FN104" s="77"/>
      <c r="FO104" s="77"/>
      <c r="FP104" s="77"/>
      <c r="FQ104" s="77"/>
      <c r="FR104" s="77"/>
      <c r="FS104" s="77"/>
      <c r="FT104" s="77"/>
      <c r="FU104" s="77"/>
      <c r="FV104" s="77"/>
      <c r="FW104" s="77"/>
      <c r="FX104" s="77"/>
      <c r="FY104" s="77"/>
      <c r="FZ104" s="77"/>
      <c r="GA104" s="77"/>
      <c r="GB104" s="77"/>
      <c r="GC104" s="77"/>
      <c r="GD104" s="77"/>
      <c r="GE104" s="77"/>
      <c r="GF104" s="77"/>
      <c r="GG104" s="77"/>
      <c r="GH104" s="77"/>
      <c r="GI104" s="77"/>
      <c r="GJ104" s="77"/>
      <c r="GK104" s="77"/>
      <c r="GL104" s="77"/>
      <c r="GM104" s="77"/>
      <c r="GN104" s="77"/>
      <c r="GO104" s="77"/>
      <c r="GP104" s="77"/>
      <c r="GQ104" s="77"/>
      <c r="GR104" s="77"/>
      <c r="GS104" s="77"/>
      <c r="GT104" s="77"/>
      <c r="GU104" s="77"/>
      <c r="GV104" s="77"/>
      <c r="GW104" s="77"/>
      <c r="GX104" s="77"/>
      <c r="GY104" s="77"/>
      <c r="GZ104" s="77"/>
      <c r="HA104" s="77"/>
      <c r="HB104" s="77"/>
      <c r="HC104" s="77"/>
      <c r="HD104" s="77"/>
      <c r="HE104" s="77"/>
      <c r="HF104" s="77"/>
      <c r="HG104" s="77"/>
      <c r="HH104" s="77"/>
      <c r="HI104" s="77"/>
      <c r="HJ104" s="77"/>
      <c r="HK104" s="77"/>
      <c r="HL104" s="77"/>
      <c r="HM104" s="77"/>
      <c r="HN104" s="77"/>
      <c r="HO104" s="77"/>
      <c r="HP104" s="77"/>
      <c r="HQ104" s="77"/>
      <c r="HR104" s="77"/>
      <c r="HS104" s="77"/>
      <c r="HT104" s="77"/>
      <c r="HU104" s="77"/>
      <c r="HV104" s="77"/>
      <c r="HW104" s="77"/>
      <c r="HX104" s="77"/>
      <c r="HY104" s="77"/>
      <c r="HZ104" s="77"/>
      <c r="IA104" s="77"/>
      <c r="IB104" s="77"/>
      <c r="IC104" s="77"/>
      <c r="ID104" s="77"/>
      <c r="IE104" s="77"/>
      <c r="IF104" s="77"/>
      <c r="IG104" s="77"/>
      <c r="IH104" s="77"/>
      <c r="II104" s="77"/>
      <c r="IJ104" s="77"/>
      <c r="IK104" s="77"/>
      <c r="IL104" s="77"/>
      <c r="IM104" s="77"/>
      <c r="IN104" s="77"/>
      <c r="IO104" s="77"/>
      <c r="IP104" s="77"/>
      <c r="IQ104" s="77"/>
      <c r="IR104" s="77"/>
      <c r="IS104" s="77"/>
      <c r="IT104" s="77"/>
      <c r="IU104" s="77"/>
      <c r="IV104" s="77"/>
      <c r="IW104" s="77"/>
      <c r="IX104" s="77"/>
      <c r="IY104" s="77"/>
      <c r="IZ104" s="77"/>
      <c r="JA104" s="77"/>
      <c r="JB104" s="77"/>
      <c r="JC104" s="77"/>
      <c r="JD104" s="77"/>
      <c r="JE104" s="77"/>
      <c r="JF104" s="77"/>
      <c r="JG104" s="77"/>
      <c r="JH104" s="77"/>
      <c r="JI104" s="77"/>
      <c r="JJ104" s="77"/>
      <c r="JK104" s="77"/>
      <c r="JL104" s="77"/>
      <c r="JM104" s="77"/>
      <c r="JN104" s="77"/>
      <c r="JO104" s="77"/>
      <c r="JP104" s="77"/>
      <c r="JQ104" s="77"/>
      <c r="JR104" s="77"/>
      <c r="JS104" s="77"/>
      <c r="JT104" s="77"/>
      <c r="JU104" s="77"/>
      <c r="JV104" s="77"/>
      <c r="JW104" s="77"/>
      <c r="JX104" s="77"/>
      <c r="JY104" s="77"/>
      <c r="JZ104" s="77"/>
      <c r="KA104" s="77"/>
      <c r="KB104" s="77"/>
      <c r="KC104" s="77"/>
      <c r="KD104" s="77"/>
      <c r="KE104" s="77"/>
      <c r="KF104" s="77"/>
      <c r="KG104" s="77"/>
      <c r="KH104" s="77"/>
      <c r="KI104" s="77"/>
      <c r="KJ104" s="77"/>
      <c r="KK104" s="77"/>
      <c r="KL104" s="77"/>
      <c r="KM104" s="77"/>
      <c r="KN104" s="77"/>
      <c r="KO104" s="77"/>
      <c r="KP104" s="77"/>
      <c r="KQ104" s="77"/>
      <c r="KR104" s="77"/>
      <c r="KS104" s="77"/>
      <c r="KT104" s="77"/>
      <c r="KU104" s="77"/>
      <c r="KV104" s="77"/>
      <c r="KW104" s="77"/>
      <c r="KX104" s="77"/>
      <c r="KY104" s="77"/>
      <c r="KZ104" s="77"/>
      <c r="LA104" s="77"/>
      <c r="LB104" s="77"/>
      <c r="LC104" s="77"/>
      <c r="LD104" s="77"/>
      <c r="LE104" s="77"/>
      <c r="LF104" s="77"/>
      <c r="LG104" s="77"/>
      <c r="LH104" s="77"/>
      <c r="LI104" s="77"/>
      <c r="LJ104" s="77"/>
      <c r="LK104" s="77"/>
      <c r="LL104" s="77"/>
      <c r="LM104" s="77"/>
      <c r="LN104" s="77"/>
      <c r="LO104" s="77"/>
      <c r="LP104" s="77"/>
      <c r="LQ104" s="77"/>
      <c r="LR104" s="77"/>
      <c r="LS104" s="77"/>
      <c r="LT104" s="77"/>
      <c r="LU104" s="77"/>
      <c r="LV104" s="77"/>
      <c r="LW104" s="77"/>
      <c r="LX104" s="77"/>
      <c r="LY104" s="77"/>
      <c r="LZ104" s="77"/>
      <c r="MA104" s="77"/>
      <c r="MB104" s="77"/>
      <c r="MC104" s="77"/>
      <c r="MD104" s="77"/>
      <c r="ME104" s="77"/>
      <c r="MF104" s="77"/>
      <c r="MG104" s="77"/>
      <c r="MH104" s="77"/>
      <c r="MI104" s="77"/>
      <c r="MJ104" s="77"/>
      <c r="MK104" s="77"/>
      <c r="ML104" s="77"/>
      <c r="MM104" s="77"/>
      <c r="MN104" s="77"/>
      <c r="MO104" s="77"/>
      <c r="MP104" s="77"/>
      <c r="MQ104" s="77"/>
      <c r="MR104" s="77"/>
      <c r="MS104" s="77"/>
      <c r="MT104" s="77"/>
      <c r="MU104" s="77"/>
      <c r="MV104" s="77"/>
      <c r="MW104" s="77"/>
      <c r="MX104" s="77"/>
      <c r="MY104" s="77"/>
      <c r="MZ104" s="77"/>
      <c r="NA104" s="77"/>
      <c r="NB104" s="77"/>
      <c r="NC104" s="77"/>
      <c r="ND104" s="77"/>
      <c r="BAY104" s="55"/>
      <c r="BAZ104" s="55"/>
      <c r="BBA104" s="55"/>
      <c r="BBB104" s="55"/>
      <c r="BBC104" s="55"/>
      <c r="BBD104" s="55"/>
      <c r="BBE104" s="55"/>
      <c r="BBF104" s="55"/>
      <c r="BBG104" s="55"/>
      <c r="BBH104" s="55"/>
      <c r="BBI104" s="55"/>
      <c r="BBJ104" s="55"/>
      <c r="BBK104" s="55"/>
      <c r="BBL104" s="55"/>
      <c r="BBM104" s="55"/>
      <c r="BBN104" s="55"/>
      <c r="BBO104" s="55"/>
      <c r="BBP104" s="55"/>
      <c r="BBQ104" s="55"/>
      <c r="BBR104" s="55"/>
      <c r="BBS104" s="55"/>
      <c r="BBT104" s="55"/>
      <c r="BBU104" s="55"/>
      <c r="BBV104" s="55"/>
      <c r="BBW104" s="55"/>
      <c r="BBX104" s="55"/>
      <c r="BBY104" s="55"/>
      <c r="BBZ104" s="55"/>
      <c r="BCA104" s="55"/>
      <c r="BCB104" s="55"/>
      <c r="BCC104" s="55"/>
      <c r="BCD104" s="55"/>
      <c r="BCE104" s="55"/>
      <c r="BCF104" s="55"/>
      <c r="BCG104" s="55"/>
      <c r="BCH104" s="55"/>
      <c r="BCI104" s="55"/>
      <c r="BCJ104" s="55"/>
      <c r="BCK104" s="55"/>
      <c r="BCL104" s="55"/>
      <c r="BCM104" s="55"/>
      <c r="BCN104" s="55"/>
      <c r="BCO104" s="55"/>
      <c r="BCP104" s="55"/>
      <c r="BCQ104" s="55"/>
      <c r="BCR104" s="55"/>
      <c r="BCS104" s="55"/>
      <c r="BCT104" s="55"/>
      <c r="BCU104" s="55"/>
      <c r="BCV104" s="55"/>
      <c r="BCW104" s="55"/>
      <c r="BCX104" s="55"/>
      <c r="BCY104" s="55"/>
      <c r="BCZ104" s="55"/>
      <c r="BDA104" s="55"/>
      <c r="BDB104" s="55"/>
      <c r="BDC104" s="55"/>
      <c r="BDD104" s="55"/>
      <c r="BDE104" s="55"/>
      <c r="BDF104" s="55"/>
      <c r="BDG104" s="55"/>
      <c r="BDH104" s="55"/>
      <c r="BDI104" s="55"/>
      <c r="BDJ104" s="55"/>
      <c r="BDK104" s="55"/>
      <c r="BDL104" s="55"/>
      <c r="BDM104" s="55"/>
      <c r="BDN104" s="55"/>
      <c r="BDO104" s="55"/>
      <c r="BDP104" s="55"/>
      <c r="BDQ104" s="55"/>
      <c r="BDR104" s="55"/>
      <c r="BDS104" s="55"/>
      <c r="BDT104" s="55"/>
      <c r="BDU104" s="55"/>
      <c r="BDV104" s="55"/>
      <c r="BDW104" s="55"/>
      <c r="BDX104" s="55"/>
      <c r="BDY104" s="55"/>
      <c r="BDZ104" s="55"/>
      <c r="BEA104" s="55"/>
      <c r="BEB104" s="55"/>
      <c r="BEC104" s="55"/>
      <c r="BED104" s="55"/>
      <c r="BEE104" s="55"/>
      <c r="BEF104" s="55"/>
      <c r="BEG104" s="55"/>
      <c r="BEH104" s="55"/>
      <c r="BEI104" s="55"/>
      <c r="BEJ104" s="55"/>
      <c r="BEK104" s="55"/>
      <c r="BEL104" s="55"/>
      <c r="BEM104" s="55"/>
      <c r="BEN104" s="55"/>
      <c r="BEO104" s="55"/>
      <c r="BEP104" s="55"/>
      <c r="BEQ104" s="55"/>
      <c r="BER104" s="55"/>
      <c r="BES104" s="55"/>
      <c r="BET104" s="55"/>
      <c r="BEU104" s="55"/>
      <c r="BEV104" s="55"/>
      <c r="BEW104" s="55"/>
      <c r="BEX104" s="55"/>
      <c r="BEY104" s="55"/>
      <c r="BEZ104" s="55"/>
      <c r="BFA104" s="55"/>
      <c r="BFB104" s="55"/>
      <c r="BFC104" s="55"/>
      <c r="BFD104" s="55"/>
      <c r="BFE104" s="55"/>
      <c r="BFF104" s="55"/>
      <c r="BFG104" s="55"/>
      <c r="BFH104" s="55"/>
      <c r="BFI104" s="55"/>
      <c r="BFJ104" s="55"/>
      <c r="BFK104" s="55"/>
      <c r="BFL104" s="55"/>
      <c r="BFM104" s="55"/>
      <c r="BFN104" s="55"/>
      <c r="BFO104" s="55"/>
      <c r="BFP104" s="55"/>
      <c r="BFQ104" s="55"/>
      <c r="BFR104" s="55"/>
      <c r="BFS104" s="55"/>
      <c r="BFT104" s="55"/>
      <c r="BFU104" s="55"/>
      <c r="BFV104" s="55"/>
      <c r="BFW104" s="55"/>
      <c r="BFX104" s="55"/>
      <c r="BFY104" s="55"/>
      <c r="BFZ104" s="55"/>
      <c r="BGA104" s="55"/>
      <c r="BGB104" s="55"/>
      <c r="BGC104" s="55"/>
      <c r="BGD104" s="55"/>
      <c r="BGE104" s="55"/>
      <c r="BGF104" s="55"/>
      <c r="BGG104" s="55"/>
      <c r="BGH104" s="55"/>
      <c r="BGI104" s="55"/>
      <c r="BGJ104" s="55"/>
      <c r="BGK104" s="55"/>
      <c r="BGL104" s="55"/>
      <c r="BGM104" s="55"/>
      <c r="BGN104" s="55"/>
      <c r="BGO104" s="55"/>
      <c r="BGP104" s="55"/>
      <c r="BGQ104" s="55"/>
      <c r="BGR104" s="55"/>
      <c r="BGS104" s="55"/>
      <c r="BGT104" s="55"/>
      <c r="BGU104" s="55"/>
      <c r="BGV104" s="55"/>
      <c r="BGW104" s="55"/>
      <c r="BGX104" s="55"/>
      <c r="BGY104" s="55"/>
      <c r="BGZ104" s="55"/>
      <c r="BHA104" s="55"/>
      <c r="BHB104" s="55"/>
      <c r="BHC104" s="55"/>
      <c r="BHD104" s="55"/>
      <c r="BHE104" s="55"/>
      <c r="BHF104" s="55"/>
      <c r="BHG104" s="55"/>
      <c r="BHH104" s="55"/>
      <c r="BHI104" s="55"/>
      <c r="BHJ104" s="55"/>
      <c r="BHK104" s="55"/>
      <c r="BHL104" s="55"/>
      <c r="BHM104" s="55"/>
      <c r="BHN104" s="55"/>
      <c r="BHO104" s="55"/>
      <c r="BHP104" s="55"/>
      <c r="BHQ104" s="55"/>
      <c r="BHR104" s="55"/>
      <c r="BHS104" s="55"/>
      <c r="BHT104" s="55"/>
      <c r="BHU104" s="55"/>
      <c r="BHV104" s="55"/>
      <c r="BHW104" s="55"/>
      <c r="BHX104" s="55"/>
      <c r="BHY104" s="55"/>
      <c r="BHZ104" s="55"/>
      <c r="BIA104" s="55"/>
      <c r="BIB104" s="55"/>
      <c r="BIC104" s="55"/>
      <c r="BID104" s="55"/>
      <c r="BIE104" s="55"/>
      <c r="BIF104" s="55"/>
      <c r="BIG104" s="55"/>
      <c r="BIH104" s="55"/>
      <c r="BII104" s="55"/>
      <c r="BIJ104" s="55"/>
      <c r="BIK104" s="55"/>
      <c r="BIL104" s="55"/>
      <c r="BIM104" s="55"/>
      <c r="BIN104" s="55"/>
      <c r="BIO104" s="55"/>
      <c r="BIP104" s="55"/>
      <c r="BIQ104" s="55"/>
      <c r="BIR104" s="55"/>
      <c r="BIS104" s="55"/>
      <c r="BIT104" s="55"/>
      <c r="BIU104" s="55"/>
      <c r="BIV104" s="55"/>
      <c r="BIW104" s="55"/>
      <c r="BIX104" s="55"/>
      <c r="BIY104" s="55"/>
      <c r="BIZ104" s="55"/>
      <c r="BJA104" s="55"/>
      <c r="BJB104" s="55"/>
      <c r="BJC104" s="55"/>
      <c r="BJD104" s="55"/>
      <c r="BJE104" s="55"/>
      <c r="BJF104" s="55"/>
      <c r="BJG104" s="55"/>
      <c r="BJH104" s="55"/>
      <c r="BJI104" s="55"/>
      <c r="BJJ104" s="55"/>
      <c r="BJK104" s="55"/>
      <c r="BJL104" s="55"/>
      <c r="BJM104" s="55"/>
      <c r="BJN104" s="55"/>
      <c r="BJO104" s="55"/>
      <c r="BJP104" s="55"/>
      <c r="BJQ104" s="55"/>
      <c r="BJR104" s="55"/>
      <c r="BJS104" s="55"/>
      <c r="BJT104" s="55"/>
      <c r="BJU104" s="55"/>
      <c r="BJV104" s="55"/>
      <c r="BJW104" s="55"/>
      <c r="BJX104" s="55"/>
      <c r="BJY104" s="55"/>
      <c r="BJZ104" s="55"/>
      <c r="BKA104" s="55"/>
      <c r="BKB104" s="55"/>
      <c r="BKC104" s="55"/>
      <c r="BKD104" s="55"/>
      <c r="BKE104" s="55"/>
      <c r="BKF104" s="55"/>
      <c r="BKG104" s="55"/>
      <c r="BKH104" s="55"/>
      <c r="BKI104" s="55"/>
      <c r="BKJ104" s="55"/>
      <c r="BKK104" s="55"/>
      <c r="BKL104" s="55"/>
      <c r="BKM104" s="55"/>
      <c r="BKN104" s="55"/>
      <c r="BKO104" s="55"/>
      <c r="BKP104" s="55"/>
      <c r="BKQ104" s="55"/>
      <c r="BKR104" s="55"/>
      <c r="BKS104" s="55"/>
      <c r="BKT104" s="55"/>
      <c r="BKU104" s="55"/>
      <c r="BKV104" s="55"/>
      <c r="BKW104" s="55"/>
      <c r="BKX104" s="55"/>
      <c r="BKY104" s="55"/>
      <c r="BKZ104" s="55"/>
      <c r="BLA104" s="55"/>
      <c r="BLB104" s="55"/>
      <c r="BLC104" s="55"/>
      <c r="BLD104" s="55"/>
      <c r="BLE104" s="55"/>
      <c r="BLF104" s="55"/>
      <c r="BLG104" s="55"/>
      <c r="BLH104" s="55"/>
      <c r="BLI104" s="55"/>
      <c r="BLJ104" s="55"/>
      <c r="BLK104" s="55"/>
      <c r="BLL104" s="55"/>
      <c r="BLM104" s="55"/>
      <c r="BLN104" s="55"/>
      <c r="BLO104" s="55"/>
      <c r="BLP104" s="55"/>
      <c r="BLQ104" s="55"/>
      <c r="BLR104" s="55"/>
      <c r="BLS104" s="55"/>
      <c r="BLT104" s="55"/>
      <c r="BLU104" s="55"/>
      <c r="BLV104" s="55"/>
      <c r="BLW104" s="55"/>
      <c r="BLX104" s="55"/>
      <c r="BLY104" s="55"/>
      <c r="BLZ104" s="55"/>
      <c r="BMA104" s="55"/>
      <c r="BMB104" s="55"/>
      <c r="BMC104" s="55"/>
      <c r="BMD104" s="55"/>
      <c r="BME104" s="55"/>
      <c r="BMF104" s="55"/>
      <c r="BMG104" s="55"/>
      <c r="BMH104" s="55"/>
      <c r="BMI104" s="55"/>
      <c r="BMJ104" s="55"/>
      <c r="BMK104" s="55"/>
      <c r="BML104" s="55"/>
      <c r="BMM104" s="55"/>
      <c r="BMN104" s="55"/>
      <c r="BMO104" s="55"/>
      <c r="BMP104" s="55"/>
      <c r="BMQ104" s="55"/>
      <c r="BMR104" s="55"/>
      <c r="BMS104" s="55"/>
      <c r="BMT104" s="55"/>
      <c r="BMU104" s="55"/>
      <c r="BMV104" s="55"/>
      <c r="BMW104" s="55"/>
      <c r="BMX104" s="55"/>
      <c r="BMY104" s="55"/>
      <c r="BMZ104" s="55"/>
      <c r="BNA104" s="55"/>
      <c r="BNB104" s="55"/>
      <c r="BNC104" s="55"/>
      <c r="BND104" s="55"/>
      <c r="BNE104" s="55"/>
      <c r="BNF104" s="55"/>
      <c r="BNG104" s="55"/>
      <c r="BNH104" s="55"/>
      <c r="BNI104" s="55"/>
      <c r="BNJ104" s="55"/>
      <c r="BNK104" s="55"/>
      <c r="BNL104" s="55"/>
      <c r="BNM104" s="55"/>
      <c r="BNN104" s="55"/>
      <c r="BNO104" s="55"/>
      <c r="BNP104" s="55"/>
      <c r="BNQ104" s="55"/>
      <c r="BNR104" s="55"/>
      <c r="BNS104" s="55"/>
      <c r="BNT104" s="55"/>
      <c r="BNU104" s="55"/>
      <c r="BNV104" s="55"/>
      <c r="BNW104" s="55"/>
      <c r="BNX104" s="55"/>
      <c r="BNY104" s="55"/>
      <c r="BNZ104" s="55"/>
      <c r="BOA104" s="55"/>
      <c r="BOB104" s="55"/>
      <c r="BOC104" s="55"/>
      <c r="BOD104" s="55"/>
      <c r="BOE104" s="55"/>
      <c r="BOF104" s="55"/>
      <c r="BOG104" s="55"/>
      <c r="BOH104" s="55"/>
      <c r="BOI104" s="55"/>
      <c r="BOJ104" s="55"/>
      <c r="BOK104" s="55"/>
      <c r="BOL104" s="55"/>
      <c r="BOM104" s="55"/>
      <c r="BON104" s="55"/>
      <c r="BOO104" s="55"/>
      <c r="BOP104" s="55"/>
      <c r="BOQ104" s="55"/>
      <c r="BOR104" s="55"/>
      <c r="BOS104" s="55"/>
      <c r="BOT104" s="55"/>
      <c r="BOU104" s="55"/>
      <c r="BOV104" s="55"/>
      <c r="BOW104" s="55"/>
      <c r="BOX104" s="55"/>
      <c r="BOY104" s="55"/>
      <c r="BOZ104" s="55"/>
      <c r="BPA104" s="55"/>
      <c r="BPB104" s="55"/>
      <c r="BPC104" s="55"/>
      <c r="BPD104" s="55"/>
      <c r="BPE104" s="55"/>
      <c r="BPF104" s="55"/>
      <c r="BPG104" s="55"/>
      <c r="BPH104" s="55"/>
      <c r="BPI104" s="55"/>
      <c r="BPJ104" s="55"/>
      <c r="BPK104" s="55"/>
      <c r="BPL104" s="55"/>
      <c r="BPM104" s="55"/>
      <c r="BPN104" s="55"/>
      <c r="BPO104" s="55"/>
      <c r="BPP104" s="55"/>
      <c r="BPQ104" s="55"/>
      <c r="BPR104" s="55"/>
      <c r="BPS104" s="55"/>
      <c r="BPT104" s="55"/>
      <c r="BPU104" s="55"/>
      <c r="BPV104" s="55"/>
      <c r="BPW104" s="55"/>
      <c r="BPX104" s="55"/>
      <c r="BPY104" s="55"/>
      <c r="BPZ104" s="55"/>
      <c r="BQA104" s="55"/>
      <c r="BQB104" s="55"/>
      <c r="BQC104" s="55"/>
      <c r="BQD104" s="55"/>
      <c r="BQE104" s="55"/>
      <c r="BQF104" s="55"/>
      <c r="BQG104" s="55"/>
      <c r="BQH104" s="55"/>
      <c r="BQI104" s="55"/>
      <c r="BQJ104" s="55"/>
      <c r="BQK104" s="55"/>
      <c r="BQL104" s="55"/>
      <c r="BQM104" s="55"/>
      <c r="BQN104" s="55"/>
      <c r="BQO104" s="55"/>
      <c r="BQP104" s="55"/>
      <c r="BQQ104" s="55"/>
      <c r="BQR104" s="55"/>
      <c r="BQS104" s="55"/>
      <c r="BQT104" s="55"/>
      <c r="BQU104" s="55"/>
      <c r="BQV104" s="55"/>
      <c r="BQW104" s="55"/>
      <c r="BQX104" s="55"/>
      <c r="BQY104" s="55"/>
      <c r="BQZ104" s="55"/>
      <c r="BRA104" s="55"/>
      <c r="BRB104" s="55"/>
    </row>
    <row r="105" spans="1:368 1403:1822" s="54" customFormat="1">
      <c r="A105" s="102"/>
      <c r="B105" s="102"/>
      <c r="C105" s="102"/>
      <c r="D105" s="102"/>
      <c r="E105" s="102"/>
      <c r="F105" s="102"/>
      <c r="G105" s="102"/>
      <c r="H105" s="102"/>
      <c r="I105" s="99"/>
      <c r="J105" s="103"/>
      <c r="K105" s="103"/>
      <c r="L105" s="103"/>
      <c r="M105" s="103"/>
      <c r="N105" s="103"/>
      <c r="O105" s="103"/>
      <c r="P105" s="103"/>
      <c r="Q105" s="103"/>
      <c r="R105" s="103"/>
      <c r="S105" s="103"/>
      <c r="T105" s="103"/>
      <c r="U105" s="103"/>
      <c r="V105" s="77"/>
      <c r="W105" s="77"/>
      <c r="X105" s="77"/>
      <c r="Y105" s="77"/>
      <c r="Z105" s="77"/>
      <c r="AA105" s="77"/>
      <c r="AB105" s="77"/>
      <c r="AC105" s="77"/>
      <c r="AD105" s="77"/>
      <c r="AE105" s="77"/>
      <c r="AF105" s="77"/>
      <c r="AG105" s="77"/>
      <c r="AH105" s="77"/>
      <c r="AI105" s="77"/>
      <c r="AJ105" s="77"/>
      <c r="AK105" s="77"/>
      <c r="AL105" s="77"/>
      <c r="AM105" s="77"/>
      <c r="AN105" s="77"/>
      <c r="AO105" s="77"/>
      <c r="AP105" s="77"/>
      <c r="AQ105" s="77"/>
      <c r="AR105" s="77"/>
      <c r="AS105" s="77"/>
      <c r="AT105" s="77"/>
      <c r="AU105" s="77"/>
      <c r="AV105" s="77"/>
      <c r="AW105" s="77"/>
      <c r="AX105" s="77"/>
      <c r="AY105" s="77"/>
      <c r="AZ105" s="77"/>
      <c r="BA105" s="77"/>
      <c r="BB105" s="77"/>
      <c r="BC105" s="77"/>
      <c r="BD105" s="77"/>
      <c r="BE105" s="77"/>
      <c r="BF105" s="77"/>
      <c r="BG105" s="77"/>
      <c r="BH105" s="77"/>
      <c r="BI105" s="77"/>
      <c r="BJ105" s="77"/>
      <c r="BK105" s="77"/>
      <c r="BL105" s="77"/>
      <c r="BM105" s="77"/>
      <c r="BN105" s="77"/>
      <c r="BO105" s="77"/>
      <c r="BP105" s="77"/>
      <c r="BQ105" s="77"/>
      <c r="BR105" s="77"/>
      <c r="BS105" s="77"/>
      <c r="BT105" s="77"/>
      <c r="BU105" s="77"/>
      <c r="BV105" s="77"/>
      <c r="BW105" s="77"/>
      <c r="BX105" s="77"/>
      <c r="BY105" s="77"/>
      <c r="BZ105" s="77"/>
      <c r="CA105" s="77"/>
      <c r="CB105" s="77"/>
      <c r="CC105" s="77"/>
      <c r="CD105" s="77"/>
      <c r="CE105" s="77"/>
      <c r="CF105" s="77"/>
      <c r="CG105" s="77"/>
      <c r="CH105" s="77"/>
      <c r="CI105" s="77"/>
      <c r="CJ105" s="77"/>
      <c r="CK105" s="77"/>
      <c r="CL105" s="77"/>
      <c r="CM105" s="77"/>
      <c r="CN105" s="77"/>
      <c r="CO105" s="77"/>
      <c r="CP105" s="77"/>
      <c r="CQ105" s="77"/>
      <c r="CR105" s="77"/>
      <c r="CS105" s="77"/>
      <c r="CT105" s="77"/>
      <c r="CU105" s="77"/>
      <c r="CV105" s="77"/>
      <c r="CW105" s="77"/>
      <c r="CX105" s="77"/>
      <c r="CY105" s="77"/>
      <c r="CZ105" s="77"/>
      <c r="DA105" s="77"/>
      <c r="DB105" s="77"/>
      <c r="DC105" s="77"/>
      <c r="DD105" s="77"/>
      <c r="DE105" s="77"/>
      <c r="DF105" s="77"/>
      <c r="DG105" s="77"/>
      <c r="DH105" s="77"/>
      <c r="DI105" s="77"/>
      <c r="DJ105" s="77"/>
      <c r="DK105" s="77"/>
      <c r="DL105" s="77"/>
      <c r="DM105" s="77"/>
      <c r="DN105" s="77"/>
      <c r="DO105" s="77"/>
      <c r="DP105" s="77"/>
      <c r="DQ105" s="77"/>
      <c r="DR105" s="77"/>
      <c r="DS105" s="77"/>
      <c r="DT105" s="77"/>
      <c r="DU105" s="77"/>
      <c r="DV105" s="77"/>
      <c r="DW105" s="77"/>
      <c r="DX105" s="77"/>
      <c r="DY105" s="77"/>
      <c r="DZ105" s="77"/>
      <c r="EA105" s="77"/>
      <c r="EB105" s="77"/>
      <c r="EC105" s="77"/>
      <c r="ED105" s="77"/>
      <c r="EE105" s="77"/>
      <c r="EF105" s="77"/>
      <c r="EG105" s="77"/>
      <c r="EH105" s="77"/>
      <c r="EI105" s="77"/>
      <c r="EJ105" s="77"/>
      <c r="EK105" s="77"/>
      <c r="EL105" s="77"/>
      <c r="EM105" s="77"/>
      <c r="EN105" s="77"/>
      <c r="EO105" s="77"/>
      <c r="EP105" s="77"/>
      <c r="EQ105" s="77"/>
      <c r="ER105" s="77"/>
      <c r="ES105" s="77"/>
      <c r="ET105" s="77"/>
      <c r="EU105" s="77"/>
      <c r="EV105" s="77"/>
      <c r="EW105" s="77"/>
      <c r="EX105" s="77"/>
      <c r="EY105" s="77"/>
      <c r="EZ105" s="77"/>
      <c r="FA105" s="77"/>
      <c r="FB105" s="77"/>
      <c r="FC105" s="77"/>
      <c r="FD105" s="77"/>
      <c r="FE105" s="77"/>
      <c r="FF105" s="77"/>
      <c r="FG105" s="77"/>
      <c r="FH105" s="77"/>
      <c r="FI105" s="77"/>
      <c r="FJ105" s="77"/>
      <c r="FK105" s="77"/>
      <c r="FL105" s="77"/>
      <c r="FM105" s="77"/>
      <c r="FN105" s="77"/>
      <c r="FO105" s="77"/>
      <c r="FP105" s="77"/>
      <c r="FQ105" s="77"/>
      <c r="FR105" s="77"/>
      <c r="FS105" s="77"/>
      <c r="FT105" s="77"/>
      <c r="FU105" s="77"/>
      <c r="FV105" s="77"/>
      <c r="FW105" s="77"/>
      <c r="FX105" s="77"/>
      <c r="FY105" s="77"/>
      <c r="FZ105" s="77"/>
      <c r="GA105" s="77"/>
      <c r="GB105" s="77"/>
      <c r="GC105" s="77"/>
      <c r="GD105" s="77"/>
      <c r="GE105" s="77"/>
      <c r="GF105" s="77"/>
      <c r="GG105" s="77"/>
      <c r="GH105" s="77"/>
      <c r="GI105" s="77"/>
      <c r="GJ105" s="77"/>
      <c r="GK105" s="77"/>
      <c r="GL105" s="77"/>
      <c r="GM105" s="77"/>
      <c r="GN105" s="77"/>
      <c r="GO105" s="77"/>
      <c r="GP105" s="77"/>
      <c r="GQ105" s="77"/>
      <c r="GR105" s="77"/>
      <c r="GS105" s="77"/>
      <c r="GT105" s="77"/>
      <c r="GU105" s="77"/>
      <c r="GV105" s="77"/>
      <c r="GW105" s="77"/>
      <c r="GX105" s="77"/>
      <c r="GY105" s="77"/>
      <c r="GZ105" s="77"/>
      <c r="HA105" s="77"/>
      <c r="HB105" s="77"/>
      <c r="HC105" s="77"/>
      <c r="HD105" s="77"/>
      <c r="HE105" s="77"/>
      <c r="HF105" s="77"/>
      <c r="HG105" s="77"/>
      <c r="HH105" s="77"/>
      <c r="HI105" s="77"/>
      <c r="HJ105" s="77"/>
      <c r="HK105" s="77"/>
      <c r="HL105" s="77"/>
      <c r="HM105" s="77"/>
      <c r="HN105" s="77"/>
      <c r="HO105" s="77"/>
      <c r="HP105" s="77"/>
      <c r="HQ105" s="77"/>
      <c r="HR105" s="77"/>
      <c r="HS105" s="77"/>
      <c r="HT105" s="77"/>
      <c r="HU105" s="77"/>
      <c r="HV105" s="77"/>
      <c r="HW105" s="77"/>
      <c r="HX105" s="77"/>
      <c r="HY105" s="77"/>
      <c r="HZ105" s="77"/>
      <c r="IA105" s="77"/>
      <c r="IB105" s="77"/>
      <c r="IC105" s="77"/>
      <c r="ID105" s="77"/>
      <c r="IE105" s="77"/>
      <c r="IF105" s="77"/>
      <c r="IG105" s="77"/>
      <c r="IH105" s="77"/>
      <c r="II105" s="77"/>
      <c r="IJ105" s="77"/>
      <c r="IK105" s="77"/>
      <c r="IL105" s="77"/>
      <c r="IM105" s="77"/>
      <c r="IN105" s="77"/>
      <c r="IO105" s="77"/>
      <c r="IP105" s="77"/>
      <c r="IQ105" s="77"/>
      <c r="IR105" s="77"/>
      <c r="IS105" s="77"/>
      <c r="IT105" s="77"/>
      <c r="IU105" s="77"/>
      <c r="IV105" s="77"/>
      <c r="IW105" s="77"/>
      <c r="IX105" s="77"/>
      <c r="IY105" s="77"/>
      <c r="IZ105" s="77"/>
      <c r="JA105" s="77"/>
      <c r="JB105" s="77"/>
      <c r="JC105" s="77"/>
      <c r="JD105" s="77"/>
      <c r="JE105" s="77"/>
      <c r="JF105" s="77"/>
      <c r="JG105" s="77"/>
      <c r="JH105" s="77"/>
      <c r="JI105" s="77"/>
      <c r="JJ105" s="77"/>
      <c r="JK105" s="77"/>
      <c r="JL105" s="77"/>
      <c r="JM105" s="77"/>
      <c r="JN105" s="77"/>
      <c r="JO105" s="77"/>
      <c r="JP105" s="77"/>
      <c r="JQ105" s="77"/>
      <c r="JR105" s="77"/>
      <c r="JS105" s="77"/>
      <c r="JT105" s="77"/>
      <c r="JU105" s="77"/>
      <c r="JV105" s="77"/>
      <c r="JW105" s="77"/>
      <c r="JX105" s="77"/>
      <c r="JY105" s="77"/>
      <c r="JZ105" s="77"/>
      <c r="KA105" s="77"/>
      <c r="KB105" s="77"/>
      <c r="KC105" s="77"/>
      <c r="KD105" s="77"/>
      <c r="KE105" s="77"/>
      <c r="KF105" s="77"/>
      <c r="KG105" s="77"/>
      <c r="KH105" s="77"/>
      <c r="KI105" s="77"/>
      <c r="KJ105" s="77"/>
      <c r="KK105" s="77"/>
      <c r="KL105" s="77"/>
      <c r="KM105" s="77"/>
      <c r="KN105" s="77"/>
      <c r="KO105" s="77"/>
      <c r="KP105" s="77"/>
      <c r="KQ105" s="77"/>
      <c r="KR105" s="77"/>
      <c r="KS105" s="77"/>
      <c r="KT105" s="77"/>
      <c r="KU105" s="77"/>
      <c r="KV105" s="77"/>
      <c r="KW105" s="77"/>
      <c r="KX105" s="77"/>
      <c r="KY105" s="77"/>
      <c r="KZ105" s="77"/>
      <c r="LA105" s="77"/>
      <c r="LB105" s="77"/>
      <c r="LC105" s="77"/>
      <c r="LD105" s="77"/>
      <c r="LE105" s="77"/>
      <c r="LF105" s="77"/>
      <c r="LG105" s="77"/>
      <c r="LH105" s="77"/>
      <c r="LI105" s="77"/>
      <c r="LJ105" s="77"/>
      <c r="LK105" s="77"/>
      <c r="LL105" s="77"/>
      <c r="LM105" s="77"/>
      <c r="LN105" s="77"/>
      <c r="LO105" s="77"/>
      <c r="LP105" s="77"/>
      <c r="LQ105" s="77"/>
      <c r="LR105" s="77"/>
      <c r="LS105" s="77"/>
      <c r="LT105" s="77"/>
      <c r="LU105" s="77"/>
      <c r="LV105" s="77"/>
      <c r="LW105" s="77"/>
      <c r="LX105" s="77"/>
      <c r="LY105" s="77"/>
      <c r="LZ105" s="77"/>
      <c r="MA105" s="77"/>
      <c r="MB105" s="77"/>
      <c r="MC105" s="77"/>
      <c r="MD105" s="77"/>
      <c r="ME105" s="77"/>
      <c r="MF105" s="77"/>
      <c r="MG105" s="77"/>
      <c r="MH105" s="77"/>
      <c r="MI105" s="77"/>
      <c r="MJ105" s="77"/>
      <c r="MK105" s="77"/>
      <c r="ML105" s="77"/>
      <c r="MM105" s="77"/>
      <c r="MN105" s="77"/>
      <c r="MO105" s="77"/>
      <c r="MP105" s="77"/>
      <c r="MQ105" s="77"/>
      <c r="MR105" s="77"/>
      <c r="MS105" s="77"/>
      <c r="MT105" s="77"/>
      <c r="MU105" s="77"/>
      <c r="MV105" s="77"/>
      <c r="MW105" s="77"/>
      <c r="MX105" s="77"/>
      <c r="MY105" s="77"/>
      <c r="MZ105" s="77"/>
      <c r="NA105" s="77"/>
      <c r="NB105" s="77"/>
      <c r="NC105" s="77"/>
      <c r="ND105" s="77"/>
      <c r="BAY105" s="55"/>
      <c r="BAZ105" s="55"/>
      <c r="BBA105" s="55"/>
      <c r="BBB105" s="55"/>
      <c r="BBC105" s="55"/>
      <c r="BBD105" s="55"/>
      <c r="BBE105" s="55"/>
      <c r="BBF105" s="55"/>
      <c r="BBG105" s="55"/>
      <c r="BBH105" s="55"/>
      <c r="BBI105" s="55"/>
      <c r="BBJ105" s="55"/>
      <c r="BBK105" s="55"/>
      <c r="BBL105" s="55"/>
      <c r="BBM105" s="55"/>
      <c r="BBN105" s="55"/>
      <c r="BBO105" s="55"/>
      <c r="BBP105" s="55"/>
      <c r="BBQ105" s="55"/>
      <c r="BBR105" s="55"/>
      <c r="BBS105" s="55"/>
      <c r="BBT105" s="55"/>
      <c r="BBU105" s="55"/>
      <c r="BBV105" s="55"/>
      <c r="BBW105" s="55"/>
      <c r="BBX105" s="55"/>
      <c r="BBY105" s="55"/>
      <c r="BBZ105" s="55"/>
      <c r="BCA105" s="55"/>
      <c r="BCB105" s="55"/>
      <c r="BCC105" s="55"/>
      <c r="BCD105" s="55"/>
      <c r="BCE105" s="55"/>
      <c r="BCF105" s="55"/>
      <c r="BCG105" s="55"/>
      <c r="BCH105" s="55"/>
      <c r="BCI105" s="55"/>
      <c r="BCJ105" s="55"/>
      <c r="BCK105" s="55"/>
      <c r="BCL105" s="55"/>
      <c r="BCM105" s="55"/>
      <c r="BCN105" s="55"/>
      <c r="BCO105" s="55"/>
      <c r="BCP105" s="55"/>
      <c r="BCQ105" s="55"/>
      <c r="BCR105" s="55"/>
      <c r="BCS105" s="55"/>
      <c r="BCT105" s="55"/>
      <c r="BCU105" s="55"/>
      <c r="BCV105" s="55"/>
      <c r="BCW105" s="55"/>
      <c r="BCX105" s="55"/>
      <c r="BCY105" s="55"/>
      <c r="BCZ105" s="55"/>
      <c r="BDA105" s="55"/>
      <c r="BDB105" s="55"/>
      <c r="BDC105" s="55"/>
      <c r="BDD105" s="55"/>
      <c r="BDE105" s="55"/>
      <c r="BDF105" s="55"/>
      <c r="BDG105" s="55"/>
      <c r="BDH105" s="55"/>
      <c r="BDI105" s="55"/>
      <c r="BDJ105" s="55"/>
      <c r="BDK105" s="55"/>
      <c r="BDL105" s="55"/>
      <c r="BDM105" s="55"/>
      <c r="BDN105" s="55"/>
      <c r="BDO105" s="55"/>
      <c r="BDP105" s="55"/>
      <c r="BDQ105" s="55"/>
      <c r="BDR105" s="55"/>
      <c r="BDS105" s="55"/>
      <c r="BDT105" s="55"/>
      <c r="BDU105" s="55"/>
      <c r="BDV105" s="55"/>
      <c r="BDW105" s="55"/>
      <c r="BDX105" s="55"/>
      <c r="BDY105" s="55"/>
      <c r="BDZ105" s="55"/>
      <c r="BEA105" s="55"/>
      <c r="BEB105" s="55"/>
      <c r="BEC105" s="55"/>
      <c r="BED105" s="55"/>
      <c r="BEE105" s="55"/>
      <c r="BEF105" s="55"/>
      <c r="BEG105" s="55"/>
      <c r="BEH105" s="55"/>
      <c r="BEI105" s="55"/>
      <c r="BEJ105" s="55"/>
      <c r="BEK105" s="55"/>
      <c r="BEL105" s="55"/>
      <c r="BEM105" s="55"/>
      <c r="BEN105" s="55"/>
      <c r="BEO105" s="55"/>
      <c r="BEP105" s="55"/>
      <c r="BEQ105" s="55"/>
      <c r="BER105" s="55"/>
      <c r="BES105" s="55"/>
      <c r="BET105" s="55"/>
      <c r="BEU105" s="55"/>
      <c r="BEV105" s="55"/>
      <c r="BEW105" s="55"/>
      <c r="BEX105" s="55"/>
      <c r="BEY105" s="55"/>
      <c r="BEZ105" s="55"/>
      <c r="BFA105" s="55"/>
      <c r="BFB105" s="55"/>
      <c r="BFC105" s="55"/>
      <c r="BFD105" s="55"/>
      <c r="BFE105" s="55"/>
      <c r="BFF105" s="55"/>
      <c r="BFG105" s="55"/>
      <c r="BFH105" s="55"/>
      <c r="BFI105" s="55"/>
      <c r="BFJ105" s="55"/>
      <c r="BFK105" s="55"/>
      <c r="BFL105" s="55"/>
      <c r="BFM105" s="55"/>
      <c r="BFN105" s="55"/>
      <c r="BFO105" s="55"/>
      <c r="BFP105" s="55"/>
      <c r="BFQ105" s="55"/>
      <c r="BFR105" s="55"/>
      <c r="BFS105" s="55"/>
      <c r="BFT105" s="55"/>
      <c r="BFU105" s="55"/>
      <c r="BFV105" s="55"/>
      <c r="BFW105" s="55"/>
      <c r="BFX105" s="55"/>
      <c r="BFY105" s="55"/>
      <c r="BFZ105" s="55"/>
      <c r="BGA105" s="55"/>
      <c r="BGB105" s="55"/>
      <c r="BGC105" s="55"/>
      <c r="BGD105" s="55"/>
      <c r="BGE105" s="55"/>
      <c r="BGF105" s="55"/>
      <c r="BGG105" s="55"/>
      <c r="BGH105" s="55"/>
      <c r="BGI105" s="55"/>
      <c r="BGJ105" s="55"/>
      <c r="BGK105" s="55"/>
      <c r="BGL105" s="55"/>
      <c r="BGM105" s="55"/>
      <c r="BGN105" s="55"/>
      <c r="BGO105" s="55"/>
      <c r="BGP105" s="55"/>
      <c r="BGQ105" s="55"/>
      <c r="BGR105" s="55"/>
      <c r="BGS105" s="55"/>
      <c r="BGT105" s="55"/>
      <c r="BGU105" s="55"/>
      <c r="BGV105" s="55"/>
      <c r="BGW105" s="55"/>
      <c r="BGX105" s="55"/>
      <c r="BGY105" s="55"/>
      <c r="BGZ105" s="55"/>
      <c r="BHA105" s="55"/>
      <c r="BHB105" s="55"/>
      <c r="BHC105" s="55"/>
      <c r="BHD105" s="55"/>
      <c r="BHE105" s="55"/>
      <c r="BHF105" s="55"/>
      <c r="BHG105" s="55"/>
      <c r="BHH105" s="55"/>
      <c r="BHI105" s="55"/>
      <c r="BHJ105" s="55"/>
      <c r="BHK105" s="55"/>
      <c r="BHL105" s="55"/>
      <c r="BHM105" s="55"/>
      <c r="BHN105" s="55"/>
      <c r="BHO105" s="55"/>
      <c r="BHP105" s="55"/>
      <c r="BHQ105" s="55"/>
      <c r="BHR105" s="55"/>
      <c r="BHS105" s="55"/>
      <c r="BHT105" s="55"/>
      <c r="BHU105" s="55"/>
      <c r="BHV105" s="55"/>
      <c r="BHW105" s="55"/>
      <c r="BHX105" s="55"/>
      <c r="BHY105" s="55"/>
      <c r="BHZ105" s="55"/>
      <c r="BIA105" s="55"/>
      <c r="BIB105" s="55"/>
      <c r="BIC105" s="55"/>
      <c r="BID105" s="55"/>
      <c r="BIE105" s="55"/>
      <c r="BIF105" s="55"/>
      <c r="BIG105" s="55"/>
      <c r="BIH105" s="55"/>
      <c r="BII105" s="55"/>
      <c r="BIJ105" s="55"/>
      <c r="BIK105" s="55"/>
      <c r="BIL105" s="55"/>
      <c r="BIM105" s="55"/>
      <c r="BIN105" s="55"/>
      <c r="BIO105" s="55"/>
      <c r="BIP105" s="55"/>
      <c r="BIQ105" s="55"/>
      <c r="BIR105" s="55"/>
      <c r="BIS105" s="55"/>
      <c r="BIT105" s="55"/>
      <c r="BIU105" s="55"/>
      <c r="BIV105" s="55"/>
      <c r="BIW105" s="55"/>
      <c r="BIX105" s="55"/>
      <c r="BIY105" s="55"/>
      <c r="BIZ105" s="55"/>
      <c r="BJA105" s="55"/>
      <c r="BJB105" s="55"/>
      <c r="BJC105" s="55"/>
      <c r="BJD105" s="55"/>
      <c r="BJE105" s="55"/>
      <c r="BJF105" s="55"/>
      <c r="BJG105" s="55"/>
      <c r="BJH105" s="55"/>
      <c r="BJI105" s="55"/>
      <c r="BJJ105" s="55"/>
      <c r="BJK105" s="55"/>
      <c r="BJL105" s="55"/>
      <c r="BJM105" s="55"/>
      <c r="BJN105" s="55"/>
      <c r="BJO105" s="55"/>
      <c r="BJP105" s="55"/>
      <c r="BJQ105" s="55"/>
      <c r="BJR105" s="55"/>
      <c r="BJS105" s="55"/>
      <c r="BJT105" s="55"/>
      <c r="BJU105" s="55"/>
      <c r="BJV105" s="55"/>
      <c r="BJW105" s="55"/>
      <c r="BJX105" s="55"/>
      <c r="BJY105" s="55"/>
      <c r="BJZ105" s="55"/>
      <c r="BKA105" s="55"/>
      <c r="BKB105" s="55"/>
      <c r="BKC105" s="55"/>
      <c r="BKD105" s="55"/>
      <c r="BKE105" s="55"/>
      <c r="BKF105" s="55"/>
      <c r="BKG105" s="55"/>
      <c r="BKH105" s="55"/>
      <c r="BKI105" s="55"/>
      <c r="BKJ105" s="55"/>
      <c r="BKK105" s="55"/>
      <c r="BKL105" s="55"/>
      <c r="BKM105" s="55"/>
      <c r="BKN105" s="55"/>
      <c r="BKO105" s="55"/>
      <c r="BKP105" s="55"/>
      <c r="BKQ105" s="55"/>
      <c r="BKR105" s="55"/>
      <c r="BKS105" s="55"/>
      <c r="BKT105" s="55"/>
      <c r="BKU105" s="55"/>
      <c r="BKV105" s="55"/>
      <c r="BKW105" s="55"/>
      <c r="BKX105" s="55"/>
      <c r="BKY105" s="55"/>
      <c r="BKZ105" s="55"/>
      <c r="BLA105" s="55"/>
      <c r="BLB105" s="55"/>
      <c r="BLC105" s="55"/>
      <c r="BLD105" s="55"/>
      <c r="BLE105" s="55"/>
      <c r="BLF105" s="55"/>
      <c r="BLG105" s="55"/>
      <c r="BLH105" s="55"/>
      <c r="BLI105" s="55"/>
      <c r="BLJ105" s="55"/>
      <c r="BLK105" s="55"/>
      <c r="BLL105" s="55"/>
      <c r="BLM105" s="55"/>
      <c r="BLN105" s="55"/>
      <c r="BLO105" s="55"/>
      <c r="BLP105" s="55"/>
      <c r="BLQ105" s="55"/>
      <c r="BLR105" s="55"/>
      <c r="BLS105" s="55"/>
      <c r="BLT105" s="55"/>
      <c r="BLU105" s="55"/>
      <c r="BLV105" s="55"/>
      <c r="BLW105" s="55"/>
      <c r="BLX105" s="55"/>
      <c r="BLY105" s="55"/>
      <c r="BLZ105" s="55"/>
      <c r="BMA105" s="55"/>
      <c r="BMB105" s="55"/>
      <c r="BMC105" s="55"/>
      <c r="BMD105" s="55"/>
      <c r="BME105" s="55"/>
      <c r="BMF105" s="55"/>
      <c r="BMG105" s="55"/>
      <c r="BMH105" s="55"/>
      <c r="BMI105" s="55"/>
      <c r="BMJ105" s="55"/>
      <c r="BMK105" s="55"/>
      <c r="BML105" s="55"/>
      <c r="BMM105" s="55"/>
      <c r="BMN105" s="55"/>
      <c r="BMO105" s="55"/>
      <c r="BMP105" s="55"/>
      <c r="BMQ105" s="55"/>
      <c r="BMR105" s="55"/>
      <c r="BMS105" s="55"/>
      <c r="BMT105" s="55"/>
      <c r="BMU105" s="55"/>
      <c r="BMV105" s="55"/>
      <c r="BMW105" s="55"/>
      <c r="BMX105" s="55"/>
      <c r="BMY105" s="55"/>
      <c r="BMZ105" s="55"/>
      <c r="BNA105" s="55"/>
      <c r="BNB105" s="55"/>
      <c r="BNC105" s="55"/>
      <c r="BND105" s="55"/>
      <c r="BNE105" s="55"/>
      <c r="BNF105" s="55"/>
      <c r="BNG105" s="55"/>
      <c r="BNH105" s="55"/>
      <c r="BNI105" s="55"/>
      <c r="BNJ105" s="55"/>
      <c r="BNK105" s="55"/>
      <c r="BNL105" s="55"/>
      <c r="BNM105" s="55"/>
      <c r="BNN105" s="55"/>
      <c r="BNO105" s="55"/>
      <c r="BNP105" s="55"/>
      <c r="BNQ105" s="55"/>
      <c r="BNR105" s="55"/>
      <c r="BNS105" s="55"/>
      <c r="BNT105" s="55"/>
      <c r="BNU105" s="55"/>
      <c r="BNV105" s="55"/>
      <c r="BNW105" s="55"/>
      <c r="BNX105" s="55"/>
      <c r="BNY105" s="55"/>
      <c r="BNZ105" s="55"/>
      <c r="BOA105" s="55"/>
      <c r="BOB105" s="55"/>
      <c r="BOC105" s="55"/>
      <c r="BOD105" s="55"/>
      <c r="BOE105" s="55"/>
      <c r="BOF105" s="55"/>
      <c r="BOG105" s="55"/>
      <c r="BOH105" s="55"/>
      <c r="BOI105" s="55"/>
      <c r="BOJ105" s="55"/>
      <c r="BOK105" s="55"/>
      <c r="BOL105" s="55"/>
      <c r="BOM105" s="55"/>
      <c r="BON105" s="55"/>
      <c r="BOO105" s="55"/>
      <c r="BOP105" s="55"/>
      <c r="BOQ105" s="55"/>
      <c r="BOR105" s="55"/>
      <c r="BOS105" s="55"/>
      <c r="BOT105" s="55"/>
      <c r="BOU105" s="55"/>
      <c r="BOV105" s="55"/>
      <c r="BOW105" s="55"/>
      <c r="BOX105" s="55"/>
      <c r="BOY105" s="55"/>
      <c r="BOZ105" s="55"/>
      <c r="BPA105" s="55"/>
      <c r="BPB105" s="55"/>
      <c r="BPC105" s="55"/>
      <c r="BPD105" s="55"/>
      <c r="BPE105" s="55"/>
      <c r="BPF105" s="55"/>
      <c r="BPG105" s="55"/>
      <c r="BPH105" s="55"/>
      <c r="BPI105" s="55"/>
      <c r="BPJ105" s="55"/>
      <c r="BPK105" s="55"/>
      <c r="BPL105" s="55"/>
      <c r="BPM105" s="55"/>
      <c r="BPN105" s="55"/>
      <c r="BPO105" s="55"/>
      <c r="BPP105" s="55"/>
      <c r="BPQ105" s="55"/>
      <c r="BPR105" s="55"/>
      <c r="BPS105" s="55"/>
      <c r="BPT105" s="55"/>
      <c r="BPU105" s="55"/>
      <c r="BPV105" s="55"/>
      <c r="BPW105" s="55"/>
      <c r="BPX105" s="55"/>
      <c r="BPY105" s="55"/>
      <c r="BPZ105" s="55"/>
      <c r="BQA105" s="55"/>
      <c r="BQB105" s="55"/>
      <c r="BQC105" s="55"/>
      <c r="BQD105" s="55"/>
      <c r="BQE105" s="55"/>
      <c r="BQF105" s="55"/>
      <c r="BQG105" s="55"/>
      <c r="BQH105" s="55"/>
      <c r="BQI105" s="55"/>
      <c r="BQJ105" s="55"/>
      <c r="BQK105" s="55"/>
      <c r="BQL105" s="55"/>
      <c r="BQM105" s="55"/>
      <c r="BQN105" s="55"/>
      <c r="BQO105" s="55"/>
      <c r="BQP105" s="55"/>
      <c r="BQQ105" s="55"/>
      <c r="BQR105" s="55"/>
      <c r="BQS105" s="55"/>
      <c r="BQT105" s="55"/>
      <c r="BQU105" s="55"/>
      <c r="BQV105" s="55"/>
      <c r="BQW105" s="55"/>
      <c r="BQX105" s="55"/>
      <c r="BQY105" s="55"/>
      <c r="BQZ105" s="55"/>
      <c r="BRA105" s="55"/>
      <c r="BRB105" s="55"/>
    </row>
    <row r="106" spans="1:368 1403:1822" s="54" customFormat="1">
      <c r="A106" s="102"/>
      <c r="B106" s="102"/>
      <c r="C106" s="102"/>
      <c r="D106" s="102"/>
      <c r="E106" s="102"/>
      <c r="F106" s="102"/>
      <c r="G106" s="102"/>
      <c r="H106" s="102"/>
      <c r="I106" s="99"/>
      <c r="J106" s="103"/>
      <c r="K106" s="103"/>
      <c r="L106" s="103"/>
      <c r="M106" s="103"/>
      <c r="N106" s="103"/>
      <c r="O106" s="103"/>
      <c r="P106" s="103"/>
      <c r="Q106" s="103"/>
      <c r="R106" s="103"/>
      <c r="S106" s="103"/>
      <c r="T106" s="103"/>
      <c r="U106" s="103"/>
      <c r="V106" s="77"/>
      <c r="W106" s="77"/>
      <c r="X106" s="77"/>
      <c r="Y106" s="77"/>
      <c r="Z106" s="77"/>
      <c r="AA106" s="77"/>
      <c r="AB106" s="77"/>
      <c r="AC106" s="77"/>
      <c r="AD106" s="77"/>
      <c r="AE106" s="77"/>
      <c r="AF106" s="77"/>
      <c r="AG106" s="77"/>
      <c r="AH106" s="77"/>
      <c r="AI106" s="77"/>
      <c r="AJ106" s="77"/>
      <c r="AK106" s="77"/>
      <c r="AL106" s="77"/>
      <c r="AM106" s="77"/>
      <c r="AN106" s="77"/>
      <c r="AO106" s="77"/>
      <c r="AP106" s="77"/>
      <c r="AQ106" s="77"/>
      <c r="AR106" s="77"/>
      <c r="AS106" s="77"/>
      <c r="AT106" s="77"/>
      <c r="AU106" s="77"/>
      <c r="AV106" s="77"/>
      <c r="AW106" s="77"/>
      <c r="AX106" s="77"/>
      <c r="AY106" s="77"/>
      <c r="AZ106" s="77"/>
      <c r="BA106" s="77"/>
      <c r="BB106" s="77"/>
      <c r="BC106" s="77"/>
      <c r="BD106" s="77"/>
      <c r="BE106" s="77"/>
      <c r="BF106" s="77"/>
      <c r="BG106" s="77"/>
      <c r="BH106" s="77"/>
      <c r="BI106" s="77"/>
      <c r="BJ106" s="77"/>
      <c r="BK106" s="77"/>
      <c r="BL106" s="77"/>
      <c r="BM106" s="77"/>
      <c r="BN106" s="77"/>
      <c r="BO106" s="77"/>
      <c r="BP106" s="77"/>
      <c r="BQ106" s="77"/>
      <c r="BR106" s="77"/>
      <c r="BS106" s="77"/>
      <c r="BT106" s="77"/>
      <c r="BU106" s="77"/>
      <c r="BV106" s="77"/>
      <c r="BW106" s="77"/>
      <c r="BX106" s="77"/>
      <c r="BY106" s="77"/>
      <c r="BZ106" s="77"/>
      <c r="CA106" s="77"/>
      <c r="CB106" s="77"/>
      <c r="CC106" s="77"/>
      <c r="CD106" s="77"/>
      <c r="CE106" s="77"/>
      <c r="CF106" s="77"/>
      <c r="CG106" s="77"/>
      <c r="CH106" s="77"/>
      <c r="CI106" s="77"/>
      <c r="CJ106" s="77"/>
      <c r="CK106" s="77"/>
      <c r="CL106" s="77"/>
      <c r="CM106" s="77"/>
      <c r="CN106" s="77"/>
      <c r="CO106" s="77"/>
      <c r="CP106" s="77"/>
      <c r="CQ106" s="77"/>
      <c r="CR106" s="77"/>
      <c r="CS106" s="77"/>
      <c r="CT106" s="77"/>
      <c r="CU106" s="77"/>
      <c r="CV106" s="77"/>
      <c r="CW106" s="77"/>
      <c r="CX106" s="77"/>
      <c r="CY106" s="77"/>
      <c r="CZ106" s="77"/>
      <c r="DA106" s="77"/>
      <c r="DB106" s="77"/>
      <c r="DC106" s="77"/>
      <c r="DD106" s="77"/>
      <c r="DE106" s="77"/>
      <c r="DF106" s="77"/>
      <c r="DG106" s="77"/>
      <c r="DH106" s="77"/>
      <c r="DI106" s="77"/>
      <c r="DJ106" s="77"/>
      <c r="DK106" s="77"/>
      <c r="DL106" s="77"/>
      <c r="DM106" s="77"/>
      <c r="DN106" s="77"/>
      <c r="DO106" s="77"/>
      <c r="DP106" s="77"/>
      <c r="DQ106" s="77"/>
      <c r="DR106" s="77"/>
      <c r="DS106" s="77"/>
      <c r="DT106" s="77"/>
      <c r="DU106" s="77"/>
      <c r="DV106" s="77"/>
      <c r="DW106" s="77"/>
      <c r="DX106" s="77"/>
      <c r="DY106" s="77"/>
      <c r="DZ106" s="77"/>
      <c r="EA106" s="77"/>
      <c r="EB106" s="77"/>
      <c r="EC106" s="77"/>
      <c r="ED106" s="77"/>
      <c r="EE106" s="77"/>
      <c r="EF106" s="77"/>
      <c r="EG106" s="77"/>
      <c r="EH106" s="77"/>
      <c r="EI106" s="77"/>
      <c r="EJ106" s="77"/>
      <c r="EK106" s="77"/>
      <c r="EL106" s="77"/>
      <c r="EM106" s="77"/>
      <c r="EN106" s="77"/>
      <c r="EO106" s="77"/>
      <c r="EP106" s="77"/>
      <c r="EQ106" s="77"/>
      <c r="ER106" s="77"/>
      <c r="ES106" s="77"/>
      <c r="ET106" s="77"/>
      <c r="EU106" s="77"/>
      <c r="EV106" s="77"/>
      <c r="EW106" s="77"/>
      <c r="EX106" s="77"/>
      <c r="EY106" s="77"/>
      <c r="EZ106" s="77"/>
      <c r="FA106" s="77"/>
      <c r="FB106" s="77"/>
      <c r="FC106" s="77"/>
      <c r="FD106" s="77"/>
      <c r="FE106" s="77"/>
      <c r="FF106" s="77"/>
      <c r="FG106" s="77"/>
      <c r="FH106" s="77"/>
      <c r="FI106" s="77"/>
      <c r="FJ106" s="77"/>
      <c r="FK106" s="77"/>
      <c r="FL106" s="77"/>
      <c r="FM106" s="77"/>
      <c r="FN106" s="77"/>
      <c r="FO106" s="77"/>
      <c r="FP106" s="77"/>
      <c r="FQ106" s="77"/>
      <c r="FR106" s="77"/>
      <c r="FS106" s="77"/>
      <c r="FT106" s="77"/>
      <c r="FU106" s="77"/>
      <c r="FV106" s="77"/>
      <c r="FW106" s="77"/>
      <c r="FX106" s="77"/>
      <c r="FY106" s="77"/>
      <c r="FZ106" s="77"/>
      <c r="GA106" s="77"/>
      <c r="GB106" s="77"/>
      <c r="GC106" s="77"/>
      <c r="GD106" s="77"/>
      <c r="GE106" s="77"/>
      <c r="GF106" s="77"/>
      <c r="GG106" s="77"/>
      <c r="GH106" s="77"/>
      <c r="GI106" s="77"/>
      <c r="GJ106" s="77"/>
      <c r="GK106" s="77"/>
      <c r="GL106" s="77"/>
      <c r="GM106" s="77"/>
      <c r="GN106" s="77"/>
      <c r="GO106" s="77"/>
      <c r="GP106" s="77"/>
      <c r="GQ106" s="77"/>
      <c r="GR106" s="77"/>
      <c r="GS106" s="77"/>
      <c r="GT106" s="77"/>
      <c r="GU106" s="77"/>
      <c r="GV106" s="77"/>
      <c r="GW106" s="77"/>
      <c r="GX106" s="77"/>
      <c r="GY106" s="77"/>
      <c r="GZ106" s="77"/>
      <c r="HA106" s="77"/>
      <c r="HB106" s="77"/>
      <c r="HC106" s="77"/>
      <c r="HD106" s="77"/>
      <c r="HE106" s="77"/>
      <c r="HF106" s="77"/>
      <c r="HG106" s="77"/>
      <c r="HH106" s="77"/>
      <c r="HI106" s="77"/>
      <c r="HJ106" s="77"/>
      <c r="HK106" s="77"/>
      <c r="HL106" s="77"/>
      <c r="HM106" s="77"/>
      <c r="HN106" s="77"/>
      <c r="HO106" s="77"/>
      <c r="HP106" s="77"/>
      <c r="HQ106" s="77"/>
      <c r="HR106" s="77"/>
      <c r="HS106" s="77"/>
      <c r="HT106" s="77"/>
      <c r="HU106" s="77"/>
      <c r="HV106" s="77"/>
      <c r="HW106" s="77"/>
      <c r="HX106" s="77"/>
      <c r="HY106" s="77"/>
      <c r="HZ106" s="77"/>
      <c r="IA106" s="77"/>
      <c r="IB106" s="77"/>
      <c r="IC106" s="77"/>
      <c r="ID106" s="77"/>
      <c r="IE106" s="77"/>
      <c r="IF106" s="77"/>
      <c r="IG106" s="77"/>
      <c r="IH106" s="77"/>
      <c r="II106" s="77"/>
      <c r="IJ106" s="77"/>
      <c r="IK106" s="77"/>
      <c r="IL106" s="77"/>
      <c r="IM106" s="77"/>
      <c r="IN106" s="77"/>
      <c r="IO106" s="77"/>
      <c r="IP106" s="77"/>
      <c r="IQ106" s="77"/>
      <c r="IR106" s="77"/>
      <c r="IS106" s="77"/>
      <c r="IT106" s="77"/>
      <c r="IU106" s="77"/>
      <c r="IV106" s="77"/>
      <c r="IW106" s="77"/>
      <c r="IX106" s="77"/>
      <c r="IY106" s="77"/>
      <c r="IZ106" s="77"/>
      <c r="JA106" s="77"/>
      <c r="JB106" s="77"/>
      <c r="JC106" s="77"/>
      <c r="JD106" s="77"/>
      <c r="JE106" s="77"/>
      <c r="JF106" s="77"/>
      <c r="JG106" s="77"/>
      <c r="JH106" s="77"/>
      <c r="JI106" s="77"/>
      <c r="JJ106" s="77"/>
      <c r="JK106" s="77"/>
      <c r="JL106" s="77"/>
      <c r="JM106" s="77"/>
      <c r="JN106" s="77"/>
      <c r="JO106" s="77"/>
      <c r="JP106" s="77"/>
      <c r="JQ106" s="77"/>
      <c r="JR106" s="77"/>
      <c r="JS106" s="77"/>
      <c r="JT106" s="77"/>
      <c r="JU106" s="77"/>
      <c r="JV106" s="77"/>
      <c r="JW106" s="77"/>
      <c r="JX106" s="77"/>
      <c r="JY106" s="77"/>
      <c r="JZ106" s="77"/>
      <c r="KA106" s="77"/>
      <c r="KB106" s="77"/>
      <c r="KC106" s="77"/>
      <c r="KD106" s="77"/>
      <c r="KE106" s="77"/>
      <c r="KF106" s="77"/>
      <c r="KG106" s="77"/>
      <c r="KH106" s="77"/>
      <c r="KI106" s="77"/>
      <c r="KJ106" s="77"/>
      <c r="KK106" s="77"/>
      <c r="KL106" s="77"/>
      <c r="KM106" s="77"/>
      <c r="KN106" s="77"/>
      <c r="KO106" s="77"/>
      <c r="KP106" s="77"/>
      <c r="KQ106" s="77"/>
      <c r="KR106" s="77"/>
      <c r="KS106" s="77"/>
      <c r="KT106" s="77"/>
      <c r="KU106" s="77"/>
      <c r="KV106" s="77"/>
      <c r="KW106" s="77"/>
      <c r="KX106" s="77"/>
      <c r="KY106" s="77"/>
      <c r="KZ106" s="77"/>
      <c r="LA106" s="77"/>
      <c r="LB106" s="77"/>
      <c r="LC106" s="77"/>
      <c r="LD106" s="77"/>
      <c r="LE106" s="77"/>
      <c r="LF106" s="77"/>
      <c r="LG106" s="77"/>
      <c r="LH106" s="77"/>
      <c r="LI106" s="77"/>
      <c r="LJ106" s="77"/>
      <c r="LK106" s="77"/>
      <c r="LL106" s="77"/>
      <c r="LM106" s="77"/>
      <c r="LN106" s="77"/>
      <c r="LO106" s="77"/>
      <c r="LP106" s="77"/>
      <c r="LQ106" s="77"/>
      <c r="LR106" s="77"/>
      <c r="LS106" s="77"/>
      <c r="LT106" s="77"/>
      <c r="LU106" s="77"/>
      <c r="LV106" s="77"/>
      <c r="LW106" s="77"/>
      <c r="LX106" s="77"/>
      <c r="LY106" s="77"/>
      <c r="LZ106" s="77"/>
      <c r="MA106" s="77"/>
      <c r="MB106" s="77"/>
      <c r="MC106" s="77"/>
      <c r="MD106" s="77"/>
      <c r="ME106" s="77"/>
      <c r="MF106" s="77"/>
      <c r="MG106" s="77"/>
      <c r="MH106" s="77"/>
      <c r="MI106" s="77"/>
      <c r="MJ106" s="77"/>
      <c r="MK106" s="77"/>
      <c r="ML106" s="77"/>
      <c r="MM106" s="77"/>
      <c r="MN106" s="77"/>
      <c r="MO106" s="77"/>
      <c r="MP106" s="77"/>
      <c r="MQ106" s="77"/>
      <c r="MR106" s="77"/>
      <c r="MS106" s="77"/>
      <c r="MT106" s="77"/>
      <c r="MU106" s="77"/>
      <c r="MV106" s="77"/>
      <c r="MW106" s="77"/>
      <c r="MX106" s="77"/>
      <c r="MY106" s="77"/>
      <c r="MZ106" s="77"/>
      <c r="NA106" s="77"/>
      <c r="NB106" s="77"/>
      <c r="NC106" s="77"/>
      <c r="ND106" s="77"/>
      <c r="BAY106" s="55"/>
      <c r="BAZ106" s="55"/>
      <c r="BBA106" s="55"/>
      <c r="BBB106" s="55"/>
      <c r="BBC106" s="55"/>
      <c r="BBD106" s="55"/>
      <c r="BBE106" s="55"/>
      <c r="BBF106" s="55"/>
      <c r="BBG106" s="55"/>
      <c r="BBH106" s="55"/>
      <c r="BBI106" s="55"/>
      <c r="BBJ106" s="55"/>
      <c r="BBK106" s="55"/>
      <c r="BBL106" s="55"/>
      <c r="BBM106" s="55"/>
      <c r="BBN106" s="55"/>
      <c r="BBO106" s="55"/>
      <c r="BBP106" s="55"/>
      <c r="BBQ106" s="55"/>
      <c r="BBR106" s="55"/>
      <c r="BBS106" s="55"/>
      <c r="BBT106" s="55"/>
      <c r="BBU106" s="55"/>
      <c r="BBV106" s="55"/>
      <c r="BBW106" s="55"/>
      <c r="BBX106" s="55"/>
      <c r="BBY106" s="55"/>
      <c r="BBZ106" s="55"/>
      <c r="BCA106" s="55"/>
      <c r="BCB106" s="55"/>
      <c r="BCC106" s="55"/>
      <c r="BCD106" s="55"/>
      <c r="BCE106" s="55"/>
      <c r="BCF106" s="55"/>
      <c r="BCG106" s="55"/>
      <c r="BCH106" s="55"/>
      <c r="BCI106" s="55"/>
      <c r="BCJ106" s="55"/>
      <c r="BCK106" s="55"/>
      <c r="BCL106" s="55"/>
      <c r="BCM106" s="55"/>
      <c r="BCN106" s="55"/>
      <c r="BCO106" s="55"/>
      <c r="BCP106" s="55"/>
      <c r="BCQ106" s="55"/>
      <c r="BCR106" s="55"/>
      <c r="BCS106" s="55"/>
      <c r="BCT106" s="55"/>
      <c r="BCU106" s="55"/>
      <c r="BCV106" s="55"/>
      <c r="BCW106" s="55"/>
      <c r="BCX106" s="55"/>
      <c r="BCY106" s="55"/>
      <c r="BCZ106" s="55"/>
      <c r="BDA106" s="55"/>
      <c r="BDB106" s="55"/>
      <c r="BDC106" s="55"/>
      <c r="BDD106" s="55"/>
      <c r="BDE106" s="55"/>
      <c r="BDF106" s="55"/>
      <c r="BDG106" s="55"/>
      <c r="BDH106" s="55"/>
      <c r="BDI106" s="55"/>
      <c r="BDJ106" s="55"/>
      <c r="BDK106" s="55"/>
      <c r="BDL106" s="55"/>
      <c r="BDM106" s="55"/>
      <c r="BDN106" s="55"/>
      <c r="BDO106" s="55"/>
      <c r="BDP106" s="55"/>
      <c r="BDQ106" s="55"/>
      <c r="BDR106" s="55"/>
      <c r="BDS106" s="55"/>
      <c r="BDT106" s="55"/>
      <c r="BDU106" s="55"/>
      <c r="BDV106" s="55"/>
      <c r="BDW106" s="55"/>
      <c r="BDX106" s="55"/>
      <c r="BDY106" s="55"/>
      <c r="BDZ106" s="55"/>
      <c r="BEA106" s="55"/>
      <c r="BEB106" s="55"/>
      <c r="BEC106" s="55"/>
      <c r="BED106" s="55"/>
      <c r="BEE106" s="55"/>
      <c r="BEF106" s="55"/>
      <c r="BEG106" s="55"/>
      <c r="BEH106" s="55"/>
      <c r="BEI106" s="55"/>
      <c r="BEJ106" s="55"/>
      <c r="BEK106" s="55"/>
      <c r="BEL106" s="55"/>
      <c r="BEM106" s="55"/>
      <c r="BEN106" s="55"/>
      <c r="BEO106" s="55"/>
      <c r="BEP106" s="55"/>
      <c r="BEQ106" s="55"/>
      <c r="BER106" s="55"/>
      <c r="BES106" s="55"/>
      <c r="BET106" s="55"/>
      <c r="BEU106" s="55"/>
      <c r="BEV106" s="55"/>
      <c r="BEW106" s="55"/>
      <c r="BEX106" s="55"/>
      <c r="BEY106" s="55"/>
      <c r="BEZ106" s="55"/>
      <c r="BFA106" s="55"/>
      <c r="BFB106" s="55"/>
      <c r="BFC106" s="55"/>
      <c r="BFD106" s="55"/>
      <c r="BFE106" s="55"/>
      <c r="BFF106" s="55"/>
      <c r="BFG106" s="55"/>
      <c r="BFH106" s="55"/>
      <c r="BFI106" s="55"/>
      <c r="BFJ106" s="55"/>
      <c r="BFK106" s="55"/>
      <c r="BFL106" s="55"/>
      <c r="BFM106" s="55"/>
      <c r="BFN106" s="55"/>
      <c r="BFO106" s="55"/>
      <c r="BFP106" s="55"/>
      <c r="BFQ106" s="55"/>
      <c r="BFR106" s="55"/>
      <c r="BFS106" s="55"/>
      <c r="BFT106" s="55"/>
      <c r="BFU106" s="55"/>
      <c r="BFV106" s="55"/>
      <c r="BFW106" s="55"/>
      <c r="BFX106" s="55"/>
      <c r="BFY106" s="55"/>
      <c r="BFZ106" s="55"/>
      <c r="BGA106" s="55"/>
      <c r="BGB106" s="55"/>
      <c r="BGC106" s="55"/>
      <c r="BGD106" s="55"/>
      <c r="BGE106" s="55"/>
      <c r="BGF106" s="55"/>
      <c r="BGG106" s="55"/>
      <c r="BGH106" s="55"/>
      <c r="BGI106" s="55"/>
      <c r="BGJ106" s="55"/>
      <c r="BGK106" s="55"/>
      <c r="BGL106" s="55"/>
      <c r="BGM106" s="55"/>
      <c r="BGN106" s="55"/>
      <c r="BGO106" s="55"/>
      <c r="BGP106" s="55"/>
      <c r="BGQ106" s="55"/>
      <c r="BGR106" s="55"/>
      <c r="BGS106" s="55"/>
      <c r="BGT106" s="55"/>
      <c r="BGU106" s="55"/>
      <c r="BGV106" s="55"/>
      <c r="BGW106" s="55"/>
      <c r="BGX106" s="55"/>
      <c r="BGY106" s="55"/>
      <c r="BGZ106" s="55"/>
      <c r="BHA106" s="55"/>
      <c r="BHB106" s="55"/>
      <c r="BHC106" s="55"/>
      <c r="BHD106" s="55"/>
      <c r="BHE106" s="55"/>
      <c r="BHF106" s="55"/>
      <c r="BHG106" s="55"/>
      <c r="BHH106" s="55"/>
      <c r="BHI106" s="55"/>
      <c r="BHJ106" s="55"/>
      <c r="BHK106" s="55"/>
      <c r="BHL106" s="55"/>
      <c r="BHM106" s="55"/>
      <c r="BHN106" s="55"/>
      <c r="BHO106" s="55"/>
      <c r="BHP106" s="55"/>
      <c r="BHQ106" s="55"/>
      <c r="BHR106" s="55"/>
      <c r="BHS106" s="55"/>
      <c r="BHT106" s="55"/>
      <c r="BHU106" s="55"/>
      <c r="BHV106" s="55"/>
      <c r="BHW106" s="55"/>
      <c r="BHX106" s="55"/>
      <c r="BHY106" s="55"/>
      <c r="BHZ106" s="55"/>
      <c r="BIA106" s="55"/>
      <c r="BIB106" s="55"/>
      <c r="BIC106" s="55"/>
      <c r="BID106" s="55"/>
      <c r="BIE106" s="55"/>
      <c r="BIF106" s="55"/>
      <c r="BIG106" s="55"/>
      <c r="BIH106" s="55"/>
      <c r="BII106" s="55"/>
      <c r="BIJ106" s="55"/>
      <c r="BIK106" s="55"/>
      <c r="BIL106" s="55"/>
      <c r="BIM106" s="55"/>
      <c r="BIN106" s="55"/>
      <c r="BIO106" s="55"/>
      <c r="BIP106" s="55"/>
      <c r="BIQ106" s="55"/>
      <c r="BIR106" s="55"/>
      <c r="BIS106" s="55"/>
      <c r="BIT106" s="55"/>
      <c r="BIU106" s="55"/>
      <c r="BIV106" s="55"/>
      <c r="BIW106" s="55"/>
      <c r="BIX106" s="55"/>
      <c r="BIY106" s="55"/>
      <c r="BIZ106" s="55"/>
      <c r="BJA106" s="55"/>
      <c r="BJB106" s="55"/>
      <c r="BJC106" s="55"/>
      <c r="BJD106" s="55"/>
      <c r="BJE106" s="55"/>
      <c r="BJF106" s="55"/>
      <c r="BJG106" s="55"/>
      <c r="BJH106" s="55"/>
      <c r="BJI106" s="55"/>
      <c r="BJJ106" s="55"/>
      <c r="BJK106" s="55"/>
      <c r="BJL106" s="55"/>
      <c r="BJM106" s="55"/>
      <c r="BJN106" s="55"/>
      <c r="BJO106" s="55"/>
      <c r="BJP106" s="55"/>
      <c r="BJQ106" s="55"/>
      <c r="BJR106" s="55"/>
      <c r="BJS106" s="55"/>
      <c r="BJT106" s="55"/>
      <c r="BJU106" s="55"/>
      <c r="BJV106" s="55"/>
      <c r="BJW106" s="55"/>
      <c r="BJX106" s="55"/>
      <c r="BJY106" s="55"/>
      <c r="BJZ106" s="55"/>
      <c r="BKA106" s="55"/>
      <c r="BKB106" s="55"/>
      <c r="BKC106" s="55"/>
      <c r="BKD106" s="55"/>
      <c r="BKE106" s="55"/>
      <c r="BKF106" s="55"/>
      <c r="BKG106" s="55"/>
      <c r="BKH106" s="55"/>
      <c r="BKI106" s="55"/>
      <c r="BKJ106" s="55"/>
      <c r="BKK106" s="55"/>
      <c r="BKL106" s="55"/>
      <c r="BKM106" s="55"/>
      <c r="BKN106" s="55"/>
      <c r="BKO106" s="55"/>
      <c r="BKP106" s="55"/>
      <c r="BKQ106" s="55"/>
      <c r="BKR106" s="55"/>
      <c r="BKS106" s="55"/>
      <c r="BKT106" s="55"/>
      <c r="BKU106" s="55"/>
      <c r="BKV106" s="55"/>
      <c r="BKW106" s="55"/>
      <c r="BKX106" s="55"/>
      <c r="BKY106" s="55"/>
      <c r="BKZ106" s="55"/>
      <c r="BLA106" s="55"/>
      <c r="BLB106" s="55"/>
      <c r="BLC106" s="55"/>
      <c r="BLD106" s="55"/>
      <c r="BLE106" s="55"/>
      <c r="BLF106" s="55"/>
      <c r="BLG106" s="55"/>
      <c r="BLH106" s="55"/>
      <c r="BLI106" s="55"/>
      <c r="BLJ106" s="55"/>
      <c r="BLK106" s="55"/>
      <c r="BLL106" s="55"/>
      <c r="BLM106" s="55"/>
      <c r="BLN106" s="55"/>
      <c r="BLO106" s="55"/>
      <c r="BLP106" s="55"/>
      <c r="BLQ106" s="55"/>
      <c r="BLR106" s="55"/>
      <c r="BLS106" s="55"/>
      <c r="BLT106" s="55"/>
      <c r="BLU106" s="55"/>
      <c r="BLV106" s="55"/>
      <c r="BLW106" s="55"/>
      <c r="BLX106" s="55"/>
      <c r="BLY106" s="55"/>
      <c r="BLZ106" s="55"/>
      <c r="BMA106" s="55"/>
      <c r="BMB106" s="55"/>
      <c r="BMC106" s="55"/>
      <c r="BMD106" s="55"/>
      <c r="BME106" s="55"/>
      <c r="BMF106" s="55"/>
      <c r="BMG106" s="55"/>
      <c r="BMH106" s="55"/>
      <c r="BMI106" s="55"/>
      <c r="BMJ106" s="55"/>
      <c r="BMK106" s="55"/>
      <c r="BML106" s="55"/>
      <c r="BMM106" s="55"/>
      <c r="BMN106" s="55"/>
      <c r="BMO106" s="55"/>
      <c r="BMP106" s="55"/>
      <c r="BMQ106" s="55"/>
      <c r="BMR106" s="55"/>
      <c r="BMS106" s="55"/>
      <c r="BMT106" s="55"/>
      <c r="BMU106" s="55"/>
      <c r="BMV106" s="55"/>
      <c r="BMW106" s="55"/>
      <c r="BMX106" s="55"/>
      <c r="BMY106" s="55"/>
      <c r="BMZ106" s="55"/>
      <c r="BNA106" s="55"/>
      <c r="BNB106" s="55"/>
      <c r="BNC106" s="55"/>
      <c r="BND106" s="55"/>
      <c r="BNE106" s="55"/>
      <c r="BNF106" s="55"/>
      <c r="BNG106" s="55"/>
      <c r="BNH106" s="55"/>
      <c r="BNI106" s="55"/>
      <c r="BNJ106" s="55"/>
      <c r="BNK106" s="55"/>
      <c r="BNL106" s="55"/>
      <c r="BNM106" s="55"/>
      <c r="BNN106" s="55"/>
      <c r="BNO106" s="55"/>
      <c r="BNP106" s="55"/>
      <c r="BNQ106" s="55"/>
      <c r="BNR106" s="55"/>
      <c r="BNS106" s="55"/>
      <c r="BNT106" s="55"/>
      <c r="BNU106" s="55"/>
      <c r="BNV106" s="55"/>
      <c r="BNW106" s="55"/>
      <c r="BNX106" s="55"/>
      <c r="BNY106" s="55"/>
      <c r="BNZ106" s="55"/>
      <c r="BOA106" s="55"/>
      <c r="BOB106" s="55"/>
      <c r="BOC106" s="55"/>
      <c r="BOD106" s="55"/>
      <c r="BOE106" s="55"/>
      <c r="BOF106" s="55"/>
      <c r="BOG106" s="55"/>
      <c r="BOH106" s="55"/>
      <c r="BOI106" s="55"/>
      <c r="BOJ106" s="55"/>
      <c r="BOK106" s="55"/>
      <c r="BOL106" s="55"/>
      <c r="BOM106" s="55"/>
      <c r="BON106" s="55"/>
      <c r="BOO106" s="55"/>
      <c r="BOP106" s="55"/>
      <c r="BOQ106" s="55"/>
      <c r="BOR106" s="55"/>
      <c r="BOS106" s="55"/>
      <c r="BOT106" s="55"/>
      <c r="BOU106" s="55"/>
      <c r="BOV106" s="55"/>
      <c r="BOW106" s="55"/>
      <c r="BOX106" s="55"/>
      <c r="BOY106" s="55"/>
      <c r="BOZ106" s="55"/>
      <c r="BPA106" s="55"/>
      <c r="BPB106" s="55"/>
      <c r="BPC106" s="55"/>
      <c r="BPD106" s="55"/>
      <c r="BPE106" s="55"/>
      <c r="BPF106" s="55"/>
      <c r="BPG106" s="55"/>
      <c r="BPH106" s="55"/>
      <c r="BPI106" s="55"/>
      <c r="BPJ106" s="55"/>
      <c r="BPK106" s="55"/>
      <c r="BPL106" s="55"/>
      <c r="BPM106" s="55"/>
      <c r="BPN106" s="55"/>
      <c r="BPO106" s="55"/>
      <c r="BPP106" s="55"/>
      <c r="BPQ106" s="55"/>
      <c r="BPR106" s="55"/>
      <c r="BPS106" s="55"/>
      <c r="BPT106" s="55"/>
      <c r="BPU106" s="55"/>
      <c r="BPV106" s="55"/>
      <c r="BPW106" s="55"/>
      <c r="BPX106" s="55"/>
      <c r="BPY106" s="55"/>
      <c r="BPZ106" s="55"/>
      <c r="BQA106" s="55"/>
      <c r="BQB106" s="55"/>
      <c r="BQC106" s="55"/>
      <c r="BQD106" s="55"/>
      <c r="BQE106" s="55"/>
      <c r="BQF106" s="55"/>
      <c r="BQG106" s="55"/>
      <c r="BQH106" s="55"/>
      <c r="BQI106" s="55"/>
      <c r="BQJ106" s="55"/>
      <c r="BQK106" s="55"/>
      <c r="BQL106" s="55"/>
      <c r="BQM106" s="55"/>
      <c r="BQN106" s="55"/>
      <c r="BQO106" s="55"/>
      <c r="BQP106" s="55"/>
      <c r="BQQ106" s="55"/>
      <c r="BQR106" s="55"/>
      <c r="BQS106" s="55"/>
      <c r="BQT106" s="55"/>
      <c r="BQU106" s="55"/>
      <c r="BQV106" s="55"/>
      <c r="BQW106" s="55"/>
      <c r="BQX106" s="55"/>
      <c r="BQY106" s="55"/>
      <c r="BQZ106" s="55"/>
      <c r="BRA106" s="55"/>
      <c r="BRB106" s="55"/>
    </row>
    <row r="107" spans="1:368 1403:1822" s="54" customFormat="1">
      <c r="A107" s="102"/>
      <c r="B107" s="102"/>
      <c r="C107" s="102"/>
      <c r="D107" s="102"/>
      <c r="E107" s="102"/>
      <c r="F107" s="102"/>
      <c r="G107" s="102"/>
      <c r="H107" s="102"/>
      <c r="I107" s="99"/>
      <c r="J107" s="103"/>
      <c r="K107" s="103"/>
      <c r="L107" s="103"/>
      <c r="M107" s="103"/>
      <c r="N107" s="103"/>
      <c r="O107" s="103"/>
      <c r="P107" s="103"/>
      <c r="Q107" s="103"/>
      <c r="R107" s="103"/>
      <c r="S107" s="103"/>
      <c r="T107" s="103"/>
      <c r="U107" s="103"/>
      <c r="V107" s="77"/>
      <c r="W107" s="77"/>
      <c r="X107" s="77"/>
      <c r="Y107" s="77"/>
      <c r="Z107" s="77"/>
      <c r="AA107" s="77"/>
      <c r="AB107" s="77"/>
      <c r="AC107" s="77"/>
      <c r="AD107" s="77"/>
      <c r="AE107" s="77"/>
      <c r="AF107" s="77"/>
      <c r="AG107" s="77"/>
      <c r="AH107" s="77"/>
      <c r="AI107" s="77"/>
      <c r="AJ107" s="77"/>
      <c r="AK107" s="77"/>
      <c r="AL107" s="77"/>
      <c r="AM107" s="77"/>
      <c r="AN107" s="77"/>
      <c r="AO107" s="77"/>
      <c r="AP107" s="77"/>
      <c r="AQ107" s="77"/>
      <c r="AR107" s="77"/>
      <c r="AS107" s="77"/>
      <c r="AT107" s="77"/>
      <c r="AU107" s="77"/>
      <c r="AV107" s="77"/>
      <c r="AW107" s="77"/>
      <c r="AX107" s="77"/>
      <c r="AY107" s="77"/>
      <c r="AZ107" s="77"/>
      <c r="BA107" s="77"/>
      <c r="BB107" s="77"/>
      <c r="BC107" s="77"/>
      <c r="BD107" s="77"/>
      <c r="BE107" s="77"/>
      <c r="BF107" s="77"/>
      <c r="BG107" s="77"/>
      <c r="BH107" s="77"/>
      <c r="BI107" s="77"/>
      <c r="BJ107" s="77"/>
      <c r="BK107" s="77"/>
      <c r="BL107" s="77"/>
      <c r="BM107" s="77"/>
      <c r="BN107" s="77"/>
      <c r="BO107" s="77"/>
      <c r="BP107" s="77"/>
      <c r="BQ107" s="77"/>
      <c r="BR107" s="77"/>
      <c r="BS107" s="77"/>
      <c r="BT107" s="77"/>
      <c r="BU107" s="77"/>
      <c r="BV107" s="77"/>
      <c r="BW107" s="77"/>
      <c r="BX107" s="77"/>
      <c r="BY107" s="77"/>
      <c r="BZ107" s="77"/>
      <c r="CA107" s="77"/>
      <c r="CB107" s="77"/>
      <c r="CC107" s="77"/>
      <c r="CD107" s="77"/>
      <c r="CE107" s="77"/>
      <c r="CF107" s="77"/>
      <c r="CG107" s="77"/>
      <c r="CH107" s="77"/>
      <c r="CI107" s="77"/>
      <c r="CJ107" s="77"/>
      <c r="CK107" s="77"/>
      <c r="CL107" s="77"/>
      <c r="CM107" s="77"/>
      <c r="CN107" s="77"/>
      <c r="CO107" s="77"/>
      <c r="CP107" s="77"/>
      <c r="CQ107" s="77"/>
      <c r="CR107" s="77"/>
      <c r="CS107" s="77"/>
      <c r="CT107" s="77"/>
      <c r="CU107" s="77"/>
      <c r="CV107" s="77"/>
      <c r="CW107" s="77"/>
      <c r="CX107" s="77"/>
      <c r="CY107" s="77"/>
      <c r="CZ107" s="77"/>
      <c r="DA107" s="77"/>
      <c r="DB107" s="77"/>
      <c r="DC107" s="77"/>
      <c r="DD107" s="77"/>
      <c r="DE107" s="77"/>
      <c r="DF107" s="77"/>
      <c r="DG107" s="77"/>
      <c r="DH107" s="77"/>
      <c r="DI107" s="77"/>
      <c r="DJ107" s="77"/>
      <c r="DK107" s="77"/>
      <c r="DL107" s="77"/>
      <c r="DM107" s="77"/>
      <c r="DN107" s="77"/>
      <c r="DO107" s="77"/>
      <c r="DP107" s="77"/>
      <c r="DQ107" s="77"/>
      <c r="DR107" s="77"/>
      <c r="DS107" s="77"/>
      <c r="DT107" s="77"/>
      <c r="DU107" s="77"/>
      <c r="DV107" s="77"/>
      <c r="DW107" s="77"/>
      <c r="DX107" s="77"/>
      <c r="DY107" s="77"/>
      <c r="DZ107" s="77"/>
      <c r="EA107" s="77"/>
      <c r="EB107" s="77"/>
      <c r="EC107" s="77"/>
      <c r="ED107" s="77"/>
      <c r="EE107" s="77"/>
      <c r="EF107" s="77"/>
      <c r="EG107" s="77"/>
      <c r="EH107" s="77"/>
      <c r="EI107" s="77"/>
      <c r="EJ107" s="77"/>
      <c r="EK107" s="77"/>
      <c r="EL107" s="77"/>
      <c r="EM107" s="77"/>
      <c r="EN107" s="77"/>
      <c r="EO107" s="77"/>
      <c r="EP107" s="77"/>
      <c r="EQ107" s="77"/>
      <c r="ER107" s="77"/>
      <c r="ES107" s="77"/>
      <c r="ET107" s="77"/>
      <c r="EU107" s="77"/>
      <c r="EV107" s="77"/>
      <c r="EW107" s="77"/>
      <c r="EX107" s="77"/>
      <c r="EY107" s="77"/>
      <c r="EZ107" s="77"/>
      <c r="FA107" s="77"/>
      <c r="FB107" s="77"/>
      <c r="FC107" s="77"/>
      <c r="FD107" s="77"/>
      <c r="FE107" s="77"/>
      <c r="FF107" s="77"/>
      <c r="FG107" s="77"/>
      <c r="FH107" s="77"/>
      <c r="FI107" s="77"/>
      <c r="FJ107" s="77"/>
      <c r="FK107" s="77"/>
      <c r="FL107" s="77"/>
      <c r="FM107" s="77"/>
      <c r="FN107" s="77"/>
      <c r="FO107" s="77"/>
      <c r="FP107" s="77"/>
      <c r="FQ107" s="77"/>
      <c r="FR107" s="77"/>
      <c r="FS107" s="77"/>
      <c r="FT107" s="77"/>
      <c r="FU107" s="77"/>
      <c r="FV107" s="77"/>
      <c r="FW107" s="77"/>
      <c r="FX107" s="77"/>
      <c r="FY107" s="77"/>
      <c r="FZ107" s="77"/>
      <c r="GA107" s="77"/>
      <c r="GB107" s="77"/>
      <c r="GC107" s="77"/>
      <c r="GD107" s="77"/>
      <c r="GE107" s="77"/>
      <c r="GF107" s="77"/>
      <c r="GG107" s="77"/>
      <c r="GH107" s="77"/>
      <c r="GI107" s="77"/>
      <c r="GJ107" s="77"/>
      <c r="GK107" s="77"/>
      <c r="GL107" s="77"/>
      <c r="GM107" s="77"/>
      <c r="GN107" s="77"/>
      <c r="GO107" s="77"/>
      <c r="GP107" s="77"/>
      <c r="GQ107" s="77"/>
      <c r="GR107" s="77"/>
      <c r="GS107" s="77"/>
      <c r="GT107" s="77"/>
      <c r="GU107" s="77"/>
      <c r="GV107" s="77"/>
      <c r="GW107" s="77"/>
      <c r="GX107" s="77"/>
      <c r="GY107" s="77"/>
      <c r="GZ107" s="77"/>
      <c r="HA107" s="77"/>
      <c r="HB107" s="77"/>
      <c r="HC107" s="77"/>
      <c r="HD107" s="77"/>
      <c r="HE107" s="77"/>
      <c r="HF107" s="77"/>
      <c r="HG107" s="77"/>
      <c r="HH107" s="77"/>
      <c r="HI107" s="77"/>
      <c r="HJ107" s="77"/>
      <c r="HK107" s="77"/>
      <c r="HL107" s="77"/>
      <c r="HM107" s="77"/>
      <c r="HN107" s="77"/>
      <c r="HO107" s="77"/>
      <c r="HP107" s="77"/>
      <c r="HQ107" s="77"/>
      <c r="HR107" s="77"/>
      <c r="HS107" s="77"/>
      <c r="HT107" s="77"/>
      <c r="HU107" s="77"/>
      <c r="HV107" s="77"/>
      <c r="HW107" s="77"/>
      <c r="HX107" s="77"/>
      <c r="HY107" s="77"/>
      <c r="HZ107" s="77"/>
      <c r="IA107" s="77"/>
      <c r="IB107" s="77"/>
      <c r="IC107" s="77"/>
      <c r="ID107" s="77"/>
      <c r="IE107" s="77"/>
      <c r="IF107" s="77"/>
      <c r="IG107" s="77"/>
      <c r="IH107" s="77"/>
      <c r="II107" s="77"/>
      <c r="IJ107" s="77"/>
      <c r="IK107" s="77"/>
      <c r="IL107" s="77"/>
      <c r="IM107" s="77"/>
      <c r="IN107" s="77"/>
      <c r="IO107" s="77"/>
      <c r="IP107" s="77"/>
      <c r="IQ107" s="77"/>
      <c r="IR107" s="77"/>
      <c r="IS107" s="77"/>
      <c r="IT107" s="77"/>
      <c r="IU107" s="77"/>
      <c r="IV107" s="77"/>
      <c r="IW107" s="77"/>
      <c r="IX107" s="77"/>
      <c r="IY107" s="77"/>
      <c r="IZ107" s="77"/>
      <c r="JA107" s="77"/>
      <c r="JB107" s="77"/>
      <c r="JC107" s="77"/>
      <c r="JD107" s="77"/>
      <c r="JE107" s="77"/>
      <c r="JF107" s="77"/>
      <c r="JG107" s="77"/>
      <c r="JH107" s="77"/>
      <c r="JI107" s="77"/>
      <c r="JJ107" s="77"/>
      <c r="JK107" s="77"/>
      <c r="JL107" s="77"/>
      <c r="JM107" s="77"/>
      <c r="JN107" s="77"/>
      <c r="JO107" s="77"/>
      <c r="JP107" s="77"/>
      <c r="JQ107" s="77"/>
      <c r="JR107" s="77"/>
      <c r="JS107" s="77"/>
      <c r="JT107" s="77"/>
      <c r="JU107" s="77"/>
      <c r="JV107" s="77"/>
      <c r="JW107" s="77"/>
      <c r="JX107" s="77"/>
      <c r="JY107" s="77"/>
      <c r="JZ107" s="77"/>
      <c r="KA107" s="77"/>
      <c r="KB107" s="77"/>
      <c r="KC107" s="77"/>
      <c r="KD107" s="77"/>
      <c r="KE107" s="77"/>
      <c r="KF107" s="77"/>
      <c r="KG107" s="77"/>
      <c r="KH107" s="77"/>
      <c r="KI107" s="77"/>
      <c r="KJ107" s="77"/>
      <c r="KK107" s="77"/>
      <c r="KL107" s="77"/>
      <c r="KM107" s="77"/>
      <c r="KN107" s="77"/>
      <c r="KO107" s="77"/>
      <c r="KP107" s="77"/>
      <c r="KQ107" s="77"/>
      <c r="KR107" s="77"/>
      <c r="KS107" s="77"/>
      <c r="KT107" s="77"/>
      <c r="KU107" s="77"/>
      <c r="KV107" s="77"/>
      <c r="KW107" s="77"/>
      <c r="KX107" s="77"/>
      <c r="KY107" s="77"/>
      <c r="KZ107" s="77"/>
      <c r="LA107" s="77"/>
      <c r="LB107" s="77"/>
      <c r="LC107" s="77"/>
      <c r="LD107" s="77"/>
      <c r="LE107" s="77"/>
      <c r="LF107" s="77"/>
      <c r="LG107" s="77"/>
      <c r="LH107" s="77"/>
      <c r="LI107" s="77"/>
      <c r="LJ107" s="77"/>
      <c r="LK107" s="77"/>
      <c r="LL107" s="77"/>
      <c r="LM107" s="77"/>
      <c r="LN107" s="77"/>
      <c r="LO107" s="77"/>
      <c r="LP107" s="77"/>
      <c r="LQ107" s="77"/>
      <c r="LR107" s="77"/>
      <c r="LS107" s="77"/>
      <c r="LT107" s="77"/>
      <c r="LU107" s="77"/>
      <c r="LV107" s="77"/>
      <c r="LW107" s="77"/>
      <c r="LX107" s="77"/>
      <c r="LY107" s="77"/>
      <c r="LZ107" s="77"/>
      <c r="MA107" s="77"/>
      <c r="MB107" s="77"/>
      <c r="MC107" s="77"/>
      <c r="MD107" s="77"/>
      <c r="ME107" s="77"/>
      <c r="MF107" s="77"/>
      <c r="MG107" s="77"/>
      <c r="MH107" s="77"/>
      <c r="MI107" s="77"/>
      <c r="MJ107" s="77"/>
      <c r="MK107" s="77"/>
      <c r="ML107" s="77"/>
      <c r="MM107" s="77"/>
      <c r="MN107" s="77"/>
      <c r="MO107" s="77"/>
      <c r="MP107" s="77"/>
      <c r="MQ107" s="77"/>
      <c r="MR107" s="77"/>
      <c r="MS107" s="77"/>
      <c r="MT107" s="77"/>
      <c r="MU107" s="77"/>
      <c r="MV107" s="77"/>
      <c r="MW107" s="77"/>
      <c r="MX107" s="77"/>
      <c r="MY107" s="77"/>
      <c r="MZ107" s="77"/>
      <c r="NA107" s="77"/>
      <c r="NB107" s="77"/>
      <c r="NC107" s="77"/>
      <c r="ND107" s="77"/>
      <c r="BAY107" s="55"/>
      <c r="BAZ107" s="55"/>
      <c r="BBA107" s="55"/>
      <c r="BBB107" s="55"/>
      <c r="BBC107" s="55"/>
      <c r="BBD107" s="55"/>
      <c r="BBE107" s="55"/>
      <c r="BBF107" s="55"/>
      <c r="BBG107" s="55"/>
      <c r="BBH107" s="55"/>
      <c r="BBI107" s="55"/>
      <c r="BBJ107" s="55"/>
      <c r="BBK107" s="55"/>
      <c r="BBL107" s="55"/>
      <c r="BBM107" s="55"/>
      <c r="BBN107" s="55"/>
      <c r="BBO107" s="55"/>
      <c r="BBP107" s="55"/>
      <c r="BBQ107" s="55"/>
      <c r="BBR107" s="55"/>
      <c r="BBS107" s="55"/>
      <c r="BBT107" s="55"/>
      <c r="BBU107" s="55"/>
      <c r="BBV107" s="55"/>
      <c r="BBW107" s="55"/>
      <c r="BBX107" s="55"/>
      <c r="BBY107" s="55"/>
      <c r="BBZ107" s="55"/>
      <c r="BCA107" s="55"/>
      <c r="BCB107" s="55"/>
      <c r="BCC107" s="55"/>
      <c r="BCD107" s="55"/>
      <c r="BCE107" s="55"/>
      <c r="BCF107" s="55"/>
      <c r="BCG107" s="55"/>
      <c r="BCH107" s="55"/>
      <c r="BCI107" s="55"/>
      <c r="BCJ107" s="55"/>
      <c r="BCK107" s="55"/>
      <c r="BCL107" s="55"/>
      <c r="BCM107" s="55"/>
      <c r="BCN107" s="55"/>
      <c r="BCO107" s="55"/>
      <c r="BCP107" s="55"/>
      <c r="BCQ107" s="55"/>
      <c r="BCR107" s="55"/>
      <c r="BCS107" s="55"/>
      <c r="BCT107" s="55"/>
      <c r="BCU107" s="55"/>
      <c r="BCV107" s="55"/>
      <c r="BCW107" s="55"/>
      <c r="BCX107" s="55"/>
      <c r="BCY107" s="55"/>
      <c r="BCZ107" s="55"/>
      <c r="BDA107" s="55"/>
      <c r="BDB107" s="55"/>
      <c r="BDC107" s="55"/>
      <c r="BDD107" s="55"/>
      <c r="BDE107" s="55"/>
      <c r="BDF107" s="55"/>
      <c r="BDG107" s="55"/>
      <c r="BDH107" s="55"/>
      <c r="BDI107" s="55"/>
      <c r="BDJ107" s="55"/>
      <c r="BDK107" s="55"/>
      <c r="BDL107" s="55"/>
      <c r="BDM107" s="55"/>
      <c r="BDN107" s="55"/>
      <c r="BDO107" s="55"/>
      <c r="BDP107" s="55"/>
      <c r="BDQ107" s="55"/>
      <c r="BDR107" s="55"/>
      <c r="BDS107" s="55"/>
      <c r="BDT107" s="55"/>
      <c r="BDU107" s="55"/>
      <c r="BDV107" s="55"/>
      <c r="BDW107" s="55"/>
      <c r="BDX107" s="55"/>
      <c r="BDY107" s="55"/>
      <c r="BDZ107" s="55"/>
      <c r="BEA107" s="55"/>
      <c r="BEB107" s="55"/>
      <c r="BEC107" s="55"/>
      <c r="BED107" s="55"/>
      <c r="BEE107" s="55"/>
      <c r="BEF107" s="55"/>
      <c r="BEG107" s="55"/>
      <c r="BEH107" s="55"/>
      <c r="BEI107" s="55"/>
      <c r="BEJ107" s="55"/>
      <c r="BEK107" s="55"/>
      <c r="BEL107" s="55"/>
      <c r="BEM107" s="55"/>
      <c r="BEN107" s="55"/>
      <c r="BEO107" s="55"/>
      <c r="BEP107" s="55"/>
      <c r="BEQ107" s="55"/>
      <c r="BER107" s="55"/>
      <c r="BES107" s="55"/>
      <c r="BET107" s="55"/>
      <c r="BEU107" s="55"/>
      <c r="BEV107" s="55"/>
      <c r="BEW107" s="55"/>
      <c r="BEX107" s="55"/>
      <c r="BEY107" s="55"/>
      <c r="BEZ107" s="55"/>
      <c r="BFA107" s="55"/>
      <c r="BFB107" s="55"/>
      <c r="BFC107" s="55"/>
      <c r="BFD107" s="55"/>
      <c r="BFE107" s="55"/>
      <c r="BFF107" s="55"/>
      <c r="BFG107" s="55"/>
      <c r="BFH107" s="55"/>
      <c r="BFI107" s="55"/>
      <c r="BFJ107" s="55"/>
      <c r="BFK107" s="55"/>
      <c r="BFL107" s="55"/>
      <c r="BFM107" s="55"/>
      <c r="BFN107" s="55"/>
      <c r="BFO107" s="55"/>
      <c r="BFP107" s="55"/>
      <c r="BFQ107" s="55"/>
      <c r="BFR107" s="55"/>
      <c r="BFS107" s="55"/>
      <c r="BFT107" s="55"/>
      <c r="BFU107" s="55"/>
      <c r="BFV107" s="55"/>
      <c r="BFW107" s="55"/>
      <c r="BFX107" s="55"/>
      <c r="BFY107" s="55"/>
      <c r="BFZ107" s="55"/>
      <c r="BGA107" s="55"/>
      <c r="BGB107" s="55"/>
      <c r="BGC107" s="55"/>
      <c r="BGD107" s="55"/>
      <c r="BGE107" s="55"/>
      <c r="BGF107" s="55"/>
      <c r="BGG107" s="55"/>
      <c r="BGH107" s="55"/>
      <c r="BGI107" s="55"/>
      <c r="BGJ107" s="55"/>
      <c r="BGK107" s="55"/>
      <c r="BGL107" s="55"/>
      <c r="BGM107" s="55"/>
      <c r="BGN107" s="55"/>
      <c r="BGO107" s="55"/>
      <c r="BGP107" s="55"/>
      <c r="BGQ107" s="55"/>
      <c r="BGR107" s="55"/>
      <c r="BGS107" s="55"/>
      <c r="BGT107" s="55"/>
      <c r="BGU107" s="55"/>
      <c r="BGV107" s="55"/>
      <c r="BGW107" s="55"/>
      <c r="BGX107" s="55"/>
      <c r="BGY107" s="55"/>
      <c r="BGZ107" s="55"/>
      <c r="BHA107" s="55"/>
      <c r="BHB107" s="55"/>
      <c r="BHC107" s="55"/>
      <c r="BHD107" s="55"/>
      <c r="BHE107" s="55"/>
      <c r="BHF107" s="55"/>
      <c r="BHG107" s="55"/>
      <c r="BHH107" s="55"/>
      <c r="BHI107" s="55"/>
      <c r="BHJ107" s="55"/>
      <c r="BHK107" s="55"/>
      <c r="BHL107" s="55"/>
      <c r="BHM107" s="55"/>
      <c r="BHN107" s="55"/>
      <c r="BHO107" s="55"/>
      <c r="BHP107" s="55"/>
      <c r="BHQ107" s="55"/>
      <c r="BHR107" s="55"/>
      <c r="BHS107" s="55"/>
      <c r="BHT107" s="55"/>
      <c r="BHU107" s="55"/>
      <c r="BHV107" s="55"/>
      <c r="BHW107" s="55"/>
      <c r="BHX107" s="55"/>
      <c r="BHY107" s="55"/>
      <c r="BHZ107" s="55"/>
      <c r="BIA107" s="55"/>
      <c r="BIB107" s="55"/>
      <c r="BIC107" s="55"/>
      <c r="BID107" s="55"/>
      <c r="BIE107" s="55"/>
      <c r="BIF107" s="55"/>
      <c r="BIG107" s="55"/>
      <c r="BIH107" s="55"/>
      <c r="BII107" s="55"/>
      <c r="BIJ107" s="55"/>
      <c r="BIK107" s="55"/>
      <c r="BIL107" s="55"/>
      <c r="BIM107" s="55"/>
      <c r="BIN107" s="55"/>
      <c r="BIO107" s="55"/>
      <c r="BIP107" s="55"/>
      <c r="BIQ107" s="55"/>
      <c r="BIR107" s="55"/>
      <c r="BIS107" s="55"/>
      <c r="BIT107" s="55"/>
      <c r="BIU107" s="55"/>
      <c r="BIV107" s="55"/>
      <c r="BIW107" s="55"/>
      <c r="BIX107" s="55"/>
      <c r="BIY107" s="55"/>
      <c r="BIZ107" s="55"/>
      <c r="BJA107" s="55"/>
      <c r="BJB107" s="55"/>
      <c r="BJC107" s="55"/>
      <c r="BJD107" s="55"/>
      <c r="BJE107" s="55"/>
      <c r="BJF107" s="55"/>
      <c r="BJG107" s="55"/>
      <c r="BJH107" s="55"/>
      <c r="BJI107" s="55"/>
      <c r="BJJ107" s="55"/>
      <c r="BJK107" s="55"/>
      <c r="BJL107" s="55"/>
      <c r="BJM107" s="55"/>
      <c r="BJN107" s="55"/>
      <c r="BJO107" s="55"/>
      <c r="BJP107" s="55"/>
      <c r="BJQ107" s="55"/>
      <c r="BJR107" s="55"/>
      <c r="BJS107" s="55"/>
      <c r="BJT107" s="55"/>
      <c r="BJU107" s="55"/>
      <c r="BJV107" s="55"/>
      <c r="BJW107" s="55"/>
      <c r="BJX107" s="55"/>
      <c r="BJY107" s="55"/>
      <c r="BJZ107" s="55"/>
      <c r="BKA107" s="55"/>
      <c r="BKB107" s="55"/>
      <c r="BKC107" s="55"/>
      <c r="BKD107" s="55"/>
      <c r="BKE107" s="55"/>
      <c r="BKF107" s="55"/>
      <c r="BKG107" s="55"/>
      <c r="BKH107" s="55"/>
      <c r="BKI107" s="55"/>
      <c r="BKJ107" s="55"/>
      <c r="BKK107" s="55"/>
      <c r="BKL107" s="55"/>
      <c r="BKM107" s="55"/>
      <c r="BKN107" s="55"/>
      <c r="BKO107" s="55"/>
      <c r="BKP107" s="55"/>
      <c r="BKQ107" s="55"/>
      <c r="BKR107" s="55"/>
      <c r="BKS107" s="55"/>
      <c r="BKT107" s="55"/>
      <c r="BKU107" s="55"/>
      <c r="BKV107" s="55"/>
      <c r="BKW107" s="55"/>
      <c r="BKX107" s="55"/>
      <c r="BKY107" s="55"/>
      <c r="BKZ107" s="55"/>
      <c r="BLA107" s="55"/>
      <c r="BLB107" s="55"/>
      <c r="BLC107" s="55"/>
      <c r="BLD107" s="55"/>
      <c r="BLE107" s="55"/>
      <c r="BLF107" s="55"/>
      <c r="BLG107" s="55"/>
      <c r="BLH107" s="55"/>
      <c r="BLI107" s="55"/>
      <c r="BLJ107" s="55"/>
      <c r="BLK107" s="55"/>
      <c r="BLL107" s="55"/>
      <c r="BLM107" s="55"/>
      <c r="BLN107" s="55"/>
      <c r="BLO107" s="55"/>
      <c r="BLP107" s="55"/>
      <c r="BLQ107" s="55"/>
      <c r="BLR107" s="55"/>
      <c r="BLS107" s="55"/>
      <c r="BLT107" s="55"/>
      <c r="BLU107" s="55"/>
      <c r="BLV107" s="55"/>
      <c r="BLW107" s="55"/>
      <c r="BLX107" s="55"/>
      <c r="BLY107" s="55"/>
      <c r="BLZ107" s="55"/>
      <c r="BMA107" s="55"/>
      <c r="BMB107" s="55"/>
      <c r="BMC107" s="55"/>
      <c r="BMD107" s="55"/>
      <c r="BME107" s="55"/>
      <c r="BMF107" s="55"/>
      <c r="BMG107" s="55"/>
      <c r="BMH107" s="55"/>
      <c r="BMI107" s="55"/>
      <c r="BMJ107" s="55"/>
      <c r="BMK107" s="55"/>
      <c r="BML107" s="55"/>
      <c r="BMM107" s="55"/>
      <c r="BMN107" s="55"/>
      <c r="BMO107" s="55"/>
      <c r="BMP107" s="55"/>
      <c r="BMQ107" s="55"/>
      <c r="BMR107" s="55"/>
      <c r="BMS107" s="55"/>
      <c r="BMT107" s="55"/>
      <c r="BMU107" s="55"/>
      <c r="BMV107" s="55"/>
      <c r="BMW107" s="55"/>
      <c r="BMX107" s="55"/>
      <c r="BMY107" s="55"/>
      <c r="BMZ107" s="55"/>
      <c r="BNA107" s="55"/>
      <c r="BNB107" s="55"/>
      <c r="BNC107" s="55"/>
      <c r="BND107" s="55"/>
      <c r="BNE107" s="55"/>
      <c r="BNF107" s="55"/>
      <c r="BNG107" s="55"/>
      <c r="BNH107" s="55"/>
      <c r="BNI107" s="55"/>
      <c r="BNJ107" s="55"/>
      <c r="BNK107" s="55"/>
      <c r="BNL107" s="55"/>
      <c r="BNM107" s="55"/>
      <c r="BNN107" s="55"/>
      <c r="BNO107" s="55"/>
      <c r="BNP107" s="55"/>
      <c r="BNQ107" s="55"/>
      <c r="BNR107" s="55"/>
      <c r="BNS107" s="55"/>
      <c r="BNT107" s="55"/>
      <c r="BNU107" s="55"/>
      <c r="BNV107" s="55"/>
      <c r="BNW107" s="55"/>
      <c r="BNX107" s="55"/>
      <c r="BNY107" s="55"/>
      <c r="BNZ107" s="55"/>
      <c r="BOA107" s="55"/>
      <c r="BOB107" s="55"/>
      <c r="BOC107" s="55"/>
      <c r="BOD107" s="55"/>
      <c r="BOE107" s="55"/>
      <c r="BOF107" s="55"/>
      <c r="BOG107" s="55"/>
      <c r="BOH107" s="55"/>
      <c r="BOI107" s="55"/>
      <c r="BOJ107" s="55"/>
      <c r="BOK107" s="55"/>
      <c r="BOL107" s="55"/>
      <c r="BOM107" s="55"/>
      <c r="BON107" s="55"/>
      <c r="BOO107" s="55"/>
      <c r="BOP107" s="55"/>
      <c r="BOQ107" s="55"/>
      <c r="BOR107" s="55"/>
      <c r="BOS107" s="55"/>
      <c r="BOT107" s="55"/>
      <c r="BOU107" s="55"/>
      <c r="BOV107" s="55"/>
      <c r="BOW107" s="55"/>
      <c r="BOX107" s="55"/>
      <c r="BOY107" s="55"/>
      <c r="BOZ107" s="55"/>
      <c r="BPA107" s="55"/>
      <c r="BPB107" s="55"/>
      <c r="BPC107" s="55"/>
      <c r="BPD107" s="55"/>
      <c r="BPE107" s="55"/>
      <c r="BPF107" s="55"/>
      <c r="BPG107" s="55"/>
      <c r="BPH107" s="55"/>
      <c r="BPI107" s="55"/>
      <c r="BPJ107" s="55"/>
      <c r="BPK107" s="55"/>
      <c r="BPL107" s="55"/>
      <c r="BPM107" s="55"/>
      <c r="BPN107" s="55"/>
      <c r="BPO107" s="55"/>
      <c r="BPP107" s="55"/>
      <c r="BPQ107" s="55"/>
      <c r="BPR107" s="55"/>
      <c r="BPS107" s="55"/>
      <c r="BPT107" s="55"/>
      <c r="BPU107" s="55"/>
      <c r="BPV107" s="55"/>
      <c r="BPW107" s="55"/>
      <c r="BPX107" s="55"/>
      <c r="BPY107" s="55"/>
      <c r="BPZ107" s="55"/>
      <c r="BQA107" s="55"/>
      <c r="BQB107" s="55"/>
      <c r="BQC107" s="55"/>
      <c r="BQD107" s="55"/>
      <c r="BQE107" s="55"/>
      <c r="BQF107" s="55"/>
      <c r="BQG107" s="55"/>
      <c r="BQH107" s="55"/>
      <c r="BQI107" s="55"/>
      <c r="BQJ107" s="55"/>
      <c r="BQK107" s="55"/>
      <c r="BQL107" s="55"/>
      <c r="BQM107" s="55"/>
      <c r="BQN107" s="55"/>
      <c r="BQO107" s="55"/>
      <c r="BQP107" s="55"/>
      <c r="BQQ107" s="55"/>
      <c r="BQR107" s="55"/>
      <c r="BQS107" s="55"/>
      <c r="BQT107" s="55"/>
      <c r="BQU107" s="55"/>
      <c r="BQV107" s="55"/>
      <c r="BQW107" s="55"/>
      <c r="BQX107" s="55"/>
      <c r="BQY107" s="55"/>
      <c r="BQZ107" s="55"/>
      <c r="BRA107" s="55"/>
      <c r="BRB107" s="55"/>
    </row>
    <row r="108" spans="1:368 1403:1822" s="54" customFormat="1">
      <c r="A108" s="102"/>
      <c r="B108" s="102"/>
      <c r="C108" s="102"/>
      <c r="D108" s="102"/>
      <c r="E108" s="102"/>
      <c r="F108" s="102"/>
      <c r="G108" s="102"/>
      <c r="H108" s="102"/>
      <c r="I108" s="99"/>
      <c r="J108" s="103"/>
      <c r="K108" s="103"/>
      <c r="L108" s="103"/>
      <c r="M108" s="103"/>
      <c r="N108" s="103"/>
      <c r="O108" s="103"/>
      <c r="P108" s="103"/>
      <c r="Q108" s="103"/>
      <c r="R108" s="103"/>
      <c r="S108" s="103"/>
      <c r="T108" s="103"/>
      <c r="U108" s="103"/>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c r="DE108" s="77"/>
      <c r="DF108" s="77"/>
      <c r="DG108" s="77"/>
      <c r="DH108" s="77"/>
      <c r="DI108" s="77"/>
      <c r="DJ108" s="77"/>
      <c r="DK108" s="77"/>
      <c r="DL108" s="77"/>
      <c r="DM108" s="77"/>
      <c r="DN108" s="77"/>
      <c r="DO108" s="77"/>
      <c r="DP108" s="77"/>
      <c r="DQ108" s="77"/>
      <c r="DR108" s="77"/>
      <c r="DS108" s="77"/>
      <c r="DT108" s="77"/>
      <c r="DU108" s="77"/>
      <c r="DV108" s="77"/>
      <c r="DW108" s="77"/>
      <c r="DX108" s="77"/>
      <c r="DY108" s="77"/>
      <c r="DZ108" s="77"/>
      <c r="EA108" s="77"/>
      <c r="EB108" s="77"/>
      <c r="EC108" s="77"/>
      <c r="ED108" s="77"/>
      <c r="EE108" s="77"/>
      <c r="EF108" s="77"/>
      <c r="EG108" s="77"/>
      <c r="EH108" s="77"/>
      <c r="EI108" s="77"/>
      <c r="EJ108" s="77"/>
      <c r="EK108" s="77"/>
      <c r="EL108" s="77"/>
      <c r="EM108" s="77"/>
      <c r="EN108" s="77"/>
      <c r="EO108" s="77"/>
      <c r="EP108" s="77"/>
      <c r="EQ108" s="77"/>
      <c r="ER108" s="77"/>
      <c r="ES108" s="77"/>
      <c r="ET108" s="77"/>
      <c r="EU108" s="77"/>
      <c r="EV108" s="77"/>
      <c r="EW108" s="77"/>
      <c r="EX108" s="77"/>
      <c r="EY108" s="77"/>
      <c r="EZ108" s="77"/>
      <c r="FA108" s="77"/>
      <c r="FB108" s="77"/>
      <c r="FC108" s="77"/>
      <c r="FD108" s="77"/>
      <c r="FE108" s="77"/>
      <c r="FF108" s="77"/>
      <c r="FG108" s="77"/>
      <c r="FH108" s="77"/>
      <c r="FI108" s="77"/>
      <c r="FJ108" s="77"/>
      <c r="FK108" s="77"/>
      <c r="FL108" s="77"/>
      <c r="FM108" s="77"/>
      <c r="FN108" s="77"/>
      <c r="FO108" s="77"/>
      <c r="FP108" s="77"/>
      <c r="FQ108" s="77"/>
      <c r="FR108" s="77"/>
      <c r="FS108" s="77"/>
      <c r="FT108" s="77"/>
      <c r="FU108" s="77"/>
      <c r="FV108" s="77"/>
      <c r="FW108" s="77"/>
      <c r="FX108" s="77"/>
      <c r="FY108" s="77"/>
      <c r="FZ108" s="77"/>
      <c r="GA108" s="77"/>
      <c r="GB108" s="77"/>
      <c r="GC108" s="77"/>
      <c r="GD108" s="77"/>
      <c r="GE108" s="77"/>
      <c r="GF108" s="77"/>
      <c r="GG108" s="77"/>
      <c r="GH108" s="77"/>
      <c r="GI108" s="77"/>
      <c r="GJ108" s="77"/>
      <c r="GK108" s="77"/>
      <c r="GL108" s="77"/>
      <c r="GM108" s="77"/>
      <c r="GN108" s="77"/>
      <c r="GO108" s="77"/>
      <c r="GP108" s="77"/>
      <c r="GQ108" s="77"/>
      <c r="GR108" s="77"/>
      <c r="GS108" s="77"/>
      <c r="GT108" s="77"/>
      <c r="GU108" s="77"/>
      <c r="GV108" s="77"/>
      <c r="GW108" s="77"/>
      <c r="GX108" s="77"/>
      <c r="GY108" s="77"/>
      <c r="GZ108" s="77"/>
      <c r="HA108" s="77"/>
      <c r="HB108" s="77"/>
      <c r="HC108" s="77"/>
      <c r="HD108" s="77"/>
      <c r="HE108" s="77"/>
      <c r="HF108" s="77"/>
      <c r="HG108" s="77"/>
      <c r="HH108" s="77"/>
      <c r="HI108" s="77"/>
      <c r="HJ108" s="77"/>
      <c r="HK108" s="77"/>
      <c r="HL108" s="77"/>
      <c r="HM108" s="77"/>
      <c r="HN108" s="77"/>
      <c r="HO108" s="77"/>
      <c r="HP108" s="77"/>
      <c r="HQ108" s="77"/>
      <c r="HR108" s="77"/>
      <c r="HS108" s="77"/>
      <c r="HT108" s="77"/>
      <c r="HU108" s="77"/>
      <c r="HV108" s="77"/>
      <c r="HW108" s="77"/>
      <c r="HX108" s="77"/>
      <c r="HY108" s="77"/>
      <c r="HZ108" s="77"/>
      <c r="IA108" s="77"/>
      <c r="IB108" s="77"/>
      <c r="IC108" s="77"/>
      <c r="ID108" s="77"/>
      <c r="IE108" s="77"/>
      <c r="IF108" s="77"/>
      <c r="IG108" s="77"/>
      <c r="IH108" s="77"/>
      <c r="II108" s="77"/>
      <c r="IJ108" s="77"/>
      <c r="IK108" s="77"/>
      <c r="IL108" s="77"/>
      <c r="IM108" s="77"/>
      <c r="IN108" s="77"/>
      <c r="IO108" s="77"/>
      <c r="IP108" s="77"/>
      <c r="IQ108" s="77"/>
      <c r="IR108" s="77"/>
      <c r="IS108" s="77"/>
      <c r="IT108" s="77"/>
      <c r="IU108" s="77"/>
      <c r="IV108" s="77"/>
      <c r="IW108" s="77"/>
      <c r="IX108" s="77"/>
      <c r="IY108" s="77"/>
      <c r="IZ108" s="77"/>
      <c r="JA108" s="77"/>
      <c r="JB108" s="77"/>
      <c r="JC108" s="77"/>
      <c r="JD108" s="77"/>
      <c r="JE108" s="77"/>
      <c r="JF108" s="77"/>
      <c r="JG108" s="77"/>
      <c r="JH108" s="77"/>
      <c r="JI108" s="77"/>
      <c r="JJ108" s="77"/>
      <c r="JK108" s="77"/>
      <c r="JL108" s="77"/>
      <c r="JM108" s="77"/>
      <c r="JN108" s="77"/>
      <c r="JO108" s="77"/>
      <c r="JP108" s="77"/>
      <c r="JQ108" s="77"/>
      <c r="JR108" s="77"/>
      <c r="JS108" s="77"/>
      <c r="JT108" s="77"/>
      <c r="JU108" s="77"/>
      <c r="JV108" s="77"/>
      <c r="JW108" s="77"/>
      <c r="JX108" s="77"/>
      <c r="JY108" s="77"/>
      <c r="JZ108" s="77"/>
      <c r="KA108" s="77"/>
      <c r="KB108" s="77"/>
      <c r="KC108" s="77"/>
      <c r="KD108" s="77"/>
      <c r="KE108" s="77"/>
      <c r="KF108" s="77"/>
      <c r="KG108" s="77"/>
      <c r="KH108" s="77"/>
      <c r="KI108" s="77"/>
      <c r="KJ108" s="77"/>
      <c r="KK108" s="77"/>
      <c r="KL108" s="77"/>
      <c r="KM108" s="77"/>
      <c r="KN108" s="77"/>
      <c r="KO108" s="77"/>
      <c r="KP108" s="77"/>
      <c r="KQ108" s="77"/>
      <c r="KR108" s="77"/>
      <c r="KS108" s="77"/>
      <c r="KT108" s="77"/>
      <c r="KU108" s="77"/>
      <c r="KV108" s="77"/>
      <c r="KW108" s="77"/>
      <c r="KX108" s="77"/>
      <c r="KY108" s="77"/>
      <c r="KZ108" s="77"/>
      <c r="LA108" s="77"/>
      <c r="LB108" s="77"/>
      <c r="LC108" s="77"/>
      <c r="LD108" s="77"/>
      <c r="LE108" s="77"/>
      <c r="LF108" s="77"/>
      <c r="LG108" s="77"/>
      <c r="LH108" s="77"/>
      <c r="LI108" s="77"/>
      <c r="LJ108" s="77"/>
      <c r="LK108" s="77"/>
      <c r="LL108" s="77"/>
      <c r="LM108" s="77"/>
      <c r="LN108" s="77"/>
      <c r="LO108" s="77"/>
      <c r="LP108" s="77"/>
      <c r="LQ108" s="77"/>
      <c r="LR108" s="77"/>
      <c r="LS108" s="77"/>
      <c r="LT108" s="77"/>
      <c r="LU108" s="77"/>
      <c r="LV108" s="77"/>
      <c r="LW108" s="77"/>
      <c r="LX108" s="77"/>
      <c r="LY108" s="77"/>
      <c r="LZ108" s="77"/>
      <c r="MA108" s="77"/>
      <c r="MB108" s="77"/>
      <c r="MC108" s="77"/>
      <c r="MD108" s="77"/>
      <c r="ME108" s="77"/>
      <c r="MF108" s="77"/>
      <c r="MG108" s="77"/>
      <c r="MH108" s="77"/>
      <c r="MI108" s="77"/>
      <c r="MJ108" s="77"/>
      <c r="MK108" s="77"/>
      <c r="ML108" s="77"/>
      <c r="MM108" s="77"/>
      <c r="MN108" s="77"/>
      <c r="MO108" s="77"/>
      <c r="MP108" s="77"/>
      <c r="MQ108" s="77"/>
      <c r="MR108" s="77"/>
      <c r="MS108" s="77"/>
      <c r="MT108" s="77"/>
      <c r="MU108" s="77"/>
      <c r="MV108" s="77"/>
      <c r="MW108" s="77"/>
      <c r="MX108" s="77"/>
      <c r="MY108" s="77"/>
      <c r="MZ108" s="77"/>
      <c r="NA108" s="77"/>
      <c r="NB108" s="77"/>
      <c r="NC108" s="77"/>
      <c r="ND108" s="77"/>
      <c r="BAY108" s="55"/>
      <c r="BAZ108" s="55"/>
      <c r="BBA108" s="55"/>
      <c r="BBB108" s="55"/>
      <c r="BBC108" s="55"/>
      <c r="BBD108" s="55"/>
      <c r="BBE108" s="55"/>
      <c r="BBF108" s="55"/>
      <c r="BBG108" s="55"/>
      <c r="BBH108" s="55"/>
      <c r="BBI108" s="55"/>
      <c r="BBJ108" s="55"/>
      <c r="BBK108" s="55"/>
      <c r="BBL108" s="55"/>
      <c r="BBM108" s="55"/>
      <c r="BBN108" s="55"/>
      <c r="BBO108" s="55"/>
      <c r="BBP108" s="55"/>
      <c r="BBQ108" s="55"/>
      <c r="BBR108" s="55"/>
      <c r="BBS108" s="55"/>
      <c r="BBT108" s="55"/>
      <c r="BBU108" s="55"/>
      <c r="BBV108" s="55"/>
      <c r="BBW108" s="55"/>
      <c r="BBX108" s="55"/>
      <c r="BBY108" s="55"/>
      <c r="BBZ108" s="55"/>
      <c r="BCA108" s="55"/>
      <c r="BCB108" s="55"/>
      <c r="BCC108" s="55"/>
      <c r="BCD108" s="55"/>
      <c r="BCE108" s="55"/>
      <c r="BCF108" s="55"/>
      <c r="BCG108" s="55"/>
      <c r="BCH108" s="55"/>
      <c r="BCI108" s="55"/>
      <c r="BCJ108" s="55"/>
      <c r="BCK108" s="55"/>
      <c r="BCL108" s="55"/>
      <c r="BCM108" s="55"/>
      <c r="BCN108" s="55"/>
      <c r="BCO108" s="55"/>
      <c r="BCP108" s="55"/>
      <c r="BCQ108" s="55"/>
      <c r="BCR108" s="55"/>
      <c r="BCS108" s="55"/>
      <c r="BCT108" s="55"/>
      <c r="BCU108" s="55"/>
      <c r="BCV108" s="55"/>
      <c r="BCW108" s="55"/>
      <c r="BCX108" s="55"/>
      <c r="BCY108" s="55"/>
      <c r="BCZ108" s="55"/>
      <c r="BDA108" s="55"/>
      <c r="BDB108" s="55"/>
      <c r="BDC108" s="55"/>
      <c r="BDD108" s="55"/>
      <c r="BDE108" s="55"/>
      <c r="BDF108" s="55"/>
      <c r="BDG108" s="55"/>
      <c r="BDH108" s="55"/>
      <c r="BDI108" s="55"/>
      <c r="BDJ108" s="55"/>
      <c r="BDK108" s="55"/>
      <c r="BDL108" s="55"/>
      <c r="BDM108" s="55"/>
      <c r="BDN108" s="55"/>
      <c r="BDO108" s="55"/>
      <c r="BDP108" s="55"/>
      <c r="BDQ108" s="55"/>
      <c r="BDR108" s="55"/>
      <c r="BDS108" s="55"/>
      <c r="BDT108" s="55"/>
      <c r="BDU108" s="55"/>
      <c r="BDV108" s="55"/>
      <c r="BDW108" s="55"/>
      <c r="BDX108" s="55"/>
      <c r="BDY108" s="55"/>
      <c r="BDZ108" s="55"/>
      <c r="BEA108" s="55"/>
      <c r="BEB108" s="55"/>
      <c r="BEC108" s="55"/>
      <c r="BED108" s="55"/>
      <c r="BEE108" s="55"/>
      <c r="BEF108" s="55"/>
      <c r="BEG108" s="55"/>
      <c r="BEH108" s="55"/>
      <c r="BEI108" s="55"/>
      <c r="BEJ108" s="55"/>
      <c r="BEK108" s="55"/>
      <c r="BEL108" s="55"/>
      <c r="BEM108" s="55"/>
      <c r="BEN108" s="55"/>
      <c r="BEO108" s="55"/>
      <c r="BEP108" s="55"/>
      <c r="BEQ108" s="55"/>
      <c r="BER108" s="55"/>
      <c r="BES108" s="55"/>
      <c r="BET108" s="55"/>
      <c r="BEU108" s="55"/>
      <c r="BEV108" s="55"/>
      <c r="BEW108" s="55"/>
      <c r="BEX108" s="55"/>
      <c r="BEY108" s="55"/>
      <c r="BEZ108" s="55"/>
      <c r="BFA108" s="55"/>
      <c r="BFB108" s="55"/>
      <c r="BFC108" s="55"/>
      <c r="BFD108" s="55"/>
      <c r="BFE108" s="55"/>
      <c r="BFF108" s="55"/>
      <c r="BFG108" s="55"/>
      <c r="BFH108" s="55"/>
      <c r="BFI108" s="55"/>
      <c r="BFJ108" s="55"/>
      <c r="BFK108" s="55"/>
      <c r="BFL108" s="55"/>
      <c r="BFM108" s="55"/>
      <c r="BFN108" s="55"/>
      <c r="BFO108" s="55"/>
      <c r="BFP108" s="55"/>
      <c r="BFQ108" s="55"/>
      <c r="BFR108" s="55"/>
      <c r="BFS108" s="55"/>
      <c r="BFT108" s="55"/>
      <c r="BFU108" s="55"/>
      <c r="BFV108" s="55"/>
      <c r="BFW108" s="55"/>
      <c r="BFX108" s="55"/>
      <c r="BFY108" s="55"/>
      <c r="BFZ108" s="55"/>
      <c r="BGA108" s="55"/>
      <c r="BGB108" s="55"/>
      <c r="BGC108" s="55"/>
      <c r="BGD108" s="55"/>
      <c r="BGE108" s="55"/>
      <c r="BGF108" s="55"/>
      <c r="BGG108" s="55"/>
      <c r="BGH108" s="55"/>
      <c r="BGI108" s="55"/>
      <c r="BGJ108" s="55"/>
      <c r="BGK108" s="55"/>
      <c r="BGL108" s="55"/>
      <c r="BGM108" s="55"/>
      <c r="BGN108" s="55"/>
      <c r="BGO108" s="55"/>
      <c r="BGP108" s="55"/>
      <c r="BGQ108" s="55"/>
      <c r="BGR108" s="55"/>
      <c r="BGS108" s="55"/>
      <c r="BGT108" s="55"/>
      <c r="BGU108" s="55"/>
      <c r="BGV108" s="55"/>
      <c r="BGW108" s="55"/>
      <c r="BGX108" s="55"/>
      <c r="BGY108" s="55"/>
      <c r="BGZ108" s="55"/>
      <c r="BHA108" s="55"/>
      <c r="BHB108" s="55"/>
      <c r="BHC108" s="55"/>
      <c r="BHD108" s="55"/>
      <c r="BHE108" s="55"/>
      <c r="BHF108" s="55"/>
      <c r="BHG108" s="55"/>
      <c r="BHH108" s="55"/>
      <c r="BHI108" s="55"/>
      <c r="BHJ108" s="55"/>
      <c r="BHK108" s="55"/>
      <c r="BHL108" s="55"/>
      <c r="BHM108" s="55"/>
      <c r="BHN108" s="55"/>
      <c r="BHO108" s="55"/>
      <c r="BHP108" s="55"/>
      <c r="BHQ108" s="55"/>
      <c r="BHR108" s="55"/>
      <c r="BHS108" s="55"/>
      <c r="BHT108" s="55"/>
      <c r="BHU108" s="55"/>
      <c r="BHV108" s="55"/>
      <c r="BHW108" s="55"/>
      <c r="BHX108" s="55"/>
      <c r="BHY108" s="55"/>
      <c r="BHZ108" s="55"/>
      <c r="BIA108" s="55"/>
      <c r="BIB108" s="55"/>
      <c r="BIC108" s="55"/>
      <c r="BID108" s="55"/>
      <c r="BIE108" s="55"/>
      <c r="BIF108" s="55"/>
      <c r="BIG108" s="55"/>
      <c r="BIH108" s="55"/>
      <c r="BII108" s="55"/>
      <c r="BIJ108" s="55"/>
      <c r="BIK108" s="55"/>
      <c r="BIL108" s="55"/>
      <c r="BIM108" s="55"/>
      <c r="BIN108" s="55"/>
      <c r="BIO108" s="55"/>
      <c r="BIP108" s="55"/>
      <c r="BIQ108" s="55"/>
      <c r="BIR108" s="55"/>
      <c r="BIS108" s="55"/>
      <c r="BIT108" s="55"/>
      <c r="BIU108" s="55"/>
      <c r="BIV108" s="55"/>
      <c r="BIW108" s="55"/>
      <c r="BIX108" s="55"/>
      <c r="BIY108" s="55"/>
      <c r="BIZ108" s="55"/>
      <c r="BJA108" s="55"/>
      <c r="BJB108" s="55"/>
      <c r="BJC108" s="55"/>
      <c r="BJD108" s="55"/>
      <c r="BJE108" s="55"/>
      <c r="BJF108" s="55"/>
      <c r="BJG108" s="55"/>
      <c r="BJH108" s="55"/>
      <c r="BJI108" s="55"/>
      <c r="BJJ108" s="55"/>
      <c r="BJK108" s="55"/>
      <c r="BJL108" s="55"/>
      <c r="BJM108" s="55"/>
      <c r="BJN108" s="55"/>
      <c r="BJO108" s="55"/>
      <c r="BJP108" s="55"/>
      <c r="BJQ108" s="55"/>
      <c r="BJR108" s="55"/>
      <c r="BJS108" s="55"/>
      <c r="BJT108" s="55"/>
      <c r="BJU108" s="55"/>
      <c r="BJV108" s="55"/>
      <c r="BJW108" s="55"/>
      <c r="BJX108" s="55"/>
      <c r="BJY108" s="55"/>
      <c r="BJZ108" s="55"/>
      <c r="BKA108" s="55"/>
      <c r="BKB108" s="55"/>
      <c r="BKC108" s="55"/>
      <c r="BKD108" s="55"/>
      <c r="BKE108" s="55"/>
      <c r="BKF108" s="55"/>
      <c r="BKG108" s="55"/>
      <c r="BKH108" s="55"/>
      <c r="BKI108" s="55"/>
      <c r="BKJ108" s="55"/>
      <c r="BKK108" s="55"/>
      <c r="BKL108" s="55"/>
      <c r="BKM108" s="55"/>
      <c r="BKN108" s="55"/>
      <c r="BKO108" s="55"/>
      <c r="BKP108" s="55"/>
      <c r="BKQ108" s="55"/>
      <c r="BKR108" s="55"/>
      <c r="BKS108" s="55"/>
      <c r="BKT108" s="55"/>
      <c r="BKU108" s="55"/>
      <c r="BKV108" s="55"/>
      <c r="BKW108" s="55"/>
      <c r="BKX108" s="55"/>
      <c r="BKY108" s="55"/>
      <c r="BKZ108" s="55"/>
      <c r="BLA108" s="55"/>
      <c r="BLB108" s="55"/>
      <c r="BLC108" s="55"/>
      <c r="BLD108" s="55"/>
      <c r="BLE108" s="55"/>
      <c r="BLF108" s="55"/>
      <c r="BLG108" s="55"/>
      <c r="BLH108" s="55"/>
      <c r="BLI108" s="55"/>
      <c r="BLJ108" s="55"/>
      <c r="BLK108" s="55"/>
      <c r="BLL108" s="55"/>
      <c r="BLM108" s="55"/>
      <c r="BLN108" s="55"/>
      <c r="BLO108" s="55"/>
      <c r="BLP108" s="55"/>
      <c r="BLQ108" s="55"/>
      <c r="BLR108" s="55"/>
      <c r="BLS108" s="55"/>
      <c r="BLT108" s="55"/>
      <c r="BLU108" s="55"/>
      <c r="BLV108" s="55"/>
      <c r="BLW108" s="55"/>
      <c r="BLX108" s="55"/>
      <c r="BLY108" s="55"/>
      <c r="BLZ108" s="55"/>
      <c r="BMA108" s="55"/>
      <c r="BMB108" s="55"/>
      <c r="BMC108" s="55"/>
      <c r="BMD108" s="55"/>
      <c r="BME108" s="55"/>
      <c r="BMF108" s="55"/>
      <c r="BMG108" s="55"/>
      <c r="BMH108" s="55"/>
      <c r="BMI108" s="55"/>
      <c r="BMJ108" s="55"/>
      <c r="BMK108" s="55"/>
      <c r="BML108" s="55"/>
      <c r="BMM108" s="55"/>
      <c r="BMN108" s="55"/>
      <c r="BMO108" s="55"/>
      <c r="BMP108" s="55"/>
      <c r="BMQ108" s="55"/>
      <c r="BMR108" s="55"/>
      <c r="BMS108" s="55"/>
      <c r="BMT108" s="55"/>
      <c r="BMU108" s="55"/>
      <c r="BMV108" s="55"/>
      <c r="BMW108" s="55"/>
      <c r="BMX108" s="55"/>
      <c r="BMY108" s="55"/>
      <c r="BMZ108" s="55"/>
      <c r="BNA108" s="55"/>
      <c r="BNB108" s="55"/>
      <c r="BNC108" s="55"/>
      <c r="BND108" s="55"/>
      <c r="BNE108" s="55"/>
      <c r="BNF108" s="55"/>
      <c r="BNG108" s="55"/>
      <c r="BNH108" s="55"/>
      <c r="BNI108" s="55"/>
      <c r="BNJ108" s="55"/>
      <c r="BNK108" s="55"/>
      <c r="BNL108" s="55"/>
      <c r="BNM108" s="55"/>
      <c r="BNN108" s="55"/>
      <c r="BNO108" s="55"/>
      <c r="BNP108" s="55"/>
      <c r="BNQ108" s="55"/>
      <c r="BNR108" s="55"/>
      <c r="BNS108" s="55"/>
      <c r="BNT108" s="55"/>
      <c r="BNU108" s="55"/>
      <c r="BNV108" s="55"/>
      <c r="BNW108" s="55"/>
      <c r="BNX108" s="55"/>
      <c r="BNY108" s="55"/>
      <c r="BNZ108" s="55"/>
      <c r="BOA108" s="55"/>
      <c r="BOB108" s="55"/>
      <c r="BOC108" s="55"/>
      <c r="BOD108" s="55"/>
      <c r="BOE108" s="55"/>
      <c r="BOF108" s="55"/>
      <c r="BOG108" s="55"/>
      <c r="BOH108" s="55"/>
      <c r="BOI108" s="55"/>
      <c r="BOJ108" s="55"/>
      <c r="BOK108" s="55"/>
      <c r="BOL108" s="55"/>
      <c r="BOM108" s="55"/>
      <c r="BON108" s="55"/>
      <c r="BOO108" s="55"/>
      <c r="BOP108" s="55"/>
      <c r="BOQ108" s="55"/>
      <c r="BOR108" s="55"/>
      <c r="BOS108" s="55"/>
      <c r="BOT108" s="55"/>
      <c r="BOU108" s="55"/>
      <c r="BOV108" s="55"/>
      <c r="BOW108" s="55"/>
      <c r="BOX108" s="55"/>
      <c r="BOY108" s="55"/>
      <c r="BOZ108" s="55"/>
      <c r="BPA108" s="55"/>
      <c r="BPB108" s="55"/>
      <c r="BPC108" s="55"/>
      <c r="BPD108" s="55"/>
      <c r="BPE108" s="55"/>
      <c r="BPF108" s="55"/>
      <c r="BPG108" s="55"/>
      <c r="BPH108" s="55"/>
      <c r="BPI108" s="55"/>
      <c r="BPJ108" s="55"/>
      <c r="BPK108" s="55"/>
      <c r="BPL108" s="55"/>
      <c r="BPM108" s="55"/>
      <c r="BPN108" s="55"/>
      <c r="BPO108" s="55"/>
      <c r="BPP108" s="55"/>
      <c r="BPQ108" s="55"/>
      <c r="BPR108" s="55"/>
      <c r="BPS108" s="55"/>
      <c r="BPT108" s="55"/>
      <c r="BPU108" s="55"/>
      <c r="BPV108" s="55"/>
      <c r="BPW108" s="55"/>
      <c r="BPX108" s="55"/>
      <c r="BPY108" s="55"/>
      <c r="BPZ108" s="55"/>
      <c r="BQA108" s="55"/>
      <c r="BQB108" s="55"/>
      <c r="BQC108" s="55"/>
      <c r="BQD108" s="55"/>
      <c r="BQE108" s="55"/>
      <c r="BQF108" s="55"/>
      <c r="BQG108" s="55"/>
      <c r="BQH108" s="55"/>
      <c r="BQI108" s="55"/>
      <c r="BQJ108" s="55"/>
      <c r="BQK108" s="55"/>
      <c r="BQL108" s="55"/>
      <c r="BQM108" s="55"/>
      <c r="BQN108" s="55"/>
      <c r="BQO108" s="55"/>
      <c r="BQP108" s="55"/>
      <c r="BQQ108" s="55"/>
      <c r="BQR108" s="55"/>
      <c r="BQS108" s="55"/>
      <c r="BQT108" s="55"/>
      <c r="BQU108" s="55"/>
      <c r="BQV108" s="55"/>
      <c r="BQW108" s="55"/>
      <c r="BQX108" s="55"/>
      <c r="BQY108" s="55"/>
      <c r="BQZ108" s="55"/>
      <c r="BRA108" s="55"/>
      <c r="BRB108" s="55"/>
    </row>
    <row r="109" spans="1:368 1403:1822" s="54" customFormat="1">
      <c r="A109" s="102"/>
      <c r="B109" s="102"/>
      <c r="C109" s="102"/>
      <c r="D109" s="102"/>
      <c r="E109" s="102"/>
      <c r="F109" s="102"/>
      <c r="G109" s="102"/>
      <c r="H109" s="102"/>
      <c r="I109" s="99"/>
      <c r="J109" s="103"/>
      <c r="K109" s="103"/>
      <c r="L109" s="103"/>
      <c r="M109" s="103"/>
      <c r="N109" s="103"/>
      <c r="O109" s="103"/>
      <c r="P109" s="103"/>
      <c r="Q109" s="103"/>
      <c r="R109" s="103"/>
      <c r="S109" s="103"/>
      <c r="T109" s="103"/>
      <c r="U109" s="103"/>
      <c r="V109" s="77"/>
      <c r="W109" s="77"/>
      <c r="X109" s="77"/>
      <c r="Y109" s="77"/>
      <c r="Z109" s="77"/>
      <c r="AA109" s="77"/>
      <c r="AB109" s="77"/>
      <c r="AC109" s="77"/>
      <c r="AD109" s="77"/>
      <c r="AE109" s="77"/>
      <c r="AF109" s="77"/>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c r="CL109" s="77"/>
      <c r="CM109" s="77"/>
      <c r="CN109" s="77"/>
      <c r="CO109" s="77"/>
      <c r="CP109" s="77"/>
      <c r="CQ109" s="77"/>
      <c r="CR109" s="77"/>
      <c r="CS109" s="77"/>
      <c r="CT109" s="77"/>
      <c r="CU109" s="77"/>
      <c r="CV109" s="77"/>
      <c r="CW109" s="77"/>
      <c r="CX109" s="77"/>
      <c r="CY109" s="77"/>
      <c r="CZ109" s="77"/>
      <c r="DA109" s="77"/>
      <c r="DB109" s="77"/>
      <c r="DC109" s="77"/>
      <c r="DD109" s="77"/>
      <c r="DE109" s="77"/>
      <c r="DF109" s="77"/>
      <c r="DG109" s="77"/>
      <c r="DH109" s="77"/>
      <c r="DI109" s="77"/>
      <c r="DJ109" s="77"/>
      <c r="DK109" s="77"/>
      <c r="DL109" s="77"/>
      <c r="DM109" s="77"/>
      <c r="DN109" s="77"/>
      <c r="DO109" s="77"/>
      <c r="DP109" s="77"/>
      <c r="DQ109" s="77"/>
      <c r="DR109" s="77"/>
      <c r="DS109" s="77"/>
      <c r="DT109" s="77"/>
      <c r="DU109" s="77"/>
      <c r="DV109" s="77"/>
      <c r="DW109" s="77"/>
      <c r="DX109" s="77"/>
      <c r="DY109" s="77"/>
      <c r="DZ109" s="77"/>
      <c r="EA109" s="77"/>
      <c r="EB109" s="77"/>
      <c r="EC109" s="77"/>
      <c r="ED109" s="77"/>
      <c r="EE109" s="77"/>
      <c r="EF109" s="77"/>
      <c r="EG109" s="77"/>
      <c r="EH109" s="77"/>
      <c r="EI109" s="77"/>
      <c r="EJ109" s="77"/>
      <c r="EK109" s="77"/>
      <c r="EL109" s="77"/>
      <c r="EM109" s="77"/>
      <c r="EN109" s="77"/>
      <c r="EO109" s="77"/>
      <c r="EP109" s="77"/>
      <c r="EQ109" s="77"/>
      <c r="ER109" s="77"/>
      <c r="ES109" s="77"/>
      <c r="ET109" s="77"/>
      <c r="EU109" s="77"/>
      <c r="EV109" s="77"/>
      <c r="EW109" s="77"/>
      <c r="EX109" s="77"/>
      <c r="EY109" s="77"/>
      <c r="EZ109" s="77"/>
      <c r="FA109" s="77"/>
      <c r="FB109" s="77"/>
      <c r="FC109" s="77"/>
      <c r="FD109" s="77"/>
      <c r="FE109" s="77"/>
      <c r="FF109" s="77"/>
      <c r="FG109" s="77"/>
      <c r="FH109" s="77"/>
      <c r="FI109" s="77"/>
      <c r="FJ109" s="77"/>
      <c r="FK109" s="77"/>
      <c r="FL109" s="77"/>
      <c r="FM109" s="77"/>
      <c r="FN109" s="77"/>
      <c r="FO109" s="77"/>
      <c r="FP109" s="77"/>
      <c r="FQ109" s="77"/>
      <c r="FR109" s="77"/>
      <c r="FS109" s="77"/>
      <c r="FT109" s="77"/>
      <c r="FU109" s="77"/>
      <c r="FV109" s="77"/>
      <c r="FW109" s="77"/>
      <c r="FX109" s="77"/>
      <c r="FY109" s="77"/>
      <c r="FZ109" s="77"/>
      <c r="GA109" s="77"/>
      <c r="GB109" s="77"/>
      <c r="GC109" s="77"/>
      <c r="GD109" s="77"/>
      <c r="GE109" s="77"/>
      <c r="GF109" s="77"/>
      <c r="GG109" s="77"/>
      <c r="GH109" s="77"/>
      <c r="GI109" s="77"/>
      <c r="GJ109" s="77"/>
      <c r="GK109" s="77"/>
      <c r="GL109" s="77"/>
      <c r="GM109" s="77"/>
      <c r="GN109" s="77"/>
      <c r="GO109" s="77"/>
      <c r="GP109" s="77"/>
      <c r="GQ109" s="77"/>
      <c r="GR109" s="77"/>
      <c r="GS109" s="77"/>
      <c r="GT109" s="77"/>
      <c r="GU109" s="77"/>
      <c r="GV109" s="77"/>
      <c r="GW109" s="77"/>
      <c r="GX109" s="77"/>
      <c r="GY109" s="77"/>
      <c r="GZ109" s="77"/>
      <c r="HA109" s="77"/>
      <c r="HB109" s="77"/>
      <c r="HC109" s="77"/>
      <c r="HD109" s="77"/>
      <c r="HE109" s="77"/>
      <c r="HF109" s="77"/>
      <c r="HG109" s="77"/>
      <c r="HH109" s="77"/>
      <c r="HI109" s="77"/>
      <c r="HJ109" s="77"/>
      <c r="HK109" s="77"/>
      <c r="HL109" s="77"/>
      <c r="HM109" s="77"/>
      <c r="HN109" s="77"/>
      <c r="HO109" s="77"/>
      <c r="HP109" s="77"/>
      <c r="HQ109" s="77"/>
      <c r="HR109" s="77"/>
      <c r="HS109" s="77"/>
      <c r="HT109" s="77"/>
      <c r="HU109" s="77"/>
      <c r="HV109" s="77"/>
      <c r="HW109" s="77"/>
      <c r="HX109" s="77"/>
      <c r="HY109" s="77"/>
      <c r="HZ109" s="77"/>
      <c r="IA109" s="77"/>
      <c r="IB109" s="77"/>
      <c r="IC109" s="77"/>
      <c r="ID109" s="77"/>
      <c r="IE109" s="77"/>
      <c r="IF109" s="77"/>
      <c r="IG109" s="77"/>
      <c r="IH109" s="77"/>
      <c r="II109" s="77"/>
      <c r="IJ109" s="77"/>
      <c r="IK109" s="77"/>
      <c r="IL109" s="77"/>
      <c r="IM109" s="77"/>
      <c r="IN109" s="77"/>
      <c r="IO109" s="77"/>
      <c r="IP109" s="77"/>
      <c r="IQ109" s="77"/>
      <c r="IR109" s="77"/>
      <c r="IS109" s="77"/>
      <c r="IT109" s="77"/>
      <c r="IU109" s="77"/>
      <c r="IV109" s="77"/>
      <c r="IW109" s="77"/>
      <c r="IX109" s="77"/>
      <c r="IY109" s="77"/>
      <c r="IZ109" s="77"/>
      <c r="JA109" s="77"/>
      <c r="JB109" s="77"/>
      <c r="JC109" s="77"/>
      <c r="JD109" s="77"/>
      <c r="JE109" s="77"/>
      <c r="JF109" s="77"/>
      <c r="JG109" s="77"/>
      <c r="JH109" s="77"/>
      <c r="JI109" s="77"/>
      <c r="JJ109" s="77"/>
      <c r="JK109" s="77"/>
      <c r="JL109" s="77"/>
      <c r="JM109" s="77"/>
      <c r="JN109" s="77"/>
      <c r="JO109" s="77"/>
      <c r="JP109" s="77"/>
      <c r="JQ109" s="77"/>
      <c r="JR109" s="77"/>
      <c r="JS109" s="77"/>
      <c r="JT109" s="77"/>
      <c r="JU109" s="77"/>
      <c r="JV109" s="77"/>
      <c r="JW109" s="77"/>
      <c r="JX109" s="77"/>
      <c r="JY109" s="77"/>
      <c r="JZ109" s="77"/>
      <c r="KA109" s="77"/>
      <c r="KB109" s="77"/>
      <c r="KC109" s="77"/>
      <c r="KD109" s="77"/>
      <c r="KE109" s="77"/>
      <c r="KF109" s="77"/>
      <c r="KG109" s="77"/>
      <c r="KH109" s="77"/>
      <c r="KI109" s="77"/>
      <c r="KJ109" s="77"/>
      <c r="KK109" s="77"/>
      <c r="KL109" s="77"/>
      <c r="KM109" s="77"/>
      <c r="KN109" s="77"/>
      <c r="KO109" s="77"/>
      <c r="KP109" s="77"/>
      <c r="KQ109" s="77"/>
      <c r="KR109" s="77"/>
      <c r="KS109" s="77"/>
      <c r="KT109" s="77"/>
      <c r="KU109" s="77"/>
      <c r="KV109" s="77"/>
      <c r="KW109" s="77"/>
      <c r="KX109" s="77"/>
      <c r="KY109" s="77"/>
      <c r="KZ109" s="77"/>
      <c r="LA109" s="77"/>
      <c r="LB109" s="77"/>
      <c r="LC109" s="77"/>
      <c r="LD109" s="77"/>
      <c r="LE109" s="77"/>
      <c r="LF109" s="77"/>
      <c r="LG109" s="77"/>
      <c r="LH109" s="77"/>
      <c r="LI109" s="77"/>
      <c r="LJ109" s="77"/>
      <c r="LK109" s="77"/>
      <c r="LL109" s="77"/>
      <c r="LM109" s="77"/>
      <c r="LN109" s="77"/>
      <c r="LO109" s="77"/>
      <c r="LP109" s="77"/>
      <c r="LQ109" s="77"/>
      <c r="LR109" s="77"/>
      <c r="LS109" s="77"/>
      <c r="LT109" s="77"/>
      <c r="LU109" s="77"/>
      <c r="LV109" s="77"/>
      <c r="LW109" s="77"/>
      <c r="LX109" s="77"/>
      <c r="LY109" s="77"/>
      <c r="LZ109" s="77"/>
      <c r="MA109" s="77"/>
      <c r="MB109" s="77"/>
      <c r="MC109" s="77"/>
      <c r="MD109" s="77"/>
      <c r="ME109" s="77"/>
      <c r="MF109" s="77"/>
      <c r="MG109" s="77"/>
      <c r="MH109" s="77"/>
      <c r="MI109" s="77"/>
      <c r="MJ109" s="77"/>
      <c r="MK109" s="77"/>
      <c r="ML109" s="77"/>
      <c r="MM109" s="77"/>
      <c r="MN109" s="77"/>
      <c r="MO109" s="77"/>
      <c r="MP109" s="77"/>
      <c r="MQ109" s="77"/>
      <c r="MR109" s="77"/>
      <c r="MS109" s="77"/>
      <c r="MT109" s="77"/>
      <c r="MU109" s="77"/>
      <c r="MV109" s="77"/>
      <c r="MW109" s="77"/>
      <c r="MX109" s="77"/>
      <c r="MY109" s="77"/>
      <c r="MZ109" s="77"/>
      <c r="NA109" s="77"/>
      <c r="NB109" s="77"/>
      <c r="NC109" s="77"/>
      <c r="ND109" s="77"/>
      <c r="BAY109" s="55"/>
      <c r="BAZ109" s="55"/>
      <c r="BBA109" s="55"/>
      <c r="BBB109" s="55"/>
      <c r="BBC109" s="55"/>
      <c r="BBD109" s="55"/>
      <c r="BBE109" s="55"/>
      <c r="BBF109" s="55"/>
      <c r="BBG109" s="55"/>
      <c r="BBH109" s="55"/>
      <c r="BBI109" s="55"/>
      <c r="BBJ109" s="55"/>
      <c r="BBK109" s="55"/>
      <c r="BBL109" s="55"/>
      <c r="BBM109" s="55"/>
      <c r="BBN109" s="55"/>
      <c r="BBO109" s="55"/>
      <c r="BBP109" s="55"/>
      <c r="BBQ109" s="55"/>
      <c r="BBR109" s="55"/>
      <c r="BBS109" s="55"/>
      <c r="BBT109" s="55"/>
      <c r="BBU109" s="55"/>
      <c r="BBV109" s="55"/>
      <c r="BBW109" s="55"/>
      <c r="BBX109" s="55"/>
      <c r="BBY109" s="55"/>
      <c r="BBZ109" s="55"/>
      <c r="BCA109" s="55"/>
      <c r="BCB109" s="55"/>
      <c r="BCC109" s="55"/>
      <c r="BCD109" s="55"/>
      <c r="BCE109" s="55"/>
      <c r="BCF109" s="55"/>
      <c r="BCG109" s="55"/>
      <c r="BCH109" s="55"/>
      <c r="BCI109" s="55"/>
      <c r="BCJ109" s="55"/>
      <c r="BCK109" s="55"/>
      <c r="BCL109" s="55"/>
      <c r="BCM109" s="55"/>
      <c r="BCN109" s="55"/>
      <c r="BCO109" s="55"/>
      <c r="BCP109" s="55"/>
      <c r="BCQ109" s="55"/>
      <c r="BCR109" s="55"/>
      <c r="BCS109" s="55"/>
      <c r="BCT109" s="55"/>
      <c r="BCU109" s="55"/>
      <c r="BCV109" s="55"/>
      <c r="BCW109" s="55"/>
      <c r="BCX109" s="55"/>
      <c r="BCY109" s="55"/>
      <c r="BCZ109" s="55"/>
      <c r="BDA109" s="55"/>
      <c r="BDB109" s="55"/>
      <c r="BDC109" s="55"/>
      <c r="BDD109" s="55"/>
      <c r="BDE109" s="55"/>
      <c r="BDF109" s="55"/>
      <c r="BDG109" s="55"/>
      <c r="BDH109" s="55"/>
      <c r="BDI109" s="55"/>
      <c r="BDJ109" s="55"/>
      <c r="BDK109" s="55"/>
      <c r="BDL109" s="55"/>
      <c r="BDM109" s="55"/>
      <c r="BDN109" s="55"/>
      <c r="BDO109" s="55"/>
      <c r="BDP109" s="55"/>
      <c r="BDQ109" s="55"/>
      <c r="BDR109" s="55"/>
      <c r="BDS109" s="55"/>
      <c r="BDT109" s="55"/>
      <c r="BDU109" s="55"/>
      <c r="BDV109" s="55"/>
      <c r="BDW109" s="55"/>
      <c r="BDX109" s="55"/>
      <c r="BDY109" s="55"/>
      <c r="BDZ109" s="55"/>
      <c r="BEA109" s="55"/>
      <c r="BEB109" s="55"/>
      <c r="BEC109" s="55"/>
      <c r="BED109" s="55"/>
      <c r="BEE109" s="55"/>
      <c r="BEF109" s="55"/>
      <c r="BEG109" s="55"/>
      <c r="BEH109" s="55"/>
      <c r="BEI109" s="55"/>
      <c r="BEJ109" s="55"/>
      <c r="BEK109" s="55"/>
      <c r="BEL109" s="55"/>
      <c r="BEM109" s="55"/>
      <c r="BEN109" s="55"/>
      <c r="BEO109" s="55"/>
      <c r="BEP109" s="55"/>
      <c r="BEQ109" s="55"/>
      <c r="BER109" s="55"/>
      <c r="BES109" s="55"/>
      <c r="BET109" s="55"/>
      <c r="BEU109" s="55"/>
      <c r="BEV109" s="55"/>
      <c r="BEW109" s="55"/>
      <c r="BEX109" s="55"/>
      <c r="BEY109" s="55"/>
      <c r="BEZ109" s="55"/>
      <c r="BFA109" s="55"/>
      <c r="BFB109" s="55"/>
      <c r="BFC109" s="55"/>
      <c r="BFD109" s="55"/>
      <c r="BFE109" s="55"/>
      <c r="BFF109" s="55"/>
      <c r="BFG109" s="55"/>
      <c r="BFH109" s="55"/>
      <c r="BFI109" s="55"/>
      <c r="BFJ109" s="55"/>
      <c r="BFK109" s="55"/>
      <c r="BFL109" s="55"/>
      <c r="BFM109" s="55"/>
      <c r="BFN109" s="55"/>
      <c r="BFO109" s="55"/>
      <c r="BFP109" s="55"/>
      <c r="BFQ109" s="55"/>
      <c r="BFR109" s="55"/>
      <c r="BFS109" s="55"/>
      <c r="BFT109" s="55"/>
      <c r="BFU109" s="55"/>
      <c r="BFV109" s="55"/>
      <c r="BFW109" s="55"/>
      <c r="BFX109" s="55"/>
      <c r="BFY109" s="55"/>
      <c r="BFZ109" s="55"/>
      <c r="BGA109" s="55"/>
      <c r="BGB109" s="55"/>
      <c r="BGC109" s="55"/>
      <c r="BGD109" s="55"/>
      <c r="BGE109" s="55"/>
      <c r="BGF109" s="55"/>
      <c r="BGG109" s="55"/>
      <c r="BGH109" s="55"/>
      <c r="BGI109" s="55"/>
      <c r="BGJ109" s="55"/>
      <c r="BGK109" s="55"/>
      <c r="BGL109" s="55"/>
      <c r="BGM109" s="55"/>
      <c r="BGN109" s="55"/>
      <c r="BGO109" s="55"/>
      <c r="BGP109" s="55"/>
      <c r="BGQ109" s="55"/>
      <c r="BGR109" s="55"/>
      <c r="BGS109" s="55"/>
      <c r="BGT109" s="55"/>
      <c r="BGU109" s="55"/>
      <c r="BGV109" s="55"/>
      <c r="BGW109" s="55"/>
      <c r="BGX109" s="55"/>
      <c r="BGY109" s="55"/>
      <c r="BGZ109" s="55"/>
      <c r="BHA109" s="55"/>
      <c r="BHB109" s="55"/>
      <c r="BHC109" s="55"/>
      <c r="BHD109" s="55"/>
      <c r="BHE109" s="55"/>
      <c r="BHF109" s="55"/>
      <c r="BHG109" s="55"/>
      <c r="BHH109" s="55"/>
      <c r="BHI109" s="55"/>
      <c r="BHJ109" s="55"/>
      <c r="BHK109" s="55"/>
      <c r="BHL109" s="55"/>
      <c r="BHM109" s="55"/>
      <c r="BHN109" s="55"/>
      <c r="BHO109" s="55"/>
      <c r="BHP109" s="55"/>
      <c r="BHQ109" s="55"/>
      <c r="BHR109" s="55"/>
      <c r="BHS109" s="55"/>
      <c r="BHT109" s="55"/>
      <c r="BHU109" s="55"/>
      <c r="BHV109" s="55"/>
      <c r="BHW109" s="55"/>
      <c r="BHX109" s="55"/>
      <c r="BHY109" s="55"/>
      <c r="BHZ109" s="55"/>
      <c r="BIA109" s="55"/>
      <c r="BIB109" s="55"/>
      <c r="BIC109" s="55"/>
      <c r="BID109" s="55"/>
      <c r="BIE109" s="55"/>
      <c r="BIF109" s="55"/>
      <c r="BIG109" s="55"/>
      <c r="BIH109" s="55"/>
      <c r="BII109" s="55"/>
      <c r="BIJ109" s="55"/>
      <c r="BIK109" s="55"/>
      <c r="BIL109" s="55"/>
      <c r="BIM109" s="55"/>
      <c r="BIN109" s="55"/>
      <c r="BIO109" s="55"/>
      <c r="BIP109" s="55"/>
      <c r="BIQ109" s="55"/>
      <c r="BIR109" s="55"/>
      <c r="BIS109" s="55"/>
      <c r="BIT109" s="55"/>
      <c r="BIU109" s="55"/>
      <c r="BIV109" s="55"/>
      <c r="BIW109" s="55"/>
      <c r="BIX109" s="55"/>
      <c r="BIY109" s="55"/>
      <c r="BIZ109" s="55"/>
      <c r="BJA109" s="55"/>
      <c r="BJB109" s="55"/>
      <c r="BJC109" s="55"/>
      <c r="BJD109" s="55"/>
      <c r="BJE109" s="55"/>
      <c r="BJF109" s="55"/>
      <c r="BJG109" s="55"/>
      <c r="BJH109" s="55"/>
      <c r="BJI109" s="55"/>
      <c r="BJJ109" s="55"/>
      <c r="BJK109" s="55"/>
      <c r="BJL109" s="55"/>
      <c r="BJM109" s="55"/>
      <c r="BJN109" s="55"/>
      <c r="BJO109" s="55"/>
      <c r="BJP109" s="55"/>
      <c r="BJQ109" s="55"/>
      <c r="BJR109" s="55"/>
      <c r="BJS109" s="55"/>
      <c r="BJT109" s="55"/>
      <c r="BJU109" s="55"/>
      <c r="BJV109" s="55"/>
      <c r="BJW109" s="55"/>
      <c r="BJX109" s="55"/>
      <c r="BJY109" s="55"/>
      <c r="BJZ109" s="55"/>
      <c r="BKA109" s="55"/>
      <c r="BKB109" s="55"/>
      <c r="BKC109" s="55"/>
      <c r="BKD109" s="55"/>
      <c r="BKE109" s="55"/>
      <c r="BKF109" s="55"/>
      <c r="BKG109" s="55"/>
      <c r="BKH109" s="55"/>
      <c r="BKI109" s="55"/>
      <c r="BKJ109" s="55"/>
      <c r="BKK109" s="55"/>
      <c r="BKL109" s="55"/>
      <c r="BKM109" s="55"/>
      <c r="BKN109" s="55"/>
      <c r="BKO109" s="55"/>
      <c r="BKP109" s="55"/>
      <c r="BKQ109" s="55"/>
      <c r="BKR109" s="55"/>
      <c r="BKS109" s="55"/>
      <c r="BKT109" s="55"/>
      <c r="BKU109" s="55"/>
      <c r="BKV109" s="55"/>
      <c r="BKW109" s="55"/>
      <c r="BKX109" s="55"/>
      <c r="BKY109" s="55"/>
      <c r="BKZ109" s="55"/>
      <c r="BLA109" s="55"/>
      <c r="BLB109" s="55"/>
      <c r="BLC109" s="55"/>
      <c r="BLD109" s="55"/>
      <c r="BLE109" s="55"/>
      <c r="BLF109" s="55"/>
      <c r="BLG109" s="55"/>
      <c r="BLH109" s="55"/>
      <c r="BLI109" s="55"/>
      <c r="BLJ109" s="55"/>
      <c r="BLK109" s="55"/>
      <c r="BLL109" s="55"/>
      <c r="BLM109" s="55"/>
      <c r="BLN109" s="55"/>
      <c r="BLO109" s="55"/>
      <c r="BLP109" s="55"/>
      <c r="BLQ109" s="55"/>
      <c r="BLR109" s="55"/>
      <c r="BLS109" s="55"/>
      <c r="BLT109" s="55"/>
      <c r="BLU109" s="55"/>
      <c r="BLV109" s="55"/>
      <c r="BLW109" s="55"/>
      <c r="BLX109" s="55"/>
      <c r="BLY109" s="55"/>
      <c r="BLZ109" s="55"/>
      <c r="BMA109" s="55"/>
      <c r="BMB109" s="55"/>
      <c r="BMC109" s="55"/>
      <c r="BMD109" s="55"/>
      <c r="BME109" s="55"/>
      <c r="BMF109" s="55"/>
      <c r="BMG109" s="55"/>
      <c r="BMH109" s="55"/>
      <c r="BMI109" s="55"/>
      <c r="BMJ109" s="55"/>
      <c r="BMK109" s="55"/>
      <c r="BML109" s="55"/>
      <c r="BMM109" s="55"/>
      <c r="BMN109" s="55"/>
      <c r="BMO109" s="55"/>
      <c r="BMP109" s="55"/>
      <c r="BMQ109" s="55"/>
      <c r="BMR109" s="55"/>
      <c r="BMS109" s="55"/>
      <c r="BMT109" s="55"/>
      <c r="BMU109" s="55"/>
      <c r="BMV109" s="55"/>
      <c r="BMW109" s="55"/>
      <c r="BMX109" s="55"/>
      <c r="BMY109" s="55"/>
      <c r="BMZ109" s="55"/>
      <c r="BNA109" s="55"/>
      <c r="BNB109" s="55"/>
      <c r="BNC109" s="55"/>
      <c r="BND109" s="55"/>
      <c r="BNE109" s="55"/>
      <c r="BNF109" s="55"/>
      <c r="BNG109" s="55"/>
      <c r="BNH109" s="55"/>
      <c r="BNI109" s="55"/>
      <c r="BNJ109" s="55"/>
      <c r="BNK109" s="55"/>
      <c r="BNL109" s="55"/>
      <c r="BNM109" s="55"/>
      <c r="BNN109" s="55"/>
      <c r="BNO109" s="55"/>
      <c r="BNP109" s="55"/>
      <c r="BNQ109" s="55"/>
      <c r="BNR109" s="55"/>
      <c r="BNS109" s="55"/>
      <c r="BNT109" s="55"/>
      <c r="BNU109" s="55"/>
      <c r="BNV109" s="55"/>
      <c r="BNW109" s="55"/>
      <c r="BNX109" s="55"/>
      <c r="BNY109" s="55"/>
      <c r="BNZ109" s="55"/>
      <c r="BOA109" s="55"/>
      <c r="BOB109" s="55"/>
      <c r="BOC109" s="55"/>
      <c r="BOD109" s="55"/>
      <c r="BOE109" s="55"/>
      <c r="BOF109" s="55"/>
      <c r="BOG109" s="55"/>
      <c r="BOH109" s="55"/>
      <c r="BOI109" s="55"/>
      <c r="BOJ109" s="55"/>
      <c r="BOK109" s="55"/>
      <c r="BOL109" s="55"/>
      <c r="BOM109" s="55"/>
      <c r="BON109" s="55"/>
      <c r="BOO109" s="55"/>
      <c r="BOP109" s="55"/>
      <c r="BOQ109" s="55"/>
      <c r="BOR109" s="55"/>
      <c r="BOS109" s="55"/>
      <c r="BOT109" s="55"/>
      <c r="BOU109" s="55"/>
      <c r="BOV109" s="55"/>
      <c r="BOW109" s="55"/>
      <c r="BOX109" s="55"/>
      <c r="BOY109" s="55"/>
      <c r="BOZ109" s="55"/>
      <c r="BPA109" s="55"/>
      <c r="BPB109" s="55"/>
      <c r="BPC109" s="55"/>
      <c r="BPD109" s="55"/>
      <c r="BPE109" s="55"/>
      <c r="BPF109" s="55"/>
      <c r="BPG109" s="55"/>
      <c r="BPH109" s="55"/>
      <c r="BPI109" s="55"/>
      <c r="BPJ109" s="55"/>
      <c r="BPK109" s="55"/>
      <c r="BPL109" s="55"/>
      <c r="BPM109" s="55"/>
      <c r="BPN109" s="55"/>
      <c r="BPO109" s="55"/>
      <c r="BPP109" s="55"/>
      <c r="BPQ109" s="55"/>
      <c r="BPR109" s="55"/>
      <c r="BPS109" s="55"/>
      <c r="BPT109" s="55"/>
      <c r="BPU109" s="55"/>
      <c r="BPV109" s="55"/>
      <c r="BPW109" s="55"/>
      <c r="BPX109" s="55"/>
      <c r="BPY109" s="55"/>
      <c r="BPZ109" s="55"/>
      <c r="BQA109" s="55"/>
      <c r="BQB109" s="55"/>
      <c r="BQC109" s="55"/>
      <c r="BQD109" s="55"/>
      <c r="BQE109" s="55"/>
      <c r="BQF109" s="55"/>
      <c r="BQG109" s="55"/>
      <c r="BQH109" s="55"/>
      <c r="BQI109" s="55"/>
      <c r="BQJ109" s="55"/>
      <c r="BQK109" s="55"/>
      <c r="BQL109" s="55"/>
      <c r="BQM109" s="55"/>
      <c r="BQN109" s="55"/>
      <c r="BQO109" s="55"/>
      <c r="BQP109" s="55"/>
      <c r="BQQ109" s="55"/>
      <c r="BQR109" s="55"/>
      <c r="BQS109" s="55"/>
      <c r="BQT109" s="55"/>
      <c r="BQU109" s="55"/>
      <c r="BQV109" s="55"/>
      <c r="BQW109" s="55"/>
      <c r="BQX109" s="55"/>
      <c r="BQY109" s="55"/>
      <c r="BQZ109" s="55"/>
      <c r="BRA109" s="55"/>
      <c r="BRB109" s="55"/>
    </row>
    <row r="110" spans="1:368 1403:1822" s="54" customFormat="1">
      <c r="A110" s="102"/>
      <c r="B110" s="102"/>
      <c r="C110" s="102"/>
      <c r="D110" s="102"/>
      <c r="E110" s="102"/>
      <c r="F110" s="102"/>
      <c r="G110" s="102"/>
      <c r="H110" s="102"/>
      <c r="I110" s="99"/>
      <c r="J110" s="103"/>
      <c r="K110" s="103"/>
      <c r="L110" s="103"/>
      <c r="M110" s="103"/>
      <c r="N110" s="103"/>
      <c r="O110" s="103"/>
      <c r="P110" s="103"/>
      <c r="Q110" s="103"/>
      <c r="R110" s="103"/>
      <c r="S110" s="103"/>
      <c r="T110" s="103"/>
      <c r="U110" s="103"/>
      <c r="V110" s="77"/>
      <c r="W110" s="77"/>
      <c r="X110" s="77"/>
      <c r="Y110" s="77"/>
      <c r="Z110" s="77"/>
      <c r="AA110" s="77"/>
      <c r="AB110" s="77"/>
      <c r="AC110" s="77"/>
      <c r="AD110" s="77"/>
      <c r="AE110" s="77"/>
      <c r="AF110" s="77"/>
      <c r="AG110" s="77"/>
      <c r="AH110" s="77"/>
      <c r="AI110" s="77"/>
      <c r="AJ110" s="77"/>
      <c r="AK110" s="77"/>
      <c r="AL110" s="77"/>
      <c r="AM110" s="77"/>
      <c r="AN110" s="77"/>
      <c r="AO110" s="77"/>
      <c r="AP110" s="77"/>
      <c r="AQ110" s="77"/>
      <c r="AR110" s="77"/>
      <c r="AS110" s="77"/>
      <c r="AT110" s="77"/>
      <c r="AU110" s="77"/>
      <c r="AV110" s="77"/>
      <c r="AW110" s="77"/>
      <c r="AX110" s="77"/>
      <c r="AY110" s="77"/>
      <c r="AZ110" s="77"/>
      <c r="BA110" s="77"/>
      <c r="BB110" s="77"/>
      <c r="BC110" s="77"/>
      <c r="BD110" s="77"/>
      <c r="BE110" s="77"/>
      <c r="BF110" s="77"/>
      <c r="BG110" s="77"/>
      <c r="BH110" s="77"/>
      <c r="BI110" s="77"/>
      <c r="BJ110" s="77"/>
      <c r="BK110" s="77"/>
      <c r="BL110" s="77"/>
      <c r="BM110" s="77"/>
      <c r="BN110" s="77"/>
      <c r="BO110" s="77"/>
      <c r="BP110" s="77"/>
      <c r="BQ110" s="77"/>
      <c r="BR110" s="77"/>
      <c r="BS110" s="77"/>
      <c r="BT110" s="77"/>
      <c r="BU110" s="77"/>
      <c r="BV110" s="77"/>
      <c r="BW110" s="77"/>
      <c r="BX110" s="77"/>
      <c r="BY110" s="77"/>
      <c r="BZ110" s="77"/>
      <c r="CA110" s="77"/>
      <c r="CB110" s="77"/>
      <c r="CC110" s="77"/>
      <c r="CD110" s="77"/>
      <c r="CE110" s="77"/>
      <c r="CF110" s="77"/>
      <c r="CG110" s="77"/>
      <c r="CH110" s="77"/>
      <c r="CI110" s="77"/>
      <c r="CJ110" s="77"/>
      <c r="CK110" s="77"/>
      <c r="CL110" s="77"/>
      <c r="CM110" s="77"/>
      <c r="CN110" s="77"/>
      <c r="CO110" s="77"/>
      <c r="CP110" s="77"/>
      <c r="CQ110" s="77"/>
      <c r="CR110" s="77"/>
      <c r="CS110" s="77"/>
      <c r="CT110" s="77"/>
      <c r="CU110" s="77"/>
      <c r="CV110" s="77"/>
      <c r="CW110" s="77"/>
      <c r="CX110" s="77"/>
      <c r="CY110" s="77"/>
      <c r="CZ110" s="77"/>
      <c r="DA110" s="77"/>
      <c r="DB110" s="77"/>
      <c r="DC110" s="77"/>
      <c r="DD110" s="77"/>
      <c r="DE110" s="77"/>
      <c r="DF110" s="77"/>
      <c r="DG110" s="77"/>
      <c r="DH110" s="77"/>
      <c r="DI110" s="77"/>
      <c r="DJ110" s="77"/>
      <c r="DK110" s="77"/>
      <c r="DL110" s="77"/>
      <c r="DM110" s="77"/>
      <c r="DN110" s="77"/>
      <c r="DO110" s="77"/>
      <c r="DP110" s="77"/>
      <c r="DQ110" s="77"/>
      <c r="DR110" s="77"/>
      <c r="DS110" s="77"/>
      <c r="DT110" s="77"/>
      <c r="DU110" s="77"/>
      <c r="DV110" s="77"/>
      <c r="DW110" s="77"/>
      <c r="DX110" s="77"/>
      <c r="DY110" s="77"/>
      <c r="DZ110" s="77"/>
      <c r="EA110" s="77"/>
      <c r="EB110" s="77"/>
      <c r="EC110" s="77"/>
      <c r="ED110" s="77"/>
      <c r="EE110" s="77"/>
      <c r="EF110" s="77"/>
      <c r="EG110" s="77"/>
      <c r="EH110" s="77"/>
      <c r="EI110" s="77"/>
      <c r="EJ110" s="77"/>
      <c r="EK110" s="77"/>
      <c r="EL110" s="77"/>
      <c r="EM110" s="77"/>
      <c r="EN110" s="77"/>
      <c r="EO110" s="77"/>
      <c r="EP110" s="77"/>
      <c r="EQ110" s="77"/>
      <c r="ER110" s="77"/>
      <c r="ES110" s="77"/>
      <c r="ET110" s="77"/>
      <c r="EU110" s="77"/>
      <c r="EV110" s="77"/>
      <c r="EW110" s="77"/>
      <c r="EX110" s="77"/>
      <c r="EY110" s="77"/>
      <c r="EZ110" s="77"/>
      <c r="FA110" s="77"/>
      <c r="FB110" s="77"/>
      <c r="FC110" s="77"/>
      <c r="FD110" s="77"/>
      <c r="FE110" s="77"/>
      <c r="FF110" s="77"/>
      <c r="FG110" s="77"/>
      <c r="FH110" s="77"/>
      <c r="FI110" s="77"/>
      <c r="FJ110" s="77"/>
      <c r="FK110" s="77"/>
      <c r="FL110" s="77"/>
      <c r="FM110" s="77"/>
      <c r="FN110" s="77"/>
      <c r="FO110" s="77"/>
      <c r="FP110" s="77"/>
      <c r="FQ110" s="77"/>
      <c r="FR110" s="77"/>
      <c r="FS110" s="77"/>
      <c r="FT110" s="77"/>
      <c r="FU110" s="77"/>
      <c r="FV110" s="77"/>
      <c r="FW110" s="77"/>
      <c r="FX110" s="77"/>
      <c r="FY110" s="77"/>
      <c r="FZ110" s="77"/>
      <c r="GA110" s="77"/>
      <c r="GB110" s="77"/>
      <c r="GC110" s="77"/>
      <c r="GD110" s="77"/>
      <c r="GE110" s="77"/>
      <c r="GF110" s="77"/>
      <c r="GG110" s="77"/>
      <c r="GH110" s="77"/>
      <c r="GI110" s="77"/>
      <c r="GJ110" s="77"/>
      <c r="GK110" s="77"/>
      <c r="GL110" s="77"/>
      <c r="GM110" s="77"/>
      <c r="GN110" s="77"/>
      <c r="GO110" s="77"/>
      <c r="GP110" s="77"/>
      <c r="GQ110" s="77"/>
      <c r="GR110" s="77"/>
      <c r="GS110" s="77"/>
      <c r="GT110" s="77"/>
      <c r="GU110" s="77"/>
      <c r="GV110" s="77"/>
      <c r="GW110" s="77"/>
      <c r="GX110" s="77"/>
      <c r="GY110" s="77"/>
      <c r="GZ110" s="77"/>
      <c r="HA110" s="77"/>
      <c r="HB110" s="77"/>
      <c r="HC110" s="77"/>
      <c r="HD110" s="77"/>
      <c r="HE110" s="77"/>
      <c r="HF110" s="77"/>
      <c r="HG110" s="77"/>
      <c r="HH110" s="77"/>
      <c r="HI110" s="77"/>
      <c r="HJ110" s="77"/>
      <c r="HK110" s="77"/>
      <c r="HL110" s="77"/>
      <c r="HM110" s="77"/>
      <c r="HN110" s="77"/>
      <c r="HO110" s="77"/>
      <c r="HP110" s="77"/>
      <c r="HQ110" s="77"/>
      <c r="HR110" s="77"/>
      <c r="HS110" s="77"/>
      <c r="HT110" s="77"/>
      <c r="HU110" s="77"/>
      <c r="HV110" s="77"/>
      <c r="HW110" s="77"/>
      <c r="HX110" s="77"/>
      <c r="HY110" s="77"/>
      <c r="HZ110" s="77"/>
      <c r="IA110" s="77"/>
      <c r="IB110" s="77"/>
      <c r="IC110" s="77"/>
      <c r="ID110" s="77"/>
      <c r="IE110" s="77"/>
      <c r="IF110" s="77"/>
      <c r="IG110" s="77"/>
      <c r="IH110" s="77"/>
      <c r="II110" s="77"/>
      <c r="IJ110" s="77"/>
      <c r="IK110" s="77"/>
      <c r="IL110" s="77"/>
      <c r="IM110" s="77"/>
      <c r="IN110" s="77"/>
      <c r="IO110" s="77"/>
      <c r="IP110" s="77"/>
      <c r="IQ110" s="77"/>
      <c r="IR110" s="77"/>
      <c r="IS110" s="77"/>
      <c r="IT110" s="77"/>
      <c r="IU110" s="77"/>
      <c r="IV110" s="77"/>
      <c r="IW110" s="77"/>
      <c r="IX110" s="77"/>
      <c r="IY110" s="77"/>
      <c r="IZ110" s="77"/>
      <c r="JA110" s="77"/>
      <c r="JB110" s="77"/>
      <c r="JC110" s="77"/>
      <c r="JD110" s="77"/>
      <c r="JE110" s="77"/>
      <c r="JF110" s="77"/>
      <c r="JG110" s="77"/>
      <c r="JH110" s="77"/>
      <c r="JI110" s="77"/>
      <c r="JJ110" s="77"/>
      <c r="JK110" s="77"/>
      <c r="JL110" s="77"/>
      <c r="JM110" s="77"/>
      <c r="JN110" s="77"/>
      <c r="JO110" s="77"/>
      <c r="JP110" s="77"/>
      <c r="JQ110" s="77"/>
      <c r="JR110" s="77"/>
      <c r="JS110" s="77"/>
      <c r="JT110" s="77"/>
      <c r="JU110" s="77"/>
      <c r="JV110" s="77"/>
      <c r="JW110" s="77"/>
      <c r="JX110" s="77"/>
      <c r="JY110" s="77"/>
      <c r="JZ110" s="77"/>
      <c r="KA110" s="77"/>
      <c r="KB110" s="77"/>
      <c r="KC110" s="77"/>
      <c r="KD110" s="77"/>
      <c r="KE110" s="77"/>
      <c r="KF110" s="77"/>
      <c r="KG110" s="77"/>
      <c r="KH110" s="77"/>
      <c r="KI110" s="77"/>
      <c r="KJ110" s="77"/>
      <c r="KK110" s="77"/>
      <c r="KL110" s="77"/>
      <c r="KM110" s="77"/>
      <c r="KN110" s="77"/>
      <c r="KO110" s="77"/>
      <c r="KP110" s="77"/>
      <c r="KQ110" s="77"/>
      <c r="KR110" s="77"/>
      <c r="KS110" s="77"/>
      <c r="KT110" s="77"/>
      <c r="KU110" s="77"/>
      <c r="KV110" s="77"/>
      <c r="KW110" s="77"/>
      <c r="KX110" s="77"/>
      <c r="KY110" s="77"/>
      <c r="KZ110" s="77"/>
      <c r="LA110" s="77"/>
      <c r="LB110" s="77"/>
      <c r="LC110" s="77"/>
      <c r="LD110" s="77"/>
      <c r="LE110" s="77"/>
      <c r="LF110" s="77"/>
      <c r="LG110" s="77"/>
      <c r="LH110" s="77"/>
      <c r="LI110" s="77"/>
      <c r="LJ110" s="77"/>
      <c r="LK110" s="77"/>
      <c r="LL110" s="77"/>
      <c r="LM110" s="77"/>
      <c r="LN110" s="77"/>
      <c r="LO110" s="77"/>
      <c r="LP110" s="77"/>
      <c r="LQ110" s="77"/>
      <c r="LR110" s="77"/>
      <c r="LS110" s="77"/>
      <c r="LT110" s="77"/>
      <c r="LU110" s="77"/>
      <c r="LV110" s="77"/>
      <c r="LW110" s="77"/>
      <c r="LX110" s="77"/>
      <c r="LY110" s="77"/>
      <c r="LZ110" s="77"/>
      <c r="MA110" s="77"/>
      <c r="MB110" s="77"/>
      <c r="MC110" s="77"/>
      <c r="MD110" s="77"/>
      <c r="ME110" s="77"/>
      <c r="MF110" s="77"/>
      <c r="MG110" s="77"/>
      <c r="MH110" s="77"/>
      <c r="MI110" s="77"/>
      <c r="MJ110" s="77"/>
      <c r="MK110" s="77"/>
      <c r="ML110" s="77"/>
      <c r="MM110" s="77"/>
      <c r="MN110" s="77"/>
      <c r="MO110" s="77"/>
      <c r="MP110" s="77"/>
      <c r="MQ110" s="77"/>
      <c r="MR110" s="77"/>
      <c r="MS110" s="77"/>
      <c r="MT110" s="77"/>
      <c r="MU110" s="77"/>
      <c r="MV110" s="77"/>
      <c r="MW110" s="77"/>
      <c r="MX110" s="77"/>
      <c r="MY110" s="77"/>
      <c r="MZ110" s="77"/>
      <c r="NA110" s="77"/>
      <c r="NB110" s="77"/>
      <c r="NC110" s="77"/>
      <c r="ND110" s="77"/>
      <c r="BAY110" s="55"/>
      <c r="BAZ110" s="55"/>
      <c r="BBA110" s="55"/>
      <c r="BBB110" s="55"/>
      <c r="BBC110" s="55"/>
      <c r="BBD110" s="55"/>
      <c r="BBE110" s="55"/>
      <c r="BBF110" s="55"/>
      <c r="BBG110" s="55"/>
      <c r="BBH110" s="55"/>
      <c r="BBI110" s="55"/>
      <c r="BBJ110" s="55"/>
      <c r="BBK110" s="55"/>
      <c r="BBL110" s="55"/>
      <c r="BBM110" s="55"/>
      <c r="BBN110" s="55"/>
      <c r="BBO110" s="55"/>
      <c r="BBP110" s="55"/>
      <c r="BBQ110" s="55"/>
      <c r="BBR110" s="55"/>
      <c r="BBS110" s="55"/>
      <c r="BBT110" s="55"/>
      <c r="BBU110" s="55"/>
      <c r="BBV110" s="55"/>
      <c r="BBW110" s="55"/>
      <c r="BBX110" s="55"/>
      <c r="BBY110" s="55"/>
      <c r="BBZ110" s="55"/>
      <c r="BCA110" s="55"/>
      <c r="BCB110" s="55"/>
      <c r="BCC110" s="55"/>
      <c r="BCD110" s="55"/>
      <c r="BCE110" s="55"/>
      <c r="BCF110" s="55"/>
      <c r="BCG110" s="55"/>
      <c r="BCH110" s="55"/>
      <c r="BCI110" s="55"/>
      <c r="BCJ110" s="55"/>
      <c r="BCK110" s="55"/>
      <c r="BCL110" s="55"/>
      <c r="BCM110" s="55"/>
      <c r="BCN110" s="55"/>
      <c r="BCO110" s="55"/>
      <c r="BCP110" s="55"/>
      <c r="BCQ110" s="55"/>
      <c r="BCR110" s="55"/>
      <c r="BCS110" s="55"/>
      <c r="BCT110" s="55"/>
      <c r="BCU110" s="55"/>
      <c r="BCV110" s="55"/>
      <c r="BCW110" s="55"/>
      <c r="BCX110" s="55"/>
      <c r="BCY110" s="55"/>
      <c r="BCZ110" s="55"/>
      <c r="BDA110" s="55"/>
      <c r="BDB110" s="55"/>
      <c r="BDC110" s="55"/>
      <c r="BDD110" s="55"/>
      <c r="BDE110" s="55"/>
      <c r="BDF110" s="55"/>
      <c r="BDG110" s="55"/>
      <c r="BDH110" s="55"/>
      <c r="BDI110" s="55"/>
      <c r="BDJ110" s="55"/>
      <c r="BDK110" s="55"/>
      <c r="BDL110" s="55"/>
      <c r="BDM110" s="55"/>
      <c r="BDN110" s="55"/>
      <c r="BDO110" s="55"/>
      <c r="BDP110" s="55"/>
      <c r="BDQ110" s="55"/>
      <c r="BDR110" s="55"/>
      <c r="BDS110" s="55"/>
      <c r="BDT110" s="55"/>
      <c r="BDU110" s="55"/>
      <c r="BDV110" s="55"/>
      <c r="BDW110" s="55"/>
      <c r="BDX110" s="55"/>
      <c r="BDY110" s="55"/>
      <c r="BDZ110" s="55"/>
      <c r="BEA110" s="55"/>
      <c r="BEB110" s="55"/>
      <c r="BEC110" s="55"/>
      <c r="BED110" s="55"/>
      <c r="BEE110" s="55"/>
      <c r="BEF110" s="55"/>
      <c r="BEG110" s="55"/>
      <c r="BEH110" s="55"/>
      <c r="BEI110" s="55"/>
      <c r="BEJ110" s="55"/>
      <c r="BEK110" s="55"/>
      <c r="BEL110" s="55"/>
      <c r="BEM110" s="55"/>
      <c r="BEN110" s="55"/>
      <c r="BEO110" s="55"/>
      <c r="BEP110" s="55"/>
      <c r="BEQ110" s="55"/>
      <c r="BER110" s="55"/>
      <c r="BES110" s="55"/>
      <c r="BET110" s="55"/>
      <c r="BEU110" s="55"/>
      <c r="BEV110" s="55"/>
      <c r="BEW110" s="55"/>
      <c r="BEX110" s="55"/>
      <c r="BEY110" s="55"/>
      <c r="BEZ110" s="55"/>
      <c r="BFA110" s="55"/>
      <c r="BFB110" s="55"/>
      <c r="BFC110" s="55"/>
      <c r="BFD110" s="55"/>
      <c r="BFE110" s="55"/>
      <c r="BFF110" s="55"/>
      <c r="BFG110" s="55"/>
      <c r="BFH110" s="55"/>
      <c r="BFI110" s="55"/>
      <c r="BFJ110" s="55"/>
      <c r="BFK110" s="55"/>
      <c r="BFL110" s="55"/>
      <c r="BFM110" s="55"/>
      <c r="BFN110" s="55"/>
      <c r="BFO110" s="55"/>
      <c r="BFP110" s="55"/>
      <c r="BFQ110" s="55"/>
      <c r="BFR110" s="55"/>
      <c r="BFS110" s="55"/>
      <c r="BFT110" s="55"/>
      <c r="BFU110" s="55"/>
      <c r="BFV110" s="55"/>
      <c r="BFW110" s="55"/>
      <c r="BFX110" s="55"/>
      <c r="BFY110" s="55"/>
      <c r="BFZ110" s="55"/>
      <c r="BGA110" s="55"/>
      <c r="BGB110" s="55"/>
      <c r="BGC110" s="55"/>
      <c r="BGD110" s="55"/>
      <c r="BGE110" s="55"/>
      <c r="BGF110" s="55"/>
      <c r="BGG110" s="55"/>
      <c r="BGH110" s="55"/>
      <c r="BGI110" s="55"/>
      <c r="BGJ110" s="55"/>
      <c r="BGK110" s="55"/>
      <c r="BGL110" s="55"/>
      <c r="BGM110" s="55"/>
      <c r="BGN110" s="55"/>
      <c r="BGO110" s="55"/>
      <c r="BGP110" s="55"/>
      <c r="BGQ110" s="55"/>
      <c r="BGR110" s="55"/>
      <c r="BGS110" s="55"/>
      <c r="BGT110" s="55"/>
      <c r="BGU110" s="55"/>
      <c r="BGV110" s="55"/>
      <c r="BGW110" s="55"/>
      <c r="BGX110" s="55"/>
      <c r="BGY110" s="55"/>
      <c r="BGZ110" s="55"/>
      <c r="BHA110" s="55"/>
      <c r="BHB110" s="55"/>
      <c r="BHC110" s="55"/>
      <c r="BHD110" s="55"/>
      <c r="BHE110" s="55"/>
      <c r="BHF110" s="55"/>
      <c r="BHG110" s="55"/>
      <c r="BHH110" s="55"/>
      <c r="BHI110" s="55"/>
      <c r="BHJ110" s="55"/>
      <c r="BHK110" s="55"/>
      <c r="BHL110" s="55"/>
      <c r="BHM110" s="55"/>
      <c r="BHN110" s="55"/>
      <c r="BHO110" s="55"/>
      <c r="BHP110" s="55"/>
      <c r="BHQ110" s="55"/>
      <c r="BHR110" s="55"/>
      <c r="BHS110" s="55"/>
      <c r="BHT110" s="55"/>
      <c r="BHU110" s="55"/>
      <c r="BHV110" s="55"/>
      <c r="BHW110" s="55"/>
      <c r="BHX110" s="55"/>
      <c r="BHY110" s="55"/>
      <c r="BHZ110" s="55"/>
      <c r="BIA110" s="55"/>
      <c r="BIB110" s="55"/>
      <c r="BIC110" s="55"/>
      <c r="BID110" s="55"/>
      <c r="BIE110" s="55"/>
      <c r="BIF110" s="55"/>
      <c r="BIG110" s="55"/>
      <c r="BIH110" s="55"/>
      <c r="BII110" s="55"/>
      <c r="BIJ110" s="55"/>
      <c r="BIK110" s="55"/>
      <c r="BIL110" s="55"/>
      <c r="BIM110" s="55"/>
      <c r="BIN110" s="55"/>
      <c r="BIO110" s="55"/>
      <c r="BIP110" s="55"/>
      <c r="BIQ110" s="55"/>
      <c r="BIR110" s="55"/>
      <c r="BIS110" s="55"/>
      <c r="BIT110" s="55"/>
      <c r="BIU110" s="55"/>
      <c r="BIV110" s="55"/>
      <c r="BIW110" s="55"/>
      <c r="BIX110" s="55"/>
      <c r="BIY110" s="55"/>
      <c r="BIZ110" s="55"/>
      <c r="BJA110" s="55"/>
      <c r="BJB110" s="55"/>
      <c r="BJC110" s="55"/>
      <c r="BJD110" s="55"/>
      <c r="BJE110" s="55"/>
      <c r="BJF110" s="55"/>
      <c r="BJG110" s="55"/>
      <c r="BJH110" s="55"/>
      <c r="BJI110" s="55"/>
      <c r="BJJ110" s="55"/>
      <c r="BJK110" s="55"/>
      <c r="BJL110" s="55"/>
      <c r="BJM110" s="55"/>
      <c r="BJN110" s="55"/>
      <c r="BJO110" s="55"/>
      <c r="BJP110" s="55"/>
      <c r="BJQ110" s="55"/>
      <c r="BJR110" s="55"/>
      <c r="BJS110" s="55"/>
      <c r="BJT110" s="55"/>
      <c r="BJU110" s="55"/>
      <c r="BJV110" s="55"/>
      <c r="BJW110" s="55"/>
      <c r="BJX110" s="55"/>
      <c r="BJY110" s="55"/>
      <c r="BJZ110" s="55"/>
      <c r="BKA110" s="55"/>
      <c r="BKB110" s="55"/>
      <c r="BKC110" s="55"/>
      <c r="BKD110" s="55"/>
      <c r="BKE110" s="55"/>
      <c r="BKF110" s="55"/>
      <c r="BKG110" s="55"/>
      <c r="BKH110" s="55"/>
      <c r="BKI110" s="55"/>
      <c r="BKJ110" s="55"/>
      <c r="BKK110" s="55"/>
      <c r="BKL110" s="55"/>
      <c r="BKM110" s="55"/>
      <c r="BKN110" s="55"/>
      <c r="BKO110" s="55"/>
      <c r="BKP110" s="55"/>
      <c r="BKQ110" s="55"/>
      <c r="BKR110" s="55"/>
      <c r="BKS110" s="55"/>
      <c r="BKT110" s="55"/>
      <c r="BKU110" s="55"/>
      <c r="BKV110" s="55"/>
      <c r="BKW110" s="55"/>
      <c r="BKX110" s="55"/>
      <c r="BKY110" s="55"/>
      <c r="BKZ110" s="55"/>
      <c r="BLA110" s="55"/>
      <c r="BLB110" s="55"/>
      <c r="BLC110" s="55"/>
      <c r="BLD110" s="55"/>
      <c r="BLE110" s="55"/>
      <c r="BLF110" s="55"/>
      <c r="BLG110" s="55"/>
      <c r="BLH110" s="55"/>
      <c r="BLI110" s="55"/>
      <c r="BLJ110" s="55"/>
      <c r="BLK110" s="55"/>
      <c r="BLL110" s="55"/>
      <c r="BLM110" s="55"/>
      <c r="BLN110" s="55"/>
      <c r="BLO110" s="55"/>
      <c r="BLP110" s="55"/>
      <c r="BLQ110" s="55"/>
      <c r="BLR110" s="55"/>
      <c r="BLS110" s="55"/>
      <c r="BLT110" s="55"/>
      <c r="BLU110" s="55"/>
      <c r="BLV110" s="55"/>
      <c r="BLW110" s="55"/>
      <c r="BLX110" s="55"/>
      <c r="BLY110" s="55"/>
      <c r="BLZ110" s="55"/>
      <c r="BMA110" s="55"/>
      <c r="BMB110" s="55"/>
      <c r="BMC110" s="55"/>
      <c r="BMD110" s="55"/>
      <c r="BME110" s="55"/>
      <c r="BMF110" s="55"/>
      <c r="BMG110" s="55"/>
      <c r="BMH110" s="55"/>
      <c r="BMI110" s="55"/>
      <c r="BMJ110" s="55"/>
      <c r="BMK110" s="55"/>
      <c r="BML110" s="55"/>
      <c r="BMM110" s="55"/>
      <c r="BMN110" s="55"/>
      <c r="BMO110" s="55"/>
      <c r="BMP110" s="55"/>
      <c r="BMQ110" s="55"/>
      <c r="BMR110" s="55"/>
      <c r="BMS110" s="55"/>
      <c r="BMT110" s="55"/>
      <c r="BMU110" s="55"/>
      <c r="BMV110" s="55"/>
      <c r="BMW110" s="55"/>
      <c r="BMX110" s="55"/>
      <c r="BMY110" s="55"/>
      <c r="BMZ110" s="55"/>
      <c r="BNA110" s="55"/>
      <c r="BNB110" s="55"/>
      <c r="BNC110" s="55"/>
      <c r="BND110" s="55"/>
      <c r="BNE110" s="55"/>
      <c r="BNF110" s="55"/>
      <c r="BNG110" s="55"/>
      <c r="BNH110" s="55"/>
      <c r="BNI110" s="55"/>
      <c r="BNJ110" s="55"/>
      <c r="BNK110" s="55"/>
      <c r="BNL110" s="55"/>
      <c r="BNM110" s="55"/>
      <c r="BNN110" s="55"/>
      <c r="BNO110" s="55"/>
      <c r="BNP110" s="55"/>
      <c r="BNQ110" s="55"/>
      <c r="BNR110" s="55"/>
      <c r="BNS110" s="55"/>
      <c r="BNT110" s="55"/>
      <c r="BNU110" s="55"/>
      <c r="BNV110" s="55"/>
      <c r="BNW110" s="55"/>
      <c r="BNX110" s="55"/>
      <c r="BNY110" s="55"/>
      <c r="BNZ110" s="55"/>
      <c r="BOA110" s="55"/>
      <c r="BOB110" s="55"/>
      <c r="BOC110" s="55"/>
      <c r="BOD110" s="55"/>
      <c r="BOE110" s="55"/>
      <c r="BOF110" s="55"/>
      <c r="BOG110" s="55"/>
      <c r="BOH110" s="55"/>
      <c r="BOI110" s="55"/>
      <c r="BOJ110" s="55"/>
      <c r="BOK110" s="55"/>
      <c r="BOL110" s="55"/>
      <c r="BOM110" s="55"/>
      <c r="BON110" s="55"/>
      <c r="BOO110" s="55"/>
      <c r="BOP110" s="55"/>
      <c r="BOQ110" s="55"/>
      <c r="BOR110" s="55"/>
      <c r="BOS110" s="55"/>
      <c r="BOT110" s="55"/>
      <c r="BOU110" s="55"/>
      <c r="BOV110" s="55"/>
      <c r="BOW110" s="55"/>
      <c r="BOX110" s="55"/>
      <c r="BOY110" s="55"/>
      <c r="BOZ110" s="55"/>
      <c r="BPA110" s="55"/>
      <c r="BPB110" s="55"/>
      <c r="BPC110" s="55"/>
      <c r="BPD110" s="55"/>
      <c r="BPE110" s="55"/>
      <c r="BPF110" s="55"/>
      <c r="BPG110" s="55"/>
      <c r="BPH110" s="55"/>
      <c r="BPI110" s="55"/>
      <c r="BPJ110" s="55"/>
      <c r="BPK110" s="55"/>
      <c r="BPL110" s="55"/>
      <c r="BPM110" s="55"/>
      <c r="BPN110" s="55"/>
      <c r="BPO110" s="55"/>
      <c r="BPP110" s="55"/>
      <c r="BPQ110" s="55"/>
      <c r="BPR110" s="55"/>
      <c r="BPS110" s="55"/>
      <c r="BPT110" s="55"/>
      <c r="BPU110" s="55"/>
      <c r="BPV110" s="55"/>
      <c r="BPW110" s="55"/>
      <c r="BPX110" s="55"/>
      <c r="BPY110" s="55"/>
      <c r="BPZ110" s="55"/>
      <c r="BQA110" s="55"/>
      <c r="BQB110" s="55"/>
      <c r="BQC110" s="55"/>
      <c r="BQD110" s="55"/>
      <c r="BQE110" s="55"/>
      <c r="BQF110" s="55"/>
      <c r="BQG110" s="55"/>
      <c r="BQH110" s="55"/>
      <c r="BQI110" s="55"/>
      <c r="BQJ110" s="55"/>
      <c r="BQK110" s="55"/>
      <c r="BQL110" s="55"/>
      <c r="BQM110" s="55"/>
      <c r="BQN110" s="55"/>
      <c r="BQO110" s="55"/>
      <c r="BQP110" s="55"/>
      <c r="BQQ110" s="55"/>
      <c r="BQR110" s="55"/>
      <c r="BQS110" s="55"/>
      <c r="BQT110" s="55"/>
      <c r="BQU110" s="55"/>
      <c r="BQV110" s="55"/>
      <c r="BQW110" s="55"/>
      <c r="BQX110" s="55"/>
      <c r="BQY110" s="55"/>
      <c r="BQZ110" s="55"/>
      <c r="BRA110" s="55"/>
      <c r="BRB110" s="55"/>
    </row>
    <row r="111" spans="1:368 1403:1822" s="54" customFormat="1">
      <c r="A111" s="102"/>
      <c r="B111" s="102"/>
      <c r="C111" s="102"/>
      <c r="D111" s="102"/>
      <c r="E111" s="102"/>
      <c r="F111" s="102"/>
      <c r="G111" s="102"/>
      <c r="H111" s="102"/>
      <c r="I111" s="99"/>
      <c r="J111" s="103"/>
      <c r="K111" s="103"/>
      <c r="L111" s="103"/>
      <c r="M111" s="103"/>
      <c r="N111" s="103"/>
      <c r="O111" s="103"/>
      <c r="P111" s="103"/>
      <c r="Q111" s="103"/>
      <c r="R111" s="103"/>
      <c r="S111" s="103"/>
      <c r="T111" s="103"/>
      <c r="U111" s="103"/>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c r="CL111" s="77"/>
      <c r="CM111" s="77"/>
      <c r="CN111" s="77"/>
      <c r="CO111" s="77"/>
      <c r="CP111" s="77"/>
      <c r="CQ111" s="77"/>
      <c r="CR111" s="77"/>
      <c r="CS111" s="77"/>
      <c r="CT111" s="77"/>
      <c r="CU111" s="77"/>
      <c r="CV111" s="77"/>
      <c r="CW111" s="77"/>
      <c r="CX111" s="77"/>
      <c r="CY111" s="77"/>
      <c r="CZ111" s="77"/>
      <c r="DA111" s="77"/>
      <c r="DB111" s="77"/>
      <c r="DC111" s="77"/>
      <c r="DD111" s="77"/>
      <c r="DE111" s="77"/>
      <c r="DF111" s="77"/>
      <c r="DG111" s="77"/>
      <c r="DH111" s="77"/>
      <c r="DI111" s="77"/>
      <c r="DJ111" s="77"/>
      <c r="DK111" s="77"/>
      <c r="DL111" s="77"/>
      <c r="DM111" s="77"/>
      <c r="DN111" s="77"/>
      <c r="DO111" s="77"/>
      <c r="DP111" s="77"/>
      <c r="DQ111" s="77"/>
      <c r="DR111" s="77"/>
      <c r="DS111" s="77"/>
      <c r="DT111" s="77"/>
      <c r="DU111" s="77"/>
      <c r="DV111" s="77"/>
      <c r="DW111" s="77"/>
      <c r="DX111" s="77"/>
      <c r="DY111" s="77"/>
      <c r="DZ111" s="77"/>
      <c r="EA111" s="77"/>
      <c r="EB111" s="77"/>
      <c r="EC111" s="77"/>
      <c r="ED111" s="77"/>
      <c r="EE111" s="77"/>
      <c r="EF111" s="77"/>
      <c r="EG111" s="77"/>
      <c r="EH111" s="77"/>
      <c r="EI111" s="77"/>
      <c r="EJ111" s="77"/>
      <c r="EK111" s="77"/>
      <c r="EL111" s="77"/>
      <c r="EM111" s="77"/>
      <c r="EN111" s="77"/>
      <c r="EO111" s="77"/>
      <c r="EP111" s="77"/>
      <c r="EQ111" s="77"/>
      <c r="ER111" s="77"/>
      <c r="ES111" s="77"/>
      <c r="ET111" s="77"/>
      <c r="EU111" s="77"/>
      <c r="EV111" s="77"/>
      <c r="EW111" s="77"/>
      <c r="EX111" s="77"/>
      <c r="EY111" s="77"/>
      <c r="EZ111" s="77"/>
      <c r="FA111" s="77"/>
      <c r="FB111" s="77"/>
      <c r="FC111" s="77"/>
      <c r="FD111" s="77"/>
      <c r="FE111" s="77"/>
      <c r="FF111" s="77"/>
      <c r="FG111" s="77"/>
      <c r="FH111" s="77"/>
      <c r="FI111" s="77"/>
      <c r="FJ111" s="77"/>
      <c r="FK111" s="77"/>
      <c r="FL111" s="77"/>
      <c r="FM111" s="77"/>
      <c r="FN111" s="77"/>
      <c r="FO111" s="77"/>
      <c r="FP111" s="77"/>
      <c r="FQ111" s="77"/>
      <c r="FR111" s="77"/>
      <c r="FS111" s="77"/>
      <c r="FT111" s="77"/>
      <c r="FU111" s="77"/>
      <c r="FV111" s="77"/>
      <c r="FW111" s="77"/>
      <c r="FX111" s="77"/>
      <c r="FY111" s="77"/>
      <c r="FZ111" s="77"/>
      <c r="GA111" s="77"/>
      <c r="GB111" s="77"/>
      <c r="GC111" s="77"/>
      <c r="GD111" s="77"/>
      <c r="GE111" s="77"/>
      <c r="GF111" s="77"/>
      <c r="GG111" s="77"/>
      <c r="GH111" s="77"/>
      <c r="GI111" s="77"/>
      <c r="GJ111" s="77"/>
      <c r="GK111" s="77"/>
      <c r="GL111" s="77"/>
      <c r="GM111" s="77"/>
      <c r="GN111" s="77"/>
      <c r="GO111" s="77"/>
      <c r="GP111" s="77"/>
      <c r="GQ111" s="77"/>
      <c r="GR111" s="77"/>
      <c r="GS111" s="77"/>
      <c r="GT111" s="77"/>
      <c r="GU111" s="77"/>
      <c r="GV111" s="77"/>
      <c r="GW111" s="77"/>
      <c r="GX111" s="77"/>
      <c r="GY111" s="77"/>
      <c r="GZ111" s="77"/>
      <c r="HA111" s="77"/>
      <c r="HB111" s="77"/>
      <c r="HC111" s="77"/>
      <c r="HD111" s="77"/>
      <c r="HE111" s="77"/>
      <c r="HF111" s="77"/>
      <c r="HG111" s="77"/>
      <c r="HH111" s="77"/>
      <c r="HI111" s="77"/>
      <c r="HJ111" s="77"/>
      <c r="HK111" s="77"/>
      <c r="HL111" s="77"/>
      <c r="HM111" s="77"/>
      <c r="HN111" s="77"/>
      <c r="HO111" s="77"/>
      <c r="HP111" s="77"/>
      <c r="HQ111" s="77"/>
      <c r="HR111" s="77"/>
      <c r="HS111" s="77"/>
      <c r="HT111" s="77"/>
      <c r="HU111" s="77"/>
      <c r="HV111" s="77"/>
      <c r="HW111" s="77"/>
      <c r="HX111" s="77"/>
      <c r="HY111" s="77"/>
      <c r="HZ111" s="77"/>
      <c r="IA111" s="77"/>
      <c r="IB111" s="77"/>
      <c r="IC111" s="77"/>
      <c r="ID111" s="77"/>
      <c r="IE111" s="77"/>
      <c r="IF111" s="77"/>
      <c r="IG111" s="77"/>
      <c r="IH111" s="77"/>
      <c r="II111" s="77"/>
      <c r="IJ111" s="77"/>
      <c r="IK111" s="77"/>
      <c r="IL111" s="77"/>
      <c r="IM111" s="77"/>
      <c r="IN111" s="77"/>
      <c r="IO111" s="77"/>
      <c r="IP111" s="77"/>
      <c r="IQ111" s="77"/>
      <c r="IR111" s="77"/>
      <c r="IS111" s="77"/>
      <c r="IT111" s="77"/>
      <c r="IU111" s="77"/>
      <c r="IV111" s="77"/>
      <c r="IW111" s="77"/>
      <c r="IX111" s="77"/>
      <c r="IY111" s="77"/>
      <c r="IZ111" s="77"/>
      <c r="JA111" s="77"/>
      <c r="JB111" s="77"/>
      <c r="JC111" s="77"/>
      <c r="JD111" s="77"/>
      <c r="JE111" s="77"/>
      <c r="JF111" s="77"/>
      <c r="JG111" s="77"/>
      <c r="JH111" s="77"/>
      <c r="JI111" s="77"/>
      <c r="JJ111" s="77"/>
      <c r="JK111" s="77"/>
      <c r="JL111" s="77"/>
      <c r="JM111" s="77"/>
      <c r="JN111" s="77"/>
      <c r="JO111" s="77"/>
      <c r="JP111" s="77"/>
      <c r="JQ111" s="77"/>
      <c r="JR111" s="77"/>
      <c r="JS111" s="77"/>
      <c r="JT111" s="77"/>
      <c r="JU111" s="77"/>
      <c r="JV111" s="77"/>
      <c r="JW111" s="77"/>
      <c r="JX111" s="77"/>
      <c r="JY111" s="77"/>
      <c r="JZ111" s="77"/>
      <c r="KA111" s="77"/>
      <c r="KB111" s="77"/>
      <c r="KC111" s="77"/>
      <c r="KD111" s="77"/>
      <c r="KE111" s="77"/>
      <c r="KF111" s="77"/>
      <c r="KG111" s="77"/>
      <c r="KH111" s="77"/>
      <c r="KI111" s="77"/>
      <c r="KJ111" s="77"/>
      <c r="KK111" s="77"/>
      <c r="KL111" s="77"/>
      <c r="KM111" s="77"/>
      <c r="KN111" s="77"/>
      <c r="KO111" s="77"/>
      <c r="KP111" s="77"/>
      <c r="KQ111" s="77"/>
      <c r="KR111" s="77"/>
      <c r="KS111" s="77"/>
      <c r="KT111" s="77"/>
      <c r="KU111" s="77"/>
      <c r="KV111" s="77"/>
      <c r="KW111" s="77"/>
      <c r="KX111" s="77"/>
      <c r="KY111" s="77"/>
      <c r="KZ111" s="77"/>
      <c r="LA111" s="77"/>
      <c r="LB111" s="77"/>
      <c r="LC111" s="77"/>
      <c r="LD111" s="77"/>
      <c r="LE111" s="77"/>
      <c r="LF111" s="77"/>
      <c r="LG111" s="77"/>
      <c r="LH111" s="77"/>
      <c r="LI111" s="77"/>
      <c r="LJ111" s="77"/>
      <c r="LK111" s="77"/>
      <c r="LL111" s="77"/>
      <c r="LM111" s="77"/>
      <c r="LN111" s="77"/>
      <c r="LO111" s="77"/>
      <c r="LP111" s="77"/>
      <c r="LQ111" s="77"/>
      <c r="LR111" s="77"/>
      <c r="LS111" s="77"/>
      <c r="LT111" s="77"/>
      <c r="LU111" s="77"/>
      <c r="LV111" s="77"/>
      <c r="LW111" s="77"/>
      <c r="LX111" s="77"/>
      <c r="LY111" s="77"/>
      <c r="LZ111" s="77"/>
      <c r="MA111" s="77"/>
      <c r="MB111" s="77"/>
      <c r="MC111" s="77"/>
      <c r="MD111" s="77"/>
      <c r="ME111" s="77"/>
      <c r="MF111" s="77"/>
      <c r="MG111" s="77"/>
      <c r="MH111" s="77"/>
      <c r="MI111" s="77"/>
      <c r="MJ111" s="77"/>
      <c r="MK111" s="77"/>
      <c r="ML111" s="77"/>
      <c r="MM111" s="77"/>
      <c r="MN111" s="77"/>
      <c r="MO111" s="77"/>
      <c r="MP111" s="77"/>
      <c r="MQ111" s="77"/>
      <c r="MR111" s="77"/>
      <c r="MS111" s="77"/>
      <c r="MT111" s="77"/>
      <c r="MU111" s="77"/>
      <c r="MV111" s="77"/>
      <c r="MW111" s="77"/>
      <c r="MX111" s="77"/>
      <c r="MY111" s="77"/>
      <c r="MZ111" s="77"/>
      <c r="NA111" s="77"/>
      <c r="NB111" s="77"/>
      <c r="NC111" s="77"/>
      <c r="ND111" s="77"/>
      <c r="BAY111" s="55"/>
      <c r="BAZ111" s="55"/>
      <c r="BBA111" s="55"/>
      <c r="BBB111" s="55"/>
      <c r="BBC111" s="55"/>
      <c r="BBD111" s="55"/>
      <c r="BBE111" s="55"/>
      <c r="BBF111" s="55"/>
      <c r="BBG111" s="55"/>
      <c r="BBH111" s="55"/>
      <c r="BBI111" s="55"/>
      <c r="BBJ111" s="55"/>
      <c r="BBK111" s="55"/>
      <c r="BBL111" s="55"/>
      <c r="BBM111" s="55"/>
      <c r="BBN111" s="55"/>
      <c r="BBO111" s="55"/>
      <c r="BBP111" s="55"/>
      <c r="BBQ111" s="55"/>
      <c r="BBR111" s="55"/>
      <c r="BBS111" s="55"/>
      <c r="BBT111" s="55"/>
      <c r="BBU111" s="55"/>
      <c r="BBV111" s="55"/>
      <c r="BBW111" s="55"/>
      <c r="BBX111" s="55"/>
      <c r="BBY111" s="55"/>
      <c r="BBZ111" s="55"/>
      <c r="BCA111" s="55"/>
      <c r="BCB111" s="55"/>
      <c r="BCC111" s="55"/>
      <c r="BCD111" s="55"/>
      <c r="BCE111" s="55"/>
      <c r="BCF111" s="55"/>
      <c r="BCG111" s="55"/>
      <c r="BCH111" s="55"/>
      <c r="BCI111" s="55"/>
      <c r="BCJ111" s="55"/>
      <c r="BCK111" s="55"/>
      <c r="BCL111" s="55"/>
      <c r="BCM111" s="55"/>
      <c r="BCN111" s="55"/>
      <c r="BCO111" s="55"/>
      <c r="BCP111" s="55"/>
      <c r="BCQ111" s="55"/>
      <c r="BCR111" s="55"/>
      <c r="BCS111" s="55"/>
      <c r="BCT111" s="55"/>
      <c r="BCU111" s="55"/>
      <c r="BCV111" s="55"/>
      <c r="BCW111" s="55"/>
      <c r="BCX111" s="55"/>
      <c r="BCY111" s="55"/>
      <c r="BCZ111" s="55"/>
      <c r="BDA111" s="55"/>
      <c r="BDB111" s="55"/>
      <c r="BDC111" s="55"/>
      <c r="BDD111" s="55"/>
      <c r="BDE111" s="55"/>
      <c r="BDF111" s="55"/>
      <c r="BDG111" s="55"/>
      <c r="BDH111" s="55"/>
      <c r="BDI111" s="55"/>
      <c r="BDJ111" s="55"/>
      <c r="BDK111" s="55"/>
      <c r="BDL111" s="55"/>
      <c r="BDM111" s="55"/>
      <c r="BDN111" s="55"/>
      <c r="BDO111" s="55"/>
      <c r="BDP111" s="55"/>
      <c r="BDQ111" s="55"/>
      <c r="BDR111" s="55"/>
      <c r="BDS111" s="55"/>
      <c r="BDT111" s="55"/>
      <c r="BDU111" s="55"/>
      <c r="BDV111" s="55"/>
      <c r="BDW111" s="55"/>
      <c r="BDX111" s="55"/>
      <c r="BDY111" s="55"/>
      <c r="BDZ111" s="55"/>
      <c r="BEA111" s="55"/>
      <c r="BEB111" s="55"/>
      <c r="BEC111" s="55"/>
      <c r="BED111" s="55"/>
      <c r="BEE111" s="55"/>
      <c r="BEF111" s="55"/>
      <c r="BEG111" s="55"/>
      <c r="BEH111" s="55"/>
      <c r="BEI111" s="55"/>
      <c r="BEJ111" s="55"/>
      <c r="BEK111" s="55"/>
      <c r="BEL111" s="55"/>
      <c r="BEM111" s="55"/>
      <c r="BEN111" s="55"/>
      <c r="BEO111" s="55"/>
      <c r="BEP111" s="55"/>
      <c r="BEQ111" s="55"/>
      <c r="BER111" s="55"/>
      <c r="BES111" s="55"/>
      <c r="BET111" s="55"/>
      <c r="BEU111" s="55"/>
      <c r="BEV111" s="55"/>
      <c r="BEW111" s="55"/>
      <c r="BEX111" s="55"/>
      <c r="BEY111" s="55"/>
      <c r="BEZ111" s="55"/>
      <c r="BFA111" s="55"/>
      <c r="BFB111" s="55"/>
      <c r="BFC111" s="55"/>
      <c r="BFD111" s="55"/>
      <c r="BFE111" s="55"/>
      <c r="BFF111" s="55"/>
      <c r="BFG111" s="55"/>
      <c r="BFH111" s="55"/>
      <c r="BFI111" s="55"/>
      <c r="BFJ111" s="55"/>
      <c r="BFK111" s="55"/>
      <c r="BFL111" s="55"/>
      <c r="BFM111" s="55"/>
      <c r="BFN111" s="55"/>
      <c r="BFO111" s="55"/>
      <c r="BFP111" s="55"/>
      <c r="BFQ111" s="55"/>
      <c r="BFR111" s="55"/>
      <c r="BFS111" s="55"/>
      <c r="BFT111" s="55"/>
      <c r="BFU111" s="55"/>
      <c r="BFV111" s="55"/>
      <c r="BFW111" s="55"/>
      <c r="BFX111" s="55"/>
      <c r="BFY111" s="55"/>
      <c r="BFZ111" s="55"/>
      <c r="BGA111" s="55"/>
      <c r="BGB111" s="55"/>
      <c r="BGC111" s="55"/>
      <c r="BGD111" s="55"/>
      <c r="BGE111" s="55"/>
      <c r="BGF111" s="55"/>
      <c r="BGG111" s="55"/>
      <c r="BGH111" s="55"/>
      <c r="BGI111" s="55"/>
      <c r="BGJ111" s="55"/>
      <c r="BGK111" s="55"/>
      <c r="BGL111" s="55"/>
      <c r="BGM111" s="55"/>
      <c r="BGN111" s="55"/>
      <c r="BGO111" s="55"/>
      <c r="BGP111" s="55"/>
      <c r="BGQ111" s="55"/>
      <c r="BGR111" s="55"/>
      <c r="BGS111" s="55"/>
      <c r="BGT111" s="55"/>
      <c r="BGU111" s="55"/>
      <c r="BGV111" s="55"/>
      <c r="BGW111" s="55"/>
      <c r="BGX111" s="55"/>
      <c r="BGY111" s="55"/>
      <c r="BGZ111" s="55"/>
      <c r="BHA111" s="55"/>
      <c r="BHB111" s="55"/>
      <c r="BHC111" s="55"/>
      <c r="BHD111" s="55"/>
      <c r="BHE111" s="55"/>
      <c r="BHF111" s="55"/>
      <c r="BHG111" s="55"/>
      <c r="BHH111" s="55"/>
      <c r="BHI111" s="55"/>
      <c r="BHJ111" s="55"/>
      <c r="BHK111" s="55"/>
      <c r="BHL111" s="55"/>
      <c r="BHM111" s="55"/>
      <c r="BHN111" s="55"/>
      <c r="BHO111" s="55"/>
      <c r="BHP111" s="55"/>
      <c r="BHQ111" s="55"/>
      <c r="BHR111" s="55"/>
      <c r="BHS111" s="55"/>
      <c r="BHT111" s="55"/>
      <c r="BHU111" s="55"/>
      <c r="BHV111" s="55"/>
      <c r="BHW111" s="55"/>
      <c r="BHX111" s="55"/>
      <c r="BHY111" s="55"/>
      <c r="BHZ111" s="55"/>
      <c r="BIA111" s="55"/>
      <c r="BIB111" s="55"/>
      <c r="BIC111" s="55"/>
      <c r="BID111" s="55"/>
      <c r="BIE111" s="55"/>
      <c r="BIF111" s="55"/>
      <c r="BIG111" s="55"/>
      <c r="BIH111" s="55"/>
      <c r="BII111" s="55"/>
      <c r="BIJ111" s="55"/>
      <c r="BIK111" s="55"/>
      <c r="BIL111" s="55"/>
      <c r="BIM111" s="55"/>
      <c r="BIN111" s="55"/>
      <c r="BIO111" s="55"/>
      <c r="BIP111" s="55"/>
      <c r="BIQ111" s="55"/>
      <c r="BIR111" s="55"/>
      <c r="BIS111" s="55"/>
      <c r="BIT111" s="55"/>
      <c r="BIU111" s="55"/>
      <c r="BIV111" s="55"/>
      <c r="BIW111" s="55"/>
      <c r="BIX111" s="55"/>
      <c r="BIY111" s="55"/>
      <c r="BIZ111" s="55"/>
      <c r="BJA111" s="55"/>
      <c r="BJB111" s="55"/>
      <c r="BJC111" s="55"/>
      <c r="BJD111" s="55"/>
      <c r="BJE111" s="55"/>
      <c r="BJF111" s="55"/>
      <c r="BJG111" s="55"/>
      <c r="BJH111" s="55"/>
      <c r="BJI111" s="55"/>
      <c r="BJJ111" s="55"/>
      <c r="BJK111" s="55"/>
      <c r="BJL111" s="55"/>
      <c r="BJM111" s="55"/>
      <c r="BJN111" s="55"/>
      <c r="BJO111" s="55"/>
      <c r="BJP111" s="55"/>
      <c r="BJQ111" s="55"/>
      <c r="BJR111" s="55"/>
      <c r="BJS111" s="55"/>
      <c r="BJT111" s="55"/>
      <c r="BJU111" s="55"/>
      <c r="BJV111" s="55"/>
      <c r="BJW111" s="55"/>
      <c r="BJX111" s="55"/>
      <c r="BJY111" s="55"/>
      <c r="BJZ111" s="55"/>
      <c r="BKA111" s="55"/>
      <c r="BKB111" s="55"/>
      <c r="BKC111" s="55"/>
      <c r="BKD111" s="55"/>
      <c r="BKE111" s="55"/>
      <c r="BKF111" s="55"/>
      <c r="BKG111" s="55"/>
      <c r="BKH111" s="55"/>
      <c r="BKI111" s="55"/>
      <c r="BKJ111" s="55"/>
      <c r="BKK111" s="55"/>
      <c r="BKL111" s="55"/>
      <c r="BKM111" s="55"/>
      <c r="BKN111" s="55"/>
      <c r="BKO111" s="55"/>
      <c r="BKP111" s="55"/>
      <c r="BKQ111" s="55"/>
      <c r="BKR111" s="55"/>
      <c r="BKS111" s="55"/>
      <c r="BKT111" s="55"/>
      <c r="BKU111" s="55"/>
      <c r="BKV111" s="55"/>
      <c r="BKW111" s="55"/>
      <c r="BKX111" s="55"/>
      <c r="BKY111" s="55"/>
      <c r="BKZ111" s="55"/>
      <c r="BLA111" s="55"/>
      <c r="BLB111" s="55"/>
      <c r="BLC111" s="55"/>
      <c r="BLD111" s="55"/>
      <c r="BLE111" s="55"/>
      <c r="BLF111" s="55"/>
      <c r="BLG111" s="55"/>
      <c r="BLH111" s="55"/>
      <c r="BLI111" s="55"/>
      <c r="BLJ111" s="55"/>
      <c r="BLK111" s="55"/>
      <c r="BLL111" s="55"/>
      <c r="BLM111" s="55"/>
      <c r="BLN111" s="55"/>
      <c r="BLO111" s="55"/>
      <c r="BLP111" s="55"/>
      <c r="BLQ111" s="55"/>
      <c r="BLR111" s="55"/>
      <c r="BLS111" s="55"/>
      <c r="BLT111" s="55"/>
      <c r="BLU111" s="55"/>
      <c r="BLV111" s="55"/>
      <c r="BLW111" s="55"/>
      <c r="BLX111" s="55"/>
      <c r="BLY111" s="55"/>
      <c r="BLZ111" s="55"/>
      <c r="BMA111" s="55"/>
      <c r="BMB111" s="55"/>
      <c r="BMC111" s="55"/>
      <c r="BMD111" s="55"/>
      <c r="BME111" s="55"/>
      <c r="BMF111" s="55"/>
      <c r="BMG111" s="55"/>
      <c r="BMH111" s="55"/>
      <c r="BMI111" s="55"/>
      <c r="BMJ111" s="55"/>
      <c r="BMK111" s="55"/>
      <c r="BML111" s="55"/>
      <c r="BMM111" s="55"/>
      <c r="BMN111" s="55"/>
      <c r="BMO111" s="55"/>
      <c r="BMP111" s="55"/>
      <c r="BMQ111" s="55"/>
      <c r="BMR111" s="55"/>
      <c r="BMS111" s="55"/>
      <c r="BMT111" s="55"/>
      <c r="BMU111" s="55"/>
      <c r="BMV111" s="55"/>
      <c r="BMW111" s="55"/>
      <c r="BMX111" s="55"/>
      <c r="BMY111" s="55"/>
      <c r="BMZ111" s="55"/>
      <c r="BNA111" s="55"/>
      <c r="BNB111" s="55"/>
      <c r="BNC111" s="55"/>
      <c r="BND111" s="55"/>
      <c r="BNE111" s="55"/>
      <c r="BNF111" s="55"/>
      <c r="BNG111" s="55"/>
      <c r="BNH111" s="55"/>
      <c r="BNI111" s="55"/>
      <c r="BNJ111" s="55"/>
      <c r="BNK111" s="55"/>
      <c r="BNL111" s="55"/>
      <c r="BNM111" s="55"/>
      <c r="BNN111" s="55"/>
      <c r="BNO111" s="55"/>
      <c r="BNP111" s="55"/>
      <c r="BNQ111" s="55"/>
      <c r="BNR111" s="55"/>
      <c r="BNS111" s="55"/>
      <c r="BNT111" s="55"/>
      <c r="BNU111" s="55"/>
      <c r="BNV111" s="55"/>
      <c r="BNW111" s="55"/>
      <c r="BNX111" s="55"/>
      <c r="BNY111" s="55"/>
      <c r="BNZ111" s="55"/>
      <c r="BOA111" s="55"/>
      <c r="BOB111" s="55"/>
      <c r="BOC111" s="55"/>
      <c r="BOD111" s="55"/>
      <c r="BOE111" s="55"/>
      <c r="BOF111" s="55"/>
      <c r="BOG111" s="55"/>
      <c r="BOH111" s="55"/>
      <c r="BOI111" s="55"/>
      <c r="BOJ111" s="55"/>
      <c r="BOK111" s="55"/>
      <c r="BOL111" s="55"/>
      <c r="BOM111" s="55"/>
      <c r="BON111" s="55"/>
      <c r="BOO111" s="55"/>
      <c r="BOP111" s="55"/>
      <c r="BOQ111" s="55"/>
      <c r="BOR111" s="55"/>
      <c r="BOS111" s="55"/>
      <c r="BOT111" s="55"/>
      <c r="BOU111" s="55"/>
      <c r="BOV111" s="55"/>
      <c r="BOW111" s="55"/>
      <c r="BOX111" s="55"/>
      <c r="BOY111" s="55"/>
      <c r="BOZ111" s="55"/>
      <c r="BPA111" s="55"/>
      <c r="BPB111" s="55"/>
      <c r="BPC111" s="55"/>
      <c r="BPD111" s="55"/>
      <c r="BPE111" s="55"/>
      <c r="BPF111" s="55"/>
      <c r="BPG111" s="55"/>
      <c r="BPH111" s="55"/>
      <c r="BPI111" s="55"/>
      <c r="BPJ111" s="55"/>
      <c r="BPK111" s="55"/>
      <c r="BPL111" s="55"/>
      <c r="BPM111" s="55"/>
      <c r="BPN111" s="55"/>
      <c r="BPO111" s="55"/>
      <c r="BPP111" s="55"/>
      <c r="BPQ111" s="55"/>
      <c r="BPR111" s="55"/>
      <c r="BPS111" s="55"/>
      <c r="BPT111" s="55"/>
      <c r="BPU111" s="55"/>
      <c r="BPV111" s="55"/>
      <c r="BPW111" s="55"/>
      <c r="BPX111" s="55"/>
      <c r="BPY111" s="55"/>
      <c r="BPZ111" s="55"/>
      <c r="BQA111" s="55"/>
      <c r="BQB111" s="55"/>
      <c r="BQC111" s="55"/>
      <c r="BQD111" s="55"/>
      <c r="BQE111" s="55"/>
      <c r="BQF111" s="55"/>
      <c r="BQG111" s="55"/>
      <c r="BQH111" s="55"/>
      <c r="BQI111" s="55"/>
      <c r="BQJ111" s="55"/>
      <c r="BQK111" s="55"/>
      <c r="BQL111" s="55"/>
      <c r="BQM111" s="55"/>
      <c r="BQN111" s="55"/>
      <c r="BQO111" s="55"/>
      <c r="BQP111" s="55"/>
      <c r="BQQ111" s="55"/>
      <c r="BQR111" s="55"/>
      <c r="BQS111" s="55"/>
      <c r="BQT111" s="55"/>
      <c r="BQU111" s="55"/>
      <c r="BQV111" s="55"/>
      <c r="BQW111" s="55"/>
      <c r="BQX111" s="55"/>
      <c r="BQY111" s="55"/>
      <c r="BQZ111" s="55"/>
      <c r="BRA111" s="55"/>
      <c r="BRB111" s="55"/>
    </row>
  </sheetData>
  <sheetProtection algorithmName="SHA-512" hashValue="VFmm9sMkz8KT11wOlLT4nboHT0ShoY6STsGCElbFiPxV+EzY4pLsjWFTZEc1Kgzt5qtnvRcMjQz8NQBkqPH1yQ==" saltValue="0Bv2lsknsqVe3X/oikonjQ==" spinCount="100000" sheet="1" objects="1" scenarios="1" selectLockedCells="1" selectUnlockedCells="1"/>
  <conditionalFormatting sqref="YH4:AGM4 AGT4:APX4 V4:YA4">
    <cfRule type="expression" dxfId="450" priority="42">
      <formula>IFERROR(INDEX(DiasCategorias, V4-FechaInicio+1),0)=1</formula>
    </cfRule>
    <cfRule type="expression" dxfId="449" priority="43">
      <formula>IFERROR(INDEX(DiasCategorias, V4-FechaInicio+1),0)=2</formula>
    </cfRule>
    <cfRule type="expression" dxfId="448" priority="44">
      <formula>IFERROR(INDEX(DiasCategorias, V4-FechaInicio+1),0)=3</formula>
    </cfRule>
    <cfRule type="expression" dxfId="447" priority="45">
      <formula>IFERROR(INDEX(DiasCategorias, V4-FechaInicio+1),0)=4</formula>
    </cfRule>
    <cfRule type="expression" dxfId="446" priority="46">
      <formula>IFERROR(INDEX(DiasCategorias, V4-FechaInicio+1),0)=5</formula>
    </cfRule>
    <cfRule type="expression" dxfId="445" priority="47">
      <formula>IFERROR(INDEX(DiasCategorias, V4-FechaInicio+1),0)=6</formula>
    </cfRule>
    <cfRule type="expression" dxfId="444" priority="48">
      <formula>IFERROR(INDEX(DiasCategorias, V4-FechaInicio+1),0)=7</formula>
    </cfRule>
    <cfRule type="expression" dxfId="443" priority="49">
      <formula>IFERROR(INDEX(DiasCategorias, V4-FechaInicio+1),0)=8</formula>
    </cfRule>
    <cfRule type="expression" dxfId="442" priority="50">
      <formula>IFERROR(INDEX(DiasCategorias, V4-FechaInicio+1),0)=9</formula>
    </cfRule>
    <cfRule type="expression" dxfId="441" priority="51">
      <formula>IFERROR(INDEX(DiasCategorias, V4-FechaInicio+1),0)=10</formula>
    </cfRule>
    <cfRule type="expression" dxfId="440" priority="52">
      <formula>IFERROR(INDEX(DiasCategorias, V4-FechaInicio+1),0)=11</formula>
    </cfRule>
    <cfRule type="expression" dxfId="439" priority="53">
      <formula>IFERROR(INDEX(DiasCategorias, V4-FechaInicio+1),0)=12</formula>
    </cfRule>
  </conditionalFormatting>
  <conditionalFormatting sqref="PV6:YA19 YH6:AGM19 AGT6:ALT19 J61:ND111 AG39:ND59 J6:PU38 J39:U59">
    <cfRule type="cellIs" dxfId="438" priority="41" operator="equal">
      <formula>"x"</formula>
    </cfRule>
  </conditionalFormatting>
  <conditionalFormatting sqref="J6:PU38 J39:U59">
    <cfRule type="cellIs" dxfId="437" priority="40" operator="equal">
      <formula>1</formula>
    </cfRule>
  </conditionalFormatting>
  <conditionalFormatting sqref="J39:U55 J56:L59 N56:U59">
    <cfRule type="cellIs" dxfId="436" priority="39" operator="equal">
      <formula>"x"</formula>
    </cfRule>
  </conditionalFormatting>
  <conditionalFormatting sqref="J39:U55 J56:L59 N56:U59">
    <cfRule type="cellIs" dxfId="435" priority="38" operator="equal">
      <formula>1</formula>
    </cfRule>
  </conditionalFormatting>
  <conditionalFormatting sqref="V60:ND60">
    <cfRule type="cellIs" dxfId="434" priority="37" operator="equal">
      <formula>"x"</formula>
    </cfRule>
  </conditionalFormatting>
  <conditionalFormatting sqref="J6:U59">
    <cfRule type="cellIs" dxfId="433" priority="35" operator="equal">
      <formula>2</formula>
    </cfRule>
    <cfRule type="cellIs" dxfId="432" priority="36" operator="greaterThan">
      <formula>2</formula>
    </cfRule>
  </conditionalFormatting>
  <conditionalFormatting sqref="M56:M59">
    <cfRule type="cellIs" dxfId="431" priority="34" operator="equal">
      <formula>"x"</formula>
    </cfRule>
  </conditionalFormatting>
  <conditionalFormatting sqref="M56:M59">
    <cfRule type="cellIs" dxfId="430" priority="33" operator="equal">
      <formula>1</formula>
    </cfRule>
  </conditionalFormatting>
  <conditionalFormatting sqref="M56:M59">
    <cfRule type="cellIs" dxfId="429" priority="32" operator="equal">
      <formula>"x"</formula>
    </cfRule>
  </conditionalFormatting>
  <conditionalFormatting sqref="M56:M59">
    <cfRule type="cellIs" dxfId="428" priority="31" operator="equal">
      <formula>1</formula>
    </cfRule>
  </conditionalFormatting>
  <conditionalFormatting sqref="M56:M59">
    <cfRule type="cellIs" dxfId="427" priority="29" operator="equal">
      <formula>2</formula>
    </cfRule>
    <cfRule type="cellIs" dxfId="426" priority="30" operator="greaterThan">
      <formula>2</formula>
    </cfRule>
  </conditionalFormatting>
  <conditionalFormatting sqref="YH5:AGM5 AGT5:ALT5 J5:YA5">
    <cfRule type="cellIs" dxfId="425" priority="28" operator="equal">
      <formula>"x"</formula>
    </cfRule>
  </conditionalFormatting>
  <conditionalFormatting sqref="J5:PU5">
    <cfRule type="cellIs" dxfId="424" priority="27" operator="equal">
      <formula>1</formula>
    </cfRule>
  </conditionalFormatting>
  <conditionalFormatting sqref="J5:U5">
    <cfRule type="cellIs" dxfId="423" priority="25" operator="equal">
      <formula>2</formula>
    </cfRule>
    <cfRule type="cellIs" dxfId="422" priority="26" operator="greaterThan">
      <formula>2</formula>
    </cfRule>
  </conditionalFormatting>
  <conditionalFormatting sqref="J60:N60">
    <cfRule type="cellIs" dxfId="421" priority="24" operator="equal">
      <formula>"x"</formula>
    </cfRule>
  </conditionalFormatting>
  <conditionalFormatting sqref="J60:N60">
    <cfRule type="cellIs" dxfId="420" priority="23" operator="equal">
      <formula>1</formula>
    </cfRule>
  </conditionalFormatting>
  <conditionalFormatting sqref="J60:L60 N60">
    <cfRule type="cellIs" dxfId="419" priority="22" operator="equal">
      <formula>"x"</formula>
    </cfRule>
  </conditionalFormatting>
  <conditionalFormatting sqref="J60:L60 N60">
    <cfRule type="cellIs" dxfId="418" priority="21" operator="equal">
      <formula>1</formula>
    </cfRule>
  </conditionalFormatting>
  <conditionalFormatting sqref="J60:N60">
    <cfRule type="cellIs" dxfId="417" priority="19" operator="equal">
      <formula>2</formula>
    </cfRule>
    <cfRule type="cellIs" dxfId="416" priority="20" operator="greaterThan">
      <formula>2</formula>
    </cfRule>
  </conditionalFormatting>
  <conditionalFormatting sqref="M60">
    <cfRule type="cellIs" dxfId="415" priority="18" operator="equal">
      <formula>"x"</formula>
    </cfRule>
  </conditionalFormatting>
  <conditionalFormatting sqref="M60">
    <cfRule type="cellIs" dxfId="414" priority="17" operator="equal">
      <formula>1</formula>
    </cfRule>
  </conditionalFormatting>
  <conditionalFormatting sqref="M60">
    <cfRule type="cellIs" dxfId="413" priority="16" operator="equal">
      <formula>"x"</formula>
    </cfRule>
  </conditionalFormatting>
  <conditionalFormatting sqref="M60">
    <cfRule type="cellIs" dxfId="412" priority="15" operator="equal">
      <formula>1</formula>
    </cfRule>
  </conditionalFormatting>
  <conditionalFormatting sqref="M60">
    <cfRule type="cellIs" dxfId="411" priority="13" operator="equal">
      <formula>2</formula>
    </cfRule>
    <cfRule type="cellIs" dxfId="410" priority="14" operator="greaterThan">
      <formula>2</formula>
    </cfRule>
  </conditionalFormatting>
  <conditionalFormatting sqref="O60">
    <cfRule type="cellIs" dxfId="409" priority="12" operator="equal">
      <formula>"x"</formula>
    </cfRule>
  </conditionalFormatting>
  <conditionalFormatting sqref="O60">
    <cfRule type="cellIs" dxfId="408" priority="11" operator="equal">
      <formula>1</formula>
    </cfRule>
  </conditionalFormatting>
  <conditionalFormatting sqref="O60">
    <cfRule type="cellIs" dxfId="407" priority="10" operator="equal">
      <formula>"x"</formula>
    </cfRule>
  </conditionalFormatting>
  <conditionalFormatting sqref="O60">
    <cfRule type="cellIs" dxfId="406" priority="9" operator="equal">
      <formula>1</formula>
    </cfRule>
  </conditionalFormatting>
  <conditionalFormatting sqref="O60">
    <cfRule type="cellIs" dxfId="405" priority="7" operator="equal">
      <formula>2</formula>
    </cfRule>
    <cfRule type="cellIs" dxfId="404" priority="8" operator="greaterThan">
      <formula>2</formula>
    </cfRule>
  </conditionalFormatting>
  <conditionalFormatting sqref="P60:U60">
    <cfRule type="cellIs" dxfId="403" priority="6" operator="equal">
      <formula>"x"</formula>
    </cfRule>
  </conditionalFormatting>
  <conditionalFormatting sqref="P60:U60">
    <cfRule type="cellIs" dxfId="402" priority="5" operator="equal">
      <formula>1</formula>
    </cfRule>
  </conditionalFormatting>
  <conditionalFormatting sqref="P60:U60">
    <cfRule type="cellIs" dxfId="401" priority="4" operator="equal">
      <formula>"x"</formula>
    </cfRule>
  </conditionalFormatting>
  <conditionalFormatting sqref="P60:U60">
    <cfRule type="cellIs" dxfId="400" priority="3" operator="equal">
      <formula>1</formula>
    </cfRule>
  </conditionalFormatting>
  <conditionalFormatting sqref="P60:U60">
    <cfRule type="cellIs" dxfId="399" priority="1" operator="equal">
      <formula>2</formula>
    </cfRule>
    <cfRule type="cellIs" dxfId="398" priority="2" operator="greaterThan">
      <formula>2</formula>
    </cfRule>
  </conditionalFormatting>
  <dataValidations count="1">
    <dataValidation type="list" allowBlank="1" showInputMessage="1" showErrorMessage="1" sqref="YD6:YD19 AGP6:AGP19" xr:uid="{00000000-0002-0000-0100-000000000000}">
      <formula1>$NM$4:$NM$8</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U64"/>
  <sheetViews>
    <sheetView zoomScaleNormal="100" workbookViewId="0">
      <selection activeCell="F1" sqref="F1:F1048576"/>
    </sheetView>
  </sheetViews>
  <sheetFormatPr baseColWidth="10" defaultRowHeight="16"/>
  <cols>
    <col min="1" max="1" width="4.5" style="3" bestFit="1" customWidth="1"/>
    <col min="2" max="2" width="5.5" style="2" bestFit="1" customWidth="1"/>
    <col min="3" max="3" width="72.1640625" style="49" customWidth="1"/>
    <col min="4" max="4" width="24.33203125" customWidth="1"/>
    <col min="5" max="5" width="9.5" style="3" bestFit="1" customWidth="1"/>
    <col min="6" max="6" width="41" hidden="1" customWidth="1"/>
    <col min="7" max="7" width="38.5" style="3" hidden="1" customWidth="1"/>
    <col min="8" max="8" width="18.33203125" style="130" bestFit="1" customWidth="1"/>
    <col min="9" max="9" width="11.5" style="130" hidden="1" customWidth="1"/>
    <col min="10" max="10" width="10.1640625" style="130" hidden="1" customWidth="1"/>
    <col min="11" max="11" width="5.5" style="130" hidden="1" customWidth="1"/>
    <col min="12" max="12" width="4.5" style="130" hidden="1" customWidth="1"/>
    <col min="13" max="13" width="11.5" hidden="1" customWidth="1"/>
    <col min="14" max="14" width="14.1640625" hidden="1" customWidth="1"/>
    <col min="15" max="15" width="15.5" hidden="1" customWidth="1"/>
    <col min="16" max="16" width="5.83203125" hidden="1" customWidth="1"/>
    <col min="17" max="17" width="5.6640625" hidden="1" customWidth="1"/>
    <col min="18" max="18" width="3" hidden="1" customWidth="1"/>
    <col min="19" max="19" width="24.33203125" customWidth="1"/>
    <col min="20" max="20" width="13.83203125" style="3" bestFit="1" customWidth="1"/>
    <col min="21" max="21" width="13.83203125" style="3" customWidth="1"/>
  </cols>
  <sheetData>
    <row r="1" spans="1:21">
      <c r="C1" s="39" t="s">
        <v>95</v>
      </c>
      <c r="D1" s="445">
        <v>0</v>
      </c>
      <c r="E1" s="448" t="s">
        <v>305</v>
      </c>
      <c r="F1" s="452" t="s">
        <v>63</v>
      </c>
      <c r="G1" s="450" t="s">
        <v>1065</v>
      </c>
      <c r="H1" s="238" t="s">
        <v>1066</v>
      </c>
      <c r="I1" s="130" t="s">
        <v>1067</v>
      </c>
      <c r="J1" s="130" t="s">
        <v>1068</v>
      </c>
      <c r="M1" s="239" t="s">
        <v>1069</v>
      </c>
      <c r="N1" s="240" t="s">
        <v>1070</v>
      </c>
      <c r="O1" s="240" t="s">
        <v>1071</v>
      </c>
      <c r="P1" s="241" t="s">
        <v>1072</v>
      </c>
      <c r="Q1" s="240" t="s">
        <v>1073</v>
      </c>
      <c r="S1" s="454" t="s">
        <v>86</v>
      </c>
      <c r="T1"/>
      <c r="U1"/>
    </row>
    <row r="2" spans="1:21">
      <c r="C2" s="40" t="s">
        <v>96</v>
      </c>
      <c r="D2" s="446"/>
      <c r="E2" s="449"/>
      <c r="F2" s="452"/>
      <c r="G2" s="451"/>
      <c r="H2" s="183"/>
      <c r="M2" s="130"/>
      <c r="S2" s="454"/>
      <c r="T2"/>
      <c r="U2"/>
    </row>
    <row r="3" spans="1:21">
      <c r="A3" s="366">
        <f>+H4</f>
        <v>0.81818181818181823</v>
      </c>
      <c r="C3" s="368" t="s">
        <v>1213</v>
      </c>
      <c r="D3" s="447"/>
      <c r="E3" s="449"/>
      <c r="F3" s="452"/>
      <c r="G3" s="451"/>
      <c r="H3" s="183"/>
      <c r="M3" s="130"/>
      <c r="S3" s="454"/>
      <c r="T3" s="361"/>
      <c r="U3" s="361"/>
    </row>
    <row r="4" spans="1:21" s="6" customFormat="1" ht="17">
      <c r="A4" s="367"/>
      <c r="B4" s="1" t="s">
        <v>0</v>
      </c>
      <c r="C4" s="5" t="s">
        <v>1</v>
      </c>
      <c r="D4" s="5" t="s">
        <v>64</v>
      </c>
      <c r="E4" s="449"/>
      <c r="F4" s="453"/>
      <c r="G4" s="451"/>
      <c r="H4" s="242">
        <f>+H64</f>
        <v>0.81818181818181823</v>
      </c>
      <c r="I4" s="130"/>
      <c r="J4" s="130"/>
      <c r="K4" s="130"/>
      <c r="L4" s="130"/>
      <c r="M4" s="130"/>
      <c r="N4"/>
      <c r="O4"/>
      <c r="P4"/>
      <c r="Q4"/>
      <c r="R4"/>
      <c r="S4" s="455"/>
      <c r="T4" s="5" t="s">
        <v>67</v>
      </c>
      <c r="U4" s="5" t="s">
        <v>66</v>
      </c>
    </row>
    <row r="5" spans="1:21" s="6" customFormat="1" ht="17">
      <c r="A5" s="367">
        <v>1</v>
      </c>
      <c r="B5" s="7">
        <v>1</v>
      </c>
      <c r="C5" s="27" t="s">
        <v>2</v>
      </c>
      <c r="D5" s="8"/>
      <c r="E5" s="9"/>
      <c r="F5" s="8"/>
      <c r="G5" s="9"/>
      <c r="H5" s="120">
        <f>IF(E5="si","Cumplido",IF(E5="no","Incumplido",0))</f>
        <v>0</v>
      </c>
      <c r="I5" s="130">
        <f t="shared" ref="I5:I62" si="0">IF(H5="Cumplido",1,IF(H5="En implementación",0.5,0))</f>
        <v>0</v>
      </c>
      <c r="J5" s="130">
        <f t="shared" ref="J5:J62" si="1">IF(I5=0,1,0)</f>
        <v>1</v>
      </c>
      <c r="K5" s="130">
        <f t="shared" ref="K5:K62" si="2">+I5-J5</f>
        <v>-1</v>
      </c>
      <c r="L5" s="130">
        <f t="shared" ref="L5:L62" si="3">IF(K5&gt;0,1,0)</f>
        <v>0</v>
      </c>
      <c r="M5" s="130">
        <f t="shared" ref="M5:M62" si="4">IF(H5="Cumplido",1,IF(H5="En implementación",0.5,IF(H5="Vacia",9,0)))</f>
        <v>0</v>
      </c>
      <c r="N5">
        <f>IF(H5="Cumplido",1,0)</f>
        <v>0</v>
      </c>
      <c r="O5">
        <f>IF(H5="Incumplido",1,0)</f>
        <v>0</v>
      </c>
      <c r="P5"/>
      <c r="Q5">
        <f>IF(H5=0,1,0)</f>
        <v>1</v>
      </c>
      <c r="R5"/>
      <c r="S5" s="8"/>
      <c r="T5" s="9"/>
      <c r="U5" s="9"/>
    </row>
    <row r="6" spans="1:21" s="6" customFormat="1" ht="17">
      <c r="A6" s="367">
        <f>+A5+1</f>
        <v>2</v>
      </c>
      <c r="B6" s="10" t="s">
        <v>32</v>
      </c>
      <c r="C6" s="45" t="s">
        <v>24</v>
      </c>
      <c r="D6" s="11" t="s">
        <v>30</v>
      </c>
      <c r="E6" s="362" t="s">
        <v>1074</v>
      </c>
      <c r="F6" s="29"/>
      <c r="G6" s="362"/>
      <c r="H6" s="120" t="str">
        <f t="shared" ref="H6:H62" si="5">IF(E6="si","Cumplido",IF(E6="no","Incumplido",0))</f>
        <v>Cumplido</v>
      </c>
      <c r="I6" s="130">
        <f t="shared" si="0"/>
        <v>1</v>
      </c>
      <c r="J6" s="130">
        <f t="shared" si="1"/>
        <v>0</v>
      </c>
      <c r="K6" s="130">
        <f t="shared" si="2"/>
        <v>1</v>
      </c>
      <c r="L6" s="130">
        <f t="shared" si="3"/>
        <v>1</v>
      </c>
      <c r="M6" s="130">
        <f t="shared" si="4"/>
        <v>1</v>
      </c>
      <c r="N6">
        <f t="shared" ref="N6:N62" si="6">IF(H6="Cumplido",1,0)</f>
        <v>1</v>
      </c>
      <c r="O6">
        <f t="shared" ref="O6:O62" si="7">IF(H6="Incumplido",1,0)</f>
        <v>0</v>
      </c>
      <c r="P6"/>
      <c r="Q6">
        <f t="shared" ref="Q6:Q62" si="8">IF(H6=0,1,0)</f>
        <v>0</v>
      </c>
      <c r="R6"/>
      <c r="S6" s="359" t="s">
        <v>87</v>
      </c>
      <c r="T6" s="15">
        <v>44355</v>
      </c>
      <c r="U6" s="15">
        <v>44379</v>
      </c>
    </row>
    <row r="7" spans="1:21" s="6" customFormat="1" ht="17">
      <c r="A7" s="367">
        <f t="shared" ref="A7:A62" si="9">+A6+1</f>
        <v>3</v>
      </c>
      <c r="B7" s="12" t="s">
        <v>45</v>
      </c>
      <c r="C7" s="35" t="s">
        <v>58</v>
      </c>
      <c r="D7" s="13" t="s">
        <v>30</v>
      </c>
      <c r="E7" s="362" t="s">
        <v>1074</v>
      </c>
      <c r="F7" s="25"/>
      <c r="G7" s="362"/>
      <c r="H7" s="120" t="str">
        <f t="shared" si="5"/>
        <v>Cumplido</v>
      </c>
      <c r="I7" s="130">
        <f t="shared" si="0"/>
        <v>1</v>
      </c>
      <c r="J7" s="130">
        <f t="shared" si="1"/>
        <v>0</v>
      </c>
      <c r="K7" s="130">
        <f t="shared" si="2"/>
        <v>1</v>
      </c>
      <c r="L7" s="130">
        <f t="shared" si="3"/>
        <v>1</v>
      </c>
      <c r="M7" s="130">
        <f t="shared" si="4"/>
        <v>1</v>
      </c>
      <c r="N7">
        <f t="shared" si="6"/>
        <v>1</v>
      </c>
      <c r="O7">
        <f t="shared" si="7"/>
        <v>0</v>
      </c>
      <c r="P7"/>
      <c r="Q7">
        <f t="shared" si="8"/>
        <v>0</v>
      </c>
      <c r="R7"/>
      <c r="S7" s="360" t="s">
        <v>87</v>
      </c>
      <c r="T7" s="15">
        <v>44383</v>
      </c>
      <c r="U7" s="15">
        <v>44383</v>
      </c>
    </row>
    <row r="8" spans="1:21" s="6" customFormat="1" ht="17">
      <c r="A8" s="367">
        <f t="shared" si="9"/>
        <v>4</v>
      </c>
      <c r="B8" s="12" t="s">
        <v>46</v>
      </c>
      <c r="C8" s="32" t="s">
        <v>35</v>
      </c>
      <c r="D8" s="13" t="s">
        <v>30</v>
      </c>
      <c r="E8" s="362" t="s">
        <v>1074</v>
      </c>
      <c r="F8" s="26"/>
      <c r="G8" s="362"/>
      <c r="H8" s="120" t="str">
        <f t="shared" si="5"/>
        <v>Cumplido</v>
      </c>
      <c r="I8" s="130">
        <f t="shared" si="0"/>
        <v>1</v>
      </c>
      <c r="J8" s="130">
        <f t="shared" si="1"/>
        <v>0</v>
      </c>
      <c r="K8" s="130">
        <f t="shared" si="2"/>
        <v>1</v>
      </c>
      <c r="L8" s="130">
        <f t="shared" si="3"/>
        <v>1</v>
      </c>
      <c r="M8" s="130">
        <f t="shared" si="4"/>
        <v>1</v>
      </c>
      <c r="N8">
        <f t="shared" si="6"/>
        <v>1</v>
      </c>
      <c r="O8">
        <f t="shared" si="7"/>
        <v>0</v>
      </c>
      <c r="P8"/>
      <c r="Q8">
        <f t="shared" si="8"/>
        <v>0</v>
      </c>
      <c r="R8"/>
      <c r="S8" s="360" t="s">
        <v>87</v>
      </c>
      <c r="T8" s="15">
        <v>44378</v>
      </c>
      <c r="U8" s="15">
        <v>44391</v>
      </c>
    </row>
    <row r="9" spans="1:21" s="6" customFormat="1" ht="17">
      <c r="A9" s="367">
        <f t="shared" si="9"/>
        <v>5</v>
      </c>
      <c r="B9" s="12" t="s">
        <v>47</v>
      </c>
      <c r="C9" s="32" t="s">
        <v>36</v>
      </c>
      <c r="D9" s="13" t="s">
        <v>30</v>
      </c>
      <c r="E9" s="362" t="s">
        <v>1074</v>
      </c>
      <c r="F9" s="13"/>
      <c r="G9" s="362"/>
      <c r="H9" s="120" t="str">
        <f t="shared" si="5"/>
        <v>Cumplido</v>
      </c>
      <c r="I9" s="130">
        <f t="shared" si="0"/>
        <v>1</v>
      </c>
      <c r="J9" s="130">
        <f t="shared" si="1"/>
        <v>0</v>
      </c>
      <c r="K9" s="130">
        <f t="shared" si="2"/>
        <v>1</v>
      </c>
      <c r="L9" s="130">
        <f t="shared" si="3"/>
        <v>1</v>
      </c>
      <c r="M9" s="130">
        <f t="shared" si="4"/>
        <v>1</v>
      </c>
      <c r="N9">
        <f t="shared" si="6"/>
        <v>1</v>
      </c>
      <c r="O9">
        <f t="shared" si="7"/>
        <v>0</v>
      </c>
      <c r="P9"/>
      <c r="Q9">
        <f t="shared" si="8"/>
        <v>0</v>
      </c>
      <c r="R9"/>
      <c r="S9" s="31" t="s">
        <v>87</v>
      </c>
      <c r="T9" s="15">
        <v>44386</v>
      </c>
      <c r="U9" s="15">
        <v>44390</v>
      </c>
    </row>
    <row r="10" spans="1:21" s="6" customFormat="1" ht="17">
      <c r="A10" s="367">
        <f t="shared" si="9"/>
        <v>6</v>
      </c>
      <c r="B10" s="12" t="s">
        <v>48</v>
      </c>
      <c r="C10" s="32" t="s">
        <v>88</v>
      </c>
      <c r="D10" s="13" t="s">
        <v>30</v>
      </c>
      <c r="E10" s="362" t="s">
        <v>1074</v>
      </c>
      <c r="F10" s="13"/>
      <c r="G10" s="362"/>
      <c r="H10" s="120" t="str">
        <f t="shared" si="5"/>
        <v>Cumplido</v>
      </c>
      <c r="I10" s="130">
        <f t="shared" si="0"/>
        <v>1</v>
      </c>
      <c r="J10" s="130">
        <f t="shared" si="1"/>
        <v>0</v>
      </c>
      <c r="K10" s="130">
        <f t="shared" si="2"/>
        <v>1</v>
      </c>
      <c r="L10" s="130">
        <f t="shared" si="3"/>
        <v>1</v>
      </c>
      <c r="M10" s="130">
        <f t="shared" si="4"/>
        <v>1</v>
      </c>
      <c r="N10">
        <f t="shared" si="6"/>
        <v>1</v>
      </c>
      <c r="O10">
        <f t="shared" si="7"/>
        <v>0</v>
      </c>
      <c r="P10"/>
      <c r="Q10">
        <f t="shared" si="8"/>
        <v>0</v>
      </c>
      <c r="R10"/>
      <c r="S10" s="31" t="s">
        <v>87</v>
      </c>
      <c r="T10" s="15">
        <v>44391</v>
      </c>
      <c r="U10" s="15">
        <v>44392</v>
      </c>
    </row>
    <row r="11" spans="1:21" s="6" customFormat="1" ht="17">
      <c r="A11" s="367">
        <f t="shared" si="9"/>
        <v>7</v>
      </c>
      <c r="B11" s="12" t="s">
        <v>49</v>
      </c>
      <c r="C11" s="32" t="s">
        <v>68</v>
      </c>
      <c r="D11" s="13" t="s">
        <v>30</v>
      </c>
      <c r="E11" s="362" t="s">
        <v>1074</v>
      </c>
      <c r="F11" s="13"/>
      <c r="G11" s="362"/>
      <c r="H11" s="120" t="str">
        <f t="shared" si="5"/>
        <v>Cumplido</v>
      </c>
      <c r="I11" s="130">
        <f t="shared" si="0"/>
        <v>1</v>
      </c>
      <c r="J11" s="130">
        <f t="shared" si="1"/>
        <v>0</v>
      </c>
      <c r="K11" s="130">
        <f t="shared" si="2"/>
        <v>1</v>
      </c>
      <c r="L11" s="130">
        <f t="shared" si="3"/>
        <v>1</v>
      </c>
      <c r="M11" s="130">
        <f t="shared" si="4"/>
        <v>1</v>
      </c>
      <c r="N11">
        <f t="shared" si="6"/>
        <v>1</v>
      </c>
      <c r="O11">
        <f t="shared" si="7"/>
        <v>0</v>
      </c>
      <c r="P11"/>
      <c r="Q11">
        <f t="shared" si="8"/>
        <v>0</v>
      </c>
      <c r="R11"/>
      <c r="S11" s="31" t="s">
        <v>90</v>
      </c>
      <c r="T11" s="15">
        <v>44393</v>
      </c>
      <c r="U11" s="15">
        <v>44400</v>
      </c>
    </row>
    <row r="12" spans="1:21" s="6" customFormat="1" ht="17">
      <c r="A12" s="367">
        <f t="shared" si="9"/>
        <v>8</v>
      </c>
      <c r="B12" s="12" t="s">
        <v>50</v>
      </c>
      <c r="C12" s="35" t="s">
        <v>34</v>
      </c>
      <c r="D12" s="13" t="s">
        <v>30</v>
      </c>
      <c r="E12" s="362" t="s">
        <v>1074</v>
      </c>
      <c r="F12" s="13"/>
      <c r="G12" s="362"/>
      <c r="H12" s="120" t="str">
        <f t="shared" si="5"/>
        <v>Cumplido</v>
      </c>
      <c r="I12" s="130">
        <f t="shared" si="0"/>
        <v>1</v>
      </c>
      <c r="J12" s="130">
        <f t="shared" si="1"/>
        <v>0</v>
      </c>
      <c r="K12" s="130">
        <f t="shared" si="2"/>
        <v>1</v>
      </c>
      <c r="L12" s="130">
        <f t="shared" si="3"/>
        <v>1</v>
      </c>
      <c r="M12" s="130">
        <f t="shared" si="4"/>
        <v>1</v>
      </c>
      <c r="N12">
        <f t="shared" si="6"/>
        <v>1</v>
      </c>
      <c r="O12">
        <f t="shared" si="7"/>
        <v>0</v>
      </c>
      <c r="P12"/>
      <c r="Q12">
        <f t="shared" si="8"/>
        <v>0</v>
      </c>
      <c r="R12"/>
      <c r="S12" s="31" t="s">
        <v>87</v>
      </c>
      <c r="T12" s="15">
        <v>44403</v>
      </c>
      <c r="U12" s="15">
        <v>44404</v>
      </c>
    </row>
    <row r="13" spans="1:21" s="6" customFormat="1" ht="17">
      <c r="A13" s="367">
        <f t="shared" si="9"/>
        <v>9</v>
      </c>
      <c r="B13" s="10" t="s">
        <v>33</v>
      </c>
      <c r="C13" s="45" t="s">
        <v>25</v>
      </c>
      <c r="D13" s="11" t="s">
        <v>31</v>
      </c>
      <c r="E13" s="362" t="s">
        <v>1074</v>
      </c>
      <c r="F13" s="11"/>
      <c r="G13" s="362"/>
      <c r="H13" s="120" t="str">
        <f t="shared" si="5"/>
        <v>Cumplido</v>
      </c>
      <c r="I13" s="130">
        <f t="shared" si="0"/>
        <v>1</v>
      </c>
      <c r="J13" s="130">
        <f t="shared" si="1"/>
        <v>0</v>
      </c>
      <c r="K13" s="130">
        <f t="shared" si="2"/>
        <v>1</v>
      </c>
      <c r="L13" s="130">
        <f t="shared" si="3"/>
        <v>1</v>
      </c>
      <c r="M13" s="130">
        <f t="shared" si="4"/>
        <v>1</v>
      </c>
      <c r="N13">
        <f t="shared" si="6"/>
        <v>1</v>
      </c>
      <c r="O13">
        <f t="shared" si="7"/>
        <v>0</v>
      </c>
      <c r="P13"/>
      <c r="Q13">
        <f t="shared" si="8"/>
        <v>0</v>
      </c>
      <c r="R13"/>
      <c r="S13" s="30" t="s">
        <v>87</v>
      </c>
      <c r="T13" s="15">
        <v>44383</v>
      </c>
      <c r="U13" s="15">
        <v>44426</v>
      </c>
    </row>
    <row r="14" spans="1:21" s="6" customFormat="1" ht="34">
      <c r="A14" s="367">
        <f t="shared" si="9"/>
        <v>10</v>
      </c>
      <c r="B14" s="12" t="s">
        <v>39</v>
      </c>
      <c r="C14" s="46" t="s">
        <v>69</v>
      </c>
      <c r="D14" s="36" t="str">
        <f>+D13</f>
        <v>Santiago Moreno</v>
      </c>
      <c r="E14" s="362" t="s">
        <v>1074</v>
      </c>
      <c r="F14" s="4" t="s">
        <v>70</v>
      </c>
      <c r="G14" s="362"/>
      <c r="H14" s="120" t="str">
        <f t="shared" si="5"/>
        <v>Cumplido</v>
      </c>
      <c r="I14" s="130">
        <f t="shared" si="0"/>
        <v>1</v>
      </c>
      <c r="J14" s="130">
        <f t="shared" si="1"/>
        <v>0</v>
      </c>
      <c r="K14" s="130">
        <f t="shared" si="2"/>
        <v>1</v>
      </c>
      <c r="L14" s="130">
        <f t="shared" si="3"/>
        <v>1</v>
      </c>
      <c r="M14" s="130">
        <f t="shared" si="4"/>
        <v>1</v>
      </c>
      <c r="N14">
        <f t="shared" si="6"/>
        <v>1</v>
      </c>
      <c r="O14">
        <f t="shared" si="7"/>
        <v>0</v>
      </c>
      <c r="P14"/>
      <c r="Q14">
        <f t="shared" si="8"/>
        <v>0</v>
      </c>
      <c r="R14"/>
      <c r="S14" s="37" t="s">
        <v>87</v>
      </c>
      <c r="T14" s="38">
        <v>44383</v>
      </c>
      <c r="U14" s="38">
        <v>44393</v>
      </c>
    </row>
    <row r="15" spans="1:21" s="6" customFormat="1" ht="17">
      <c r="A15" s="367">
        <f t="shared" si="9"/>
        <v>11</v>
      </c>
      <c r="B15" s="12" t="s">
        <v>40</v>
      </c>
      <c r="C15" s="35" t="s">
        <v>71</v>
      </c>
      <c r="D15" s="13" t="str">
        <f t="shared" ref="D15:D22" si="10">+D14</f>
        <v>Santiago Moreno</v>
      </c>
      <c r="E15" s="362" t="s">
        <v>1074</v>
      </c>
      <c r="F15" s="13"/>
      <c r="G15" s="362"/>
      <c r="H15" s="120" t="str">
        <f t="shared" si="5"/>
        <v>Cumplido</v>
      </c>
      <c r="I15" s="130">
        <f t="shared" si="0"/>
        <v>1</v>
      </c>
      <c r="J15" s="130">
        <f t="shared" si="1"/>
        <v>0</v>
      </c>
      <c r="K15" s="130">
        <f t="shared" si="2"/>
        <v>1</v>
      </c>
      <c r="L15" s="130">
        <f t="shared" si="3"/>
        <v>1</v>
      </c>
      <c r="M15" s="130">
        <f t="shared" si="4"/>
        <v>1</v>
      </c>
      <c r="N15">
        <f t="shared" si="6"/>
        <v>1</v>
      </c>
      <c r="O15">
        <f t="shared" si="7"/>
        <v>0</v>
      </c>
      <c r="P15"/>
      <c r="Q15">
        <f t="shared" si="8"/>
        <v>0</v>
      </c>
      <c r="R15"/>
      <c r="S15" s="31" t="s">
        <v>87</v>
      </c>
      <c r="T15" s="14">
        <v>44396</v>
      </c>
      <c r="U15" s="14">
        <v>44398</v>
      </c>
    </row>
    <row r="16" spans="1:21" s="6" customFormat="1" ht="17">
      <c r="A16" s="367">
        <f t="shared" si="9"/>
        <v>12</v>
      </c>
      <c r="B16" s="12" t="s">
        <v>41</v>
      </c>
      <c r="C16" s="35" t="s">
        <v>37</v>
      </c>
      <c r="D16" s="13" t="str">
        <f t="shared" si="10"/>
        <v>Santiago Moreno</v>
      </c>
      <c r="E16" s="362" t="s">
        <v>1074</v>
      </c>
      <c r="F16" s="13"/>
      <c r="G16" s="362"/>
      <c r="H16" s="120" t="str">
        <f t="shared" si="5"/>
        <v>Cumplido</v>
      </c>
      <c r="I16" s="130">
        <f t="shared" si="0"/>
        <v>1</v>
      </c>
      <c r="J16" s="130">
        <f t="shared" si="1"/>
        <v>0</v>
      </c>
      <c r="K16" s="130">
        <f t="shared" si="2"/>
        <v>1</v>
      </c>
      <c r="L16" s="130">
        <f t="shared" si="3"/>
        <v>1</v>
      </c>
      <c r="M16" s="130">
        <f t="shared" si="4"/>
        <v>1</v>
      </c>
      <c r="N16">
        <f t="shared" si="6"/>
        <v>1</v>
      </c>
      <c r="O16">
        <f t="shared" si="7"/>
        <v>0</v>
      </c>
      <c r="P16"/>
      <c r="Q16">
        <f t="shared" si="8"/>
        <v>0</v>
      </c>
      <c r="R16"/>
      <c r="S16" s="31" t="s">
        <v>87</v>
      </c>
      <c r="T16" s="14">
        <v>44399</v>
      </c>
      <c r="U16" s="14">
        <v>44414</v>
      </c>
    </row>
    <row r="17" spans="1:21" s="6" customFormat="1" ht="17">
      <c r="A17" s="367">
        <f t="shared" si="9"/>
        <v>13</v>
      </c>
      <c r="B17" s="12" t="s">
        <v>42</v>
      </c>
      <c r="C17" s="35" t="s">
        <v>38</v>
      </c>
      <c r="D17" s="13" t="str">
        <f t="shared" si="10"/>
        <v>Santiago Moreno</v>
      </c>
      <c r="E17" s="362" t="s">
        <v>1074</v>
      </c>
      <c r="F17" s="13"/>
      <c r="G17" s="362"/>
      <c r="H17" s="120" t="str">
        <f t="shared" si="5"/>
        <v>Cumplido</v>
      </c>
      <c r="I17" s="130">
        <f t="shared" si="0"/>
        <v>1</v>
      </c>
      <c r="J17" s="130">
        <f t="shared" si="1"/>
        <v>0</v>
      </c>
      <c r="K17" s="130">
        <f t="shared" si="2"/>
        <v>1</v>
      </c>
      <c r="L17" s="130">
        <f t="shared" si="3"/>
        <v>1</v>
      </c>
      <c r="M17" s="130">
        <f t="shared" si="4"/>
        <v>1</v>
      </c>
      <c r="N17">
        <f t="shared" si="6"/>
        <v>1</v>
      </c>
      <c r="O17">
        <f t="shared" si="7"/>
        <v>0</v>
      </c>
      <c r="P17"/>
      <c r="Q17">
        <f t="shared" si="8"/>
        <v>0</v>
      </c>
      <c r="R17"/>
      <c r="S17" s="31" t="s">
        <v>87</v>
      </c>
      <c r="T17" s="14">
        <v>44399</v>
      </c>
      <c r="U17" s="14">
        <v>44414</v>
      </c>
    </row>
    <row r="18" spans="1:21" s="6" customFormat="1" ht="17">
      <c r="A18" s="367">
        <f t="shared" si="9"/>
        <v>14</v>
      </c>
      <c r="B18" s="12" t="s">
        <v>43</v>
      </c>
      <c r="C18" s="35" t="s">
        <v>34</v>
      </c>
      <c r="D18" s="13" t="str">
        <f t="shared" si="10"/>
        <v>Santiago Moreno</v>
      </c>
      <c r="E18" s="362" t="s">
        <v>1074</v>
      </c>
      <c r="F18" s="13"/>
      <c r="G18" s="362"/>
      <c r="H18" s="120" t="str">
        <f t="shared" si="5"/>
        <v>Cumplido</v>
      </c>
      <c r="I18" s="130">
        <f t="shared" si="0"/>
        <v>1</v>
      </c>
      <c r="J18" s="130">
        <f t="shared" si="1"/>
        <v>0</v>
      </c>
      <c r="K18" s="130">
        <f t="shared" si="2"/>
        <v>1</v>
      </c>
      <c r="L18" s="130">
        <f t="shared" si="3"/>
        <v>1</v>
      </c>
      <c r="M18" s="130">
        <f t="shared" si="4"/>
        <v>1</v>
      </c>
      <c r="N18">
        <f t="shared" si="6"/>
        <v>1</v>
      </c>
      <c r="O18">
        <f t="shared" si="7"/>
        <v>0</v>
      </c>
      <c r="P18"/>
      <c r="Q18">
        <f t="shared" si="8"/>
        <v>0</v>
      </c>
      <c r="R18"/>
      <c r="S18" s="31" t="s">
        <v>87</v>
      </c>
      <c r="T18" s="14">
        <v>44414</v>
      </c>
      <c r="U18" s="14">
        <v>44417</v>
      </c>
    </row>
    <row r="19" spans="1:21" s="6" customFormat="1" ht="17">
      <c r="A19" s="367">
        <f t="shared" si="9"/>
        <v>15</v>
      </c>
      <c r="B19" s="12" t="s">
        <v>44</v>
      </c>
      <c r="C19" s="35" t="s">
        <v>51</v>
      </c>
      <c r="D19" s="13" t="str">
        <f t="shared" si="10"/>
        <v>Santiago Moreno</v>
      </c>
      <c r="E19" s="362" t="s">
        <v>1074</v>
      </c>
      <c r="F19" s="13"/>
      <c r="G19" s="362"/>
      <c r="H19" s="120" t="str">
        <f t="shared" si="5"/>
        <v>Cumplido</v>
      </c>
      <c r="I19" s="130">
        <f t="shared" si="0"/>
        <v>1</v>
      </c>
      <c r="J19" s="130">
        <f t="shared" si="1"/>
        <v>0</v>
      </c>
      <c r="K19" s="130">
        <f t="shared" si="2"/>
        <v>1</v>
      </c>
      <c r="L19" s="130">
        <f t="shared" si="3"/>
        <v>1</v>
      </c>
      <c r="M19" s="130">
        <f t="shared" si="4"/>
        <v>1</v>
      </c>
      <c r="N19">
        <f t="shared" si="6"/>
        <v>1</v>
      </c>
      <c r="O19">
        <f t="shared" si="7"/>
        <v>0</v>
      </c>
      <c r="P19"/>
      <c r="Q19">
        <f t="shared" si="8"/>
        <v>0</v>
      </c>
      <c r="R19"/>
      <c r="S19" s="31" t="s">
        <v>89</v>
      </c>
      <c r="T19" s="14">
        <v>44420</v>
      </c>
      <c r="U19" s="14">
        <v>44420</v>
      </c>
    </row>
    <row r="20" spans="1:21" s="6" customFormat="1" ht="17">
      <c r="A20" s="367">
        <f t="shared" si="9"/>
        <v>16</v>
      </c>
      <c r="B20" s="12" t="s">
        <v>55</v>
      </c>
      <c r="C20" s="35" t="s">
        <v>52</v>
      </c>
      <c r="D20" s="13" t="str">
        <f t="shared" si="10"/>
        <v>Santiago Moreno</v>
      </c>
      <c r="E20" s="362" t="s">
        <v>1074</v>
      </c>
      <c r="F20" s="13"/>
      <c r="G20" s="362"/>
      <c r="H20" s="120" t="str">
        <f t="shared" si="5"/>
        <v>Cumplido</v>
      </c>
      <c r="I20" s="130">
        <f t="shared" si="0"/>
        <v>1</v>
      </c>
      <c r="J20" s="130">
        <f t="shared" si="1"/>
        <v>0</v>
      </c>
      <c r="K20" s="130">
        <f t="shared" si="2"/>
        <v>1</v>
      </c>
      <c r="L20" s="130">
        <f t="shared" si="3"/>
        <v>1</v>
      </c>
      <c r="M20" s="130">
        <f t="shared" si="4"/>
        <v>1</v>
      </c>
      <c r="N20">
        <f t="shared" si="6"/>
        <v>1</v>
      </c>
      <c r="O20">
        <f t="shared" si="7"/>
        <v>0</v>
      </c>
      <c r="P20"/>
      <c r="Q20">
        <f t="shared" si="8"/>
        <v>0</v>
      </c>
      <c r="R20"/>
      <c r="S20" s="31" t="s">
        <v>89</v>
      </c>
      <c r="T20" s="14">
        <v>44425</v>
      </c>
      <c r="U20" s="14">
        <v>44425</v>
      </c>
    </row>
    <row r="21" spans="1:21" s="6" customFormat="1" ht="17">
      <c r="A21" s="367">
        <f t="shared" si="9"/>
        <v>17</v>
      </c>
      <c r="B21" s="12" t="s">
        <v>56</v>
      </c>
      <c r="C21" s="35" t="s">
        <v>53</v>
      </c>
      <c r="D21" s="13" t="str">
        <f t="shared" si="10"/>
        <v>Santiago Moreno</v>
      </c>
      <c r="E21" s="362" t="s">
        <v>1074</v>
      </c>
      <c r="F21" s="13"/>
      <c r="G21" s="362"/>
      <c r="H21" s="120" t="str">
        <f t="shared" si="5"/>
        <v>Cumplido</v>
      </c>
      <c r="I21" s="130">
        <f t="shared" si="0"/>
        <v>1</v>
      </c>
      <c r="J21" s="130">
        <f t="shared" si="1"/>
        <v>0</v>
      </c>
      <c r="K21" s="130">
        <f t="shared" si="2"/>
        <v>1</v>
      </c>
      <c r="L21" s="130">
        <f t="shared" si="3"/>
        <v>1</v>
      </c>
      <c r="M21" s="130">
        <f t="shared" si="4"/>
        <v>1</v>
      </c>
      <c r="N21">
        <f t="shared" si="6"/>
        <v>1</v>
      </c>
      <c r="O21">
        <f t="shared" si="7"/>
        <v>0</v>
      </c>
      <c r="P21"/>
      <c r="Q21">
        <f t="shared" si="8"/>
        <v>0</v>
      </c>
      <c r="R21"/>
      <c r="S21" s="31" t="s">
        <v>89</v>
      </c>
      <c r="T21" s="14">
        <v>44427</v>
      </c>
      <c r="U21" s="14">
        <v>44427</v>
      </c>
    </row>
    <row r="22" spans="1:21" s="6" customFormat="1" ht="17">
      <c r="A22" s="367">
        <f t="shared" si="9"/>
        <v>18</v>
      </c>
      <c r="B22" s="12" t="s">
        <v>57</v>
      </c>
      <c r="C22" s="35" t="s">
        <v>72</v>
      </c>
      <c r="D22" s="13" t="str">
        <f t="shared" si="10"/>
        <v>Santiago Moreno</v>
      </c>
      <c r="E22" s="362" t="s">
        <v>1074</v>
      </c>
      <c r="F22" s="13"/>
      <c r="G22" s="362"/>
      <c r="H22" s="120" t="str">
        <f t="shared" si="5"/>
        <v>Cumplido</v>
      </c>
      <c r="I22" s="130">
        <f t="shared" si="0"/>
        <v>1</v>
      </c>
      <c r="J22" s="130">
        <f t="shared" si="1"/>
        <v>0</v>
      </c>
      <c r="K22" s="130">
        <f t="shared" si="2"/>
        <v>1</v>
      </c>
      <c r="L22" s="130">
        <f t="shared" si="3"/>
        <v>1</v>
      </c>
      <c r="M22" s="130">
        <f t="shared" si="4"/>
        <v>1</v>
      </c>
      <c r="N22">
        <f t="shared" si="6"/>
        <v>1</v>
      </c>
      <c r="O22">
        <f t="shared" si="7"/>
        <v>0</v>
      </c>
      <c r="P22"/>
      <c r="Q22">
        <f t="shared" si="8"/>
        <v>0</v>
      </c>
      <c r="R22"/>
      <c r="S22" s="31" t="s">
        <v>89</v>
      </c>
      <c r="T22" s="14">
        <v>44229</v>
      </c>
      <c r="U22" s="14">
        <v>44229</v>
      </c>
    </row>
    <row r="23" spans="1:21" s="6" customFormat="1" ht="17">
      <c r="A23" s="367">
        <f t="shared" si="9"/>
        <v>19</v>
      </c>
      <c r="B23" s="7">
        <f>+B5+1</f>
        <v>2</v>
      </c>
      <c r="C23" s="27" t="s">
        <v>73</v>
      </c>
      <c r="D23" s="8"/>
      <c r="E23" s="363" t="s">
        <v>1095</v>
      </c>
      <c r="F23" s="8"/>
      <c r="G23" s="363"/>
      <c r="H23" s="120" t="str">
        <f t="shared" si="5"/>
        <v>Cumplido</v>
      </c>
      <c r="I23" s="130">
        <f t="shared" si="0"/>
        <v>1</v>
      </c>
      <c r="J23" s="130">
        <f t="shared" si="1"/>
        <v>0</v>
      </c>
      <c r="K23" s="130">
        <f t="shared" si="2"/>
        <v>1</v>
      </c>
      <c r="L23" s="130">
        <f t="shared" si="3"/>
        <v>1</v>
      </c>
      <c r="M23" s="130">
        <f t="shared" si="4"/>
        <v>1</v>
      </c>
      <c r="N23">
        <f t="shared" si="6"/>
        <v>1</v>
      </c>
      <c r="O23">
        <f t="shared" si="7"/>
        <v>0</v>
      </c>
      <c r="P23"/>
      <c r="Q23">
        <f t="shared" si="8"/>
        <v>0</v>
      </c>
      <c r="R23"/>
      <c r="S23" s="33" t="s">
        <v>89</v>
      </c>
      <c r="T23" s="9"/>
      <c r="U23" s="9"/>
    </row>
    <row r="24" spans="1:21" s="19" customFormat="1" ht="17">
      <c r="A24" s="367">
        <f t="shared" si="9"/>
        <v>20</v>
      </c>
      <c r="B24" s="16" t="s">
        <v>62</v>
      </c>
      <c r="C24" s="35" t="s">
        <v>59</v>
      </c>
      <c r="D24" s="13" t="s">
        <v>30</v>
      </c>
      <c r="E24" s="362" t="s">
        <v>1074</v>
      </c>
      <c r="F24" s="18"/>
      <c r="G24" s="362"/>
      <c r="H24" s="120" t="str">
        <f t="shared" si="5"/>
        <v>Cumplido</v>
      </c>
      <c r="I24" s="130">
        <f t="shared" si="0"/>
        <v>1</v>
      </c>
      <c r="J24" s="130">
        <f t="shared" si="1"/>
        <v>0</v>
      </c>
      <c r="K24" s="130">
        <f t="shared" si="2"/>
        <v>1</v>
      </c>
      <c r="L24" s="130">
        <f t="shared" si="3"/>
        <v>1</v>
      </c>
      <c r="M24" s="130">
        <f t="shared" si="4"/>
        <v>1</v>
      </c>
      <c r="N24">
        <f t="shared" si="6"/>
        <v>1</v>
      </c>
      <c r="O24">
        <f t="shared" si="7"/>
        <v>0</v>
      </c>
      <c r="P24"/>
      <c r="Q24">
        <f t="shared" si="8"/>
        <v>0</v>
      </c>
      <c r="R24"/>
      <c r="S24" s="31" t="s">
        <v>89</v>
      </c>
      <c r="T24" s="17">
        <v>44428</v>
      </c>
      <c r="U24" s="17">
        <v>44449</v>
      </c>
    </row>
    <row r="25" spans="1:21" s="19" customFormat="1" ht="17">
      <c r="A25" s="367">
        <f t="shared" si="9"/>
        <v>21</v>
      </c>
      <c r="B25" s="16" t="s">
        <v>62</v>
      </c>
      <c r="C25" s="47" t="s">
        <v>60</v>
      </c>
      <c r="D25" s="13" t="s">
        <v>30</v>
      </c>
      <c r="E25" s="362" t="s">
        <v>1074</v>
      </c>
      <c r="F25" s="18"/>
      <c r="G25" s="362"/>
      <c r="H25" s="120" t="str">
        <f t="shared" si="5"/>
        <v>Cumplido</v>
      </c>
      <c r="I25" s="130">
        <f t="shared" si="0"/>
        <v>1</v>
      </c>
      <c r="J25" s="130">
        <f t="shared" si="1"/>
        <v>0</v>
      </c>
      <c r="K25" s="130">
        <f t="shared" si="2"/>
        <v>1</v>
      </c>
      <c r="L25" s="130">
        <f t="shared" si="3"/>
        <v>1</v>
      </c>
      <c r="M25" s="130">
        <f t="shared" si="4"/>
        <v>1</v>
      </c>
      <c r="N25">
        <f t="shared" si="6"/>
        <v>1</v>
      </c>
      <c r="O25">
        <f t="shared" si="7"/>
        <v>0</v>
      </c>
      <c r="P25"/>
      <c r="Q25">
        <f t="shared" si="8"/>
        <v>0</v>
      </c>
      <c r="R25"/>
      <c r="S25" s="31" t="s">
        <v>89</v>
      </c>
      <c r="T25" s="17">
        <v>44452</v>
      </c>
      <c r="U25" s="17">
        <v>44463</v>
      </c>
    </row>
    <row r="26" spans="1:21" s="19" customFormat="1" ht="17">
      <c r="A26" s="367">
        <f t="shared" si="9"/>
        <v>22</v>
      </c>
      <c r="B26" s="16" t="s">
        <v>62</v>
      </c>
      <c r="C26" s="47" t="s">
        <v>61</v>
      </c>
      <c r="D26" s="13" t="s">
        <v>31</v>
      </c>
      <c r="E26" s="362" t="s">
        <v>1074</v>
      </c>
      <c r="F26" s="18"/>
      <c r="G26" s="362"/>
      <c r="H26" s="120" t="str">
        <f t="shared" si="5"/>
        <v>Cumplido</v>
      </c>
      <c r="I26" s="130">
        <f t="shared" si="0"/>
        <v>1</v>
      </c>
      <c r="J26" s="130">
        <f t="shared" si="1"/>
        <v>0</v>
      </c>
      <c r="K26" s="130">
        <f t="shared" si="2"/>
        <v>1</v>
      </c>
      <c r="L26" s="130">
        <f t="shared" si="3"/>
        <v>1</v>
      </c>
      <c r="M26" s="130">
        <f t="shared" si="4"/>
        <v>1</v>
      </c>
      <c r="N26">
        <f t="shared" si="6"/>
        <v>1</v>
      </c>
      <c r="O26">
        <f t="shared" si="7"/>
        <v>0</v>
      </c>
      <c r="P26"/>
      <c r="Q26">
        <f t="shared" si="8"/>
        <v>0</v>
      </c>
      <c r="R26"/>
      <c r="S26" s="31" t="s">
        <v>89</v>
      </c>
      <c r="T26" s="17">
        <v>44466</v>
      </c>
      <c r="U26" s="17">
        <v>44473</v>
      </c>
    </row>
    <row r="27" spans="1:21" s="19" customFormat="1" ht="17">
      <c r="A27" s="367">
        <f t="shared" si="9"/>
        <v>23</v>
      </c>
      <c r="B27" s="16" t="s">
        <v>62</v>
      </c>
      <c r="C27" s="47" t="s">
        <v>74</v>
      </c>
      <c r="D27" s="13" t="s">
        <v>30</v>
      </c>
      <c r="E27" s="362" t="s">
        <v>1074</v>
      </c>
      <c r="F27" s="18"/>
      <c r="G27" s="362"/>
      <c r="H27" s="120" t="str">
        <f t="shared" si="5"/>
        <v>Cumplido</v>
      </c>
      <c r="I27" s="130">
        <f t="shared" si="0"/>
        <v>1</v>
      </c>
      <c r="J27" s="130">
        <f t="shared" si="1"/>
        <v>0</v>
      </c>
      <c r="K27" s="130">
        <f t="shared" si="2"/>
        <v>1</v>
      </c>
      <c r="L27" s="130">
        <f t="shared" si="3"/>
        <v>1</v>
      </c>
      <c r="M27" s="130">
        <f t="shared" si="4"/>
        <v>1</v>
      </c>
      <c r="N27">
        <f t="shared" si="6"/>
        <v>1</v>
      </c>
      <c r="O27">
        <f t="shared" si="7"/>
        <v>0</v>
      </c>
      <c r="P27"/>
      <c r="Q27">
        <f t="shared" si="8"/>
        <v>0</v>
      </c>
      <c r="R27"/>
      <c r="S27" s="31" t="s">
        <v>89</v>
      </c>
      <c r="T27" s="17">
        <v>44475</v>
      </c>
      <c r="U27" s="17">
        <v>44475</v>
      </c>
    </row>
    <row r="28" spans="1:21" s="19" customFormat="1" ht="17">
      <c r="A28" s="367">
        <f t="shared" si="9"/>
        <v>24</v>
      </c>
      <c r="B28" s="16" t="s">
        <v>62</v>
      </c>
      <c r="C28" s="47" t="s">
        <v>75</v>
      </c>
      <c r="D28" s="13" t="s">
        <v>30</v>
      </c>
      <c r="E28" s="362" t="s">
        <v>1074</v>
      </c>
      <c r="F28" s="18"/>
      <c r="G28" s="362"/>
      <c r="H28" s="120" t="str">
        <f t="shared" si="5"/>
        <v>Cumplido</v>
      </c>
      <c r="I28" s="130">
        <f t="shared" si="0"/>
        <v>1</v>
      </c>
      <c r="J28" s="130">
        <f t="shared" si="1"/>
        <v>0</v>
      </c>
      <c r="K28" s="130">
        <f t="shared" si="2"/>
        <v>1</v>
      </c>
      <c r="L28" s="130">
        <f t="shared" si="3"/>
        <v>1</v>
      </c>
      <c r="M28" s="130">
        <f t="shared" si="4"/>
        <v>1</v>
      </c>
      <c r="N28">
        <f t="shared" si="6"/>
        <v>1</v>
      </c>
      <c r="O28">
        <f t="shared" si="7"/>
        <v>0</v>
      </c>
      <c r="P28"/>
      <c r="Q28">
        <f t="shared" si="8"/>
        <v>0</v>
      </c>
      <c r="R28"/>
      <c r="S28" s="31" t="s">
        <v>89</v>
      </c>
      <c r="T28" s="14">
        <v>44229</v>
      </c>
      <c r="U28" s="14">
        <v>44229</v>
      </c>
    </row>
    <row r="29" spans="1:21" s="19" customFormat="1" ht="17">
      <c r="A29" s="367">
        <f t="shared" si="9"/>
        <v>25</v>
      </c>
      <c r="B29" s="16" t="s">
        <v>62</v>
      </c>
      <c r="C29" s="35" t="s">
        <v>54</v>
      </c>
      <c r="D29" s="13" t="s">
        <v>30</v>
      </c>
      <c r="E29" s="362" t="s">
        <v>1074</v>
      </c>
      <c r="F29" s="18"/>
      <c r="G29" s="362"/>
      <c r="H29" s="120" t="str">
        <f t="shared" si="5"/>
        <v>Cumplido</v>
      </c>
      <c r="I29" s="130">
        <f t="shared" si="0"/>
        <v>1</v>
      </c>
      <c r="J29" s="130">
        <f t="shared" si="1"/>
        <v>0</v>
      </c>
      <c r="K29" s="130">
        <f t="shared" si="2"/>
        <v>1</v>
      </c>
      <c r="L29" s="130">
        <f t="shared" si="3"/>
        <v>1</v>
      </c>
      <c r="M29" s="130">
        <f t="shared" si="4"/>
        <v>1</v>
      </c>
      <c r="N29">
        <f t="shared" si="6"/>
        <v>1</v>
      </c>
      <c r="O29">
        <f t="shared" si="7"/>
        <v>0</v>
      </c>
      <c r="P29"/>
      <c r="Q29">
        <f t="shared" si="8"/>
        <v>0</v>
      </c>
      <c r="R29"/>
      <c r="S29" s="31" t="s">
        <v>87</v>
      </c>
      <c r="T29" s="20">
        <v>44229</v>
      </c>
      <c r="U29" s="20">
        <v>44229</v>
      </c>
    </row>
    <row r="30" spans="1:21" s="6" customFormat="1" ht="17">
      <c r="A30" s="367">
        <f t="shared" si="9"/>
        <v>26</v>
      </c>
      <c r="B30" s="12">
        <f>+B23+1</f>
        <v>3</v>
      </c>
      <c r="C30" s="35" t="s">
        <v>3</v>
      </c>
      <c r="D30" s="13" t="s">
        <v>31</v>
      </c>
      <c r="E30" s="362" t="s">
        <v>1074</v>
      </c>
      <c r="F30" s="13"/>
      <c r="G30" s="362"/>
      <c r="H30" s="120" t="str">
        <f t="shared" si="5"/>
        <v>Cumplido</v>
      </c>
      <c r="I30" s="130">
        <f t="shared" si="0"/>
        <v>1</v>
      </c>
      <c r="J30" s="130">
        <f t="shared" si="1"/>
        <v>0</v>
      </c>
      <c r="K30" s="130">
        <f t="shared" si="2"/>
        <v>1</v>
      </c>
      <c r="L30" s="130">
        <f t="shared" si="3"/>
        <v>1</v>
      </c>
      <c r="M30" s="130">
        <f t="shared" si="4"/>
        <v>1</v>
      </c>
      <c r="N30">
        <f t="shared" si="6"/>
        <v>1</v>
      </c>
      <c r="O30">
        <f t="shared" si="7"/>
        <v>0</v>
      </c>
      <c r="P30"/>
      <c r="Q30">
        <f t="shared" si="8"/>
        <v>0</v>
      </c>
      <c r="R30"/>
      <c r="S30" s="31" t="s">
        <v>87</v>
      </c>
      <c r="T30" s="17">
        <v>44378</v>
      </c>
      <c r="U30" s="17">
        <v>44384</v>
      </c>
    </row>
    <row r="31" spans="1:21" s="6" customFormat="1" ht="17">
      <c r="A31" s="367">
        <f t="shared" si="9"/>
        <v>27</v>
      </c>
      <c r="B31" s="12">
        <f>+B30+1</f>
        <v>4</v>
      </c>
      <c r="C31" s="35" t="s">
        <v>4</v>
      </c>
      <c r="D31" s="13" t="s">
        <v>30</v>
      </c>
      <c r="E31" s="362" t="s">
        <v>1212</v>
      </c>
      <c r="F31" s="13"/>
      <c r="G31" s="362"/>
      <c r="H31" s="120" t="str">
        <f t="shared" si="5"/>
        <v>Incumplido</v>
      </c>
      <c r="I31" s="130">
        <f t="shared" si="0"/>
        <v>0</v>
      </c>
      <c r="J31" s="130">
        <f t="shared" si="1"/>
        <v>1</v>
      </c>
      <c r="K31" s="130">
        <f t="shared" si="2"/>
        <v>-1</v>
      </c>
      <c r="L31" s="130">
        <f t="shared" si="3"/>
        <v>0</v>
      </c>
      <c r="M31" s="130">
        <f t="shared" si="4"/>
        <v>0</v>
      </c>
      <c r="N31">
        <f t="shared" si="6"/>
        <v>0</v>
      </c>
      <c r="O31">
        <f t="shared" si="7"/>
        <v>1</v>
      </c>
      <c r="P31"/>
      <c r="Q31">
        <f t="shared" si="8"/>
        <v>0</v>
      </c>
      <c r="R31"/>
      <c r="S31" s="31" t="s">
        <v>89</v>
      </c>
      <c r="T31" s="17">
        <v>44384</v>
      </c>
      <c r="U31" s="17">
        <v>44384</v>
      </c>
    </row>
    <row r="32" spans="1:21" s="6" customFormat="1" ht="17">
      <c r="A32" s="367">
        <f t="shared" si="9"/>
        <v>28</v>
      </c>
      <c r="B32" s="21">
        <f t="shared" ref="B32:B59" si="11">+B31+1</f>
        <v>5</v>
      </c>
      <c r="C32" s="28" t="s">
        <v>5</v>
      </c>
      <c r="D32" s="22"/>
      <c r="E32" s="23"/>
      <c r="F32" s="22"/>
      <c r="G32" s="23"/>
      <c r="H32" s="120">
        <f t="shared" si="5"/>
        <v>0</v>
      </c>
      <c r="I32" s="130">
        <f t="shared" si="0"/>
        <v>0</v>
      </c>
      <c r="J32" s="130">
        <f t="shared" si="1"/>
        <v>1</v>
      </c>
      <c r="K32" s="130">
        <f t="shared" si="2"/>
        <v>-1</v>
      </c>
      <c r="L32" s="130">
        <f t="shared" si="3"/>
        <v>0</v>
      </c>
      <c r="M32" s="130">
        <f t="shared" si="4"/>
        <v>0</v>
      </c>
      <c r="N32">
        <f t="shared" si="6"/>
        <v>0</v>
      </c>
      <c r="O32">
        <f t="shared" si="7"/>
        <v>0</v>
      </c>
      <c r="P32"/>
      <c r="Q32">
        <f t="shared" si="8"/>
        <v>1</v>
      </c>
      <c r="R32"/>
      <c r="S32" s="34"/>
      <c r="T32" s="23"/>
      <c r="U32" s="23"/>
    </row>
    <row r="33" spans="1:21" s="6" customFormat="1" ht="17">
      <c r="A33" s="367">
        <f t="shared" si="9"/>
        <v>29</v>
      </c>
      <c r="B33" s="12">
        <f t="shared" si="11"/>
        <v>6</v>
      </c>
      <c r="C33" s="35" t="s">
        <v>6</v>
      </c>
      <c r="D33" s="13" t="s">
        <v>31</v>
      </c>
      <c r="E33" s="362" t="s">
        <v>1095</v>
      </c>
      <c r="F33" s="13"/>
      <c r="G33" s="362"/>
      <c r="H33" s="120" t="str">
        <f t="shared" si="5"/>
        <v>Cumplido</v>
      </c>
      <c r="I33" s="130">
        <f t="shared" si="0"/>
        <v>1</v>
      </c>
      <c r="J33" s="130">
        <f t="shared" si="1"/>
        <v>0</v>
      </c>
      <c r="K33" s="130">
        <f t="shared" si="2"/>
        <v>1</v>
      </c>
      <c r="L33" s="130">
        <f t="shared" si="3"/>
        <v>1</v>
      </c>
      <c r="M33" s="130">
        <f t="shared" si="4"/>
        <v>1</v>
      </c>
      <c r="N33">
        <f t="shared" si="6"/>
        <v>1</v>
      </c>
      <c r="O33">
        <f t="shared" si="7"/>
        <v>0</v>
      </c>
      <c r="P33"/>
      <c r="Q33">
        <f t="shared" si="8"/>
        <v>0</v>
      </c>
      <c r="R33"/>
      <c r="S33" s="31" t="s">
        <v>87</v>
      </c>
      <c r="T33" s="14">
        <v>44399</v>
      </c>
      <c r="U33" s="14">
        <v>44403</v>
      </c>
    </row>
    <row r="34" spans="1:21" s="6" customFormat="1" ht="17">
      <c r="A34" s="367">
        <f t="shared" si="9"/>
        <v>30</v>
      </c>
      <c r="B34" s="12">
        <f t="shared" si="11"/>
        <v>7</v>
      </c>
      <c r="C34" s="35" t="s">
        <v>7</v>
      </c>
      <c r="D34" s="13" t="s">
        <v>31</v>
      </c>
      <c r="E34" s="362" t="s">
        <v>1095</v>
      </c>
      <c r="F34" s="13"/>
      <c r="G34" s="362"/>
      <c r="H34" s="120" t="str">
        <f t="shared" si="5"/>
        <v>Cumplido</v>
      </c>
      <c r="I34" s="130">
        <f t="shared" si="0"/>
        <v>1</v>
      </c>
      <c r="J34" s="130">
        <f t="shared" si="1"/>
        <v>0</v>
      </c>
      <c r="K34" s="130">
        <f t="shared" si="2"/>
        <v>1</v>
      </c>
      <c r="L34" s="130">
        <f t="shared" si="3"/>
        <v>1</v>
      </c>
      <c r="M34" s="130">
        <f t="shared" si="4"/>
        <v>1</v>
      </c>
      <c r="N34">
        <f t="shared" si="6"/>
        <v>1</v>
      </c>
      <c r="O34">
        <f t="shared" si="7"/>
        <v>0</v>
      </c>
      <c r="P34"/>
      <c r="Q34">
        <f t="shared" si="8"/>
        <v>0</v>
      </c>
      <c r="R34"/>
      <c r="S34" s="31" t="s">
        <v>87</v>
      </c>
      <c r="T34" s="14">
        <v>44405</v>
      </c>
      <c r="U34" s="14">
        <v>44421</v>
      </c>
    </row>
    <row r="35" spans="1:21" s="6" customFormat="1" ht="17">
      <c r="A35" s="367">
        <f t="shared" si="9"/>
        <v>31</v>
      </c>
      <c r="B35" s="12">
        <f t="shared" si="11"/>
        <v>8</v>
      </c>
      <c r="C35" s="35" t="s">
        <v>8</v>
      </c>
      <c r="D35" s="13" t="s">
        <v>31</v>
      </c>
      <c r="E35" s="362" t="s">
        <v>1095</v>
      </c>
      <c r="F35" s="13"/>
      <c r="G35" s="362"/>
      <c r="H35" s="120" t="str">
        <f t="shared" si="5"/>
        <v>Cumplido</v>
      </c>
      <c r="I35" s="130">
        <f t="shared" si="0"/>
        <v>1</v>
      </c>
      <c r="J35" s="130">
        <f t="shared" si="1"/>
        <v>0</v>
      </c>
      <c r="K35" s="130">
        <f t="shared" si="2"/>
        <v>1</v>
      </c>
      <c r="L35" s="130">
        <f t="shared" si="3"/>
        <v>1</v>
      </c>
      <c r="M35" s="130">
        <f t="shared" si="4"/>
        <v>1</v>
      </c>
      <c r="N35">
        <f t="shared" si="6"/>
        <v>1</v>
      </c>
      <c r="O35">
        <f t="shared" si="7"/>
        <v>0</v>
      </c>
      <c r="P35"/>
      <c r="Q35">
        <f t="shared" si="8"/>
        <v>0</v>
      </c>
      <c r="R35"/>
      <c r="S35" s="31" t="s">
        <v>87</v>
      </c>
      <c r="T35" s="14">
        <v>44424</v>
      </c>
      <c r="U35" s="14">
        <v>44428</v>
      </c>
    </row>
    <row r="36" spans="1:21" s="6" customFormat="1" ht="17">
      <c r="A36" s="367">
        <f t="shared" si="9"/>
        <v>32</v>
      </c>
      <c r="B36" s="12">
        <f t="shared" si="11"/>
        <v>9</v>
      </c>
      <c r="C36" s="35" t="s">
        <v>9</v>
      </c>
      <c r="D36" s="13" t="s">
        <v>31</v>
      </c>
      <c r="E36" s="362" t="s">
        <v>1095</v>
      </c>
      <c r="F36" s="13"/>
      <c r="G36" s="362"/>
      <c r="H36" s="120" t="str">
        <f t="shared" si="5"/>
        <v>Cumplido</v>
      </c>
      <c r="I36" s="130">
        <f t="shared" si="0"/>
        <v>1</v>
      </c>
      <c r="J36" s="130">
        <f t="shared" si="1"/>
        <v>0</v>
      </c>
      <c r="K36" s="130">
        <f t="shared" si="2"/>
        <v>1</v>
      </c>
      <c r="L36" s="130">
        <f t="shared" si="3"/>
        <v>1</v>
      </c>
      <c r="M36" s="130">
        <f t="shared" si="4"/>
        <v>1</v>
      </c>
      <c r="N36">
        <f t="shared" si="6"/>
        <v>1</v>
      </c>
      <c r="O36">
        <f t="shared" si="7"/>
        <v>0</v>
      </c>
      <c r="P36"/>
      <c r="Q36">
        <f t="shared" si="8"/>
        <v>0</v>
      </c>
      <c r="R36"/>
      <c r="S36" s="31" t="s">
        <v>87</v>
      </c>
      <c r="T36" s="14">
        <v>44431</v>
      </c>
      <c r="U36" s="14">
        <v>44449</v>
      </c>
    </row>
    <row r="37" spans="1:21" s="6" customFormat="1" ht="17">
      <c r="A37" s="367">
        <f t="shared" si="9"/>
        <v>33</v>
      </c>
      <c r="B37" s="12">
        <f t="shared" si="11"/>
        <v>10</v>
      </c>
      <c r="C37" s="35" t="s">
        <v>10</v>
      </c>
      <c r="D37" s="13" t="s">
        <v>31</v>
      </c>
      <c r="E37" s="362" t="s">
        <v>1212</v>
      </c>
      <c r="F37" s="13"/>
      <c r="G37" s="362"/>
      <c r="H37" s="120" t="str">
        <f t="shared" si="5"/>
        <v>Incumplido</v>
      </c>
      <c r="I37" s="130">
        <f t="shared" si="0"/>
        <v>0</v>
      </c>
      <c r="J37" s="130">
        <f t="shared" si="1"/>
        <v>1</v>
      </c>
      <c r="K37" s="130">
        <f t="shared" si="2"/>
        <v>-1</v>
      </c>
      <c r="L37" s="130">
        <f t="shared" si="3"/>
        <v>0</v>
      </c>
      <c r="M37" s="130">
        <f t="shared" si="4"/>
        <v>0</v>
      </c>
      <c r="N37">
        <f t="shared" si="6"/>
        <v>0</v>
      </c>
      <c r="O37">
        <f t="shared" si="7"/>
        <v>1</v>
      </c>
      <c r="P37"/>
      <c r="Q37">
        <f t="shared" si="8"/>
        <v>0</v>
      </c>
      <c r="R37"/>
      <c r="S37" s="31" t="s">
        <v>87</v>
      </c>
      <c r="T37" s="14">
        <v>44431</v>
      </c>
      <c r="U37" s="14">
        <v>44449</v>
      </c>
    </row>
    <row r="38" spans="1:21" s="6" customFormat="1" ht="17">
      <c r="A38" s="367">
        <f t="shared" si="9"/>
        <v>34</v>
      </c>
      <c r="B38" s="12">
        <f t="shared" si="11"/>
        <v>11</v>
      </c>
      <c r="C38" s="35" t="s">
        <v>11</v>
      </c>
      <c r="D38" s="13" t="s">
        <v>31</v>
      </c>
      <c r="E38" s="362" t="s">
        <v>1212</v>
      </c>
      <c r="F38" s="13"/>
      <c r="G38" s="362"/>
      <c r="H38" s="120" t="str">
        <f t="shared" si="5"/>
        <v>Incumplido</v>
      </c>
      <c r="I38" s="130">
        <f t="shared" si="0"/>
        <v>0</v>
      </c>
      <c r="J38" s="130">
        <f t="shared" si="1"/>
        <v>1</v>
      </c>
      <c r="K38" s="130">
        <f t="shared" si="2"/>
        <v>-1</v>
      </c>
      <c r="L38" s="130">
        <f t="shared" si="3"/>
        <v>0</v>
      </c>
      <c r="M38" s="130">
        <f t="shared" si="4"/>
        <v>0</v>
      </c>
      <c r="N38">
        <f t="shared" si="6"/>
        <v>0</v>
      </c>
      <c r="O38">
        <f t="shared" si="7"/>
        <v>1</v>
      </c>
      <c r="P38"/>
      <c r="Q38">
        <f t="shared" si="8"/>
        <v>0</v>
      </c>
      <c r="R38"/>
      <c r="S38" s="31" t="s">
        <v>87</v>
      </c>
      <c r="T38" s="14">
        <v>44452</v>
      </c>
      <c r="U38" s="14">
        <v>44470</v>
      </c>
    </row>
    <row r="39" spans="1:21" s="6" customFormat="1" ht="17">
      <c r="A39" s="367">
        <f t="shared" si="9"/>
        <v>35</v>
      </c>
      <c r="B39" s="12">
        <f t="shared" si="11"/>
        <v>12</v>
      </c>
      <c r="C39" s="35" t="s">
        <v>12</v>
      </c>
      <c r="D39" s="13" t="s">
        <v>31</v>
      </c>
      <c r="E39" s="362" t="s">
        <v>1212</v>
      </c>
      <c r="F39" s="13"/>
      <c r="G39" s="362"/>
      <c r="H39" s="120" t="str">
        <f t="shared" si="5"/>
        <v>Incumplido</v>
      </c>
      <c r="I39" s="130">
        <f t="shared" si="0"/>
        <v>0</v>
      </c>
      <c r="J39" s="130">
        <f t="shared" si="1"/>
        <v>1</v>
      </c>
      <c r="K39" s="130">
        <f t="shared" si="2"/>
        <v>-1</v>
      </c>
      <c r="L39" s="130">
        <f t="shared" si="3"/>
        <v>0</v>
      </c>
      <c r="M39" s="130">
        <f t="shared" si="4"/>
        <v>0</v>
      </c>
      <c r="N39">
        <f t="shared" si="6"/>
        <v>0</v>
      </c>
      <c r="O39">
        <f t="shared" si="7"/>
        <v>1</v>
      </c>
      <c r="P39"/>
      <c r="Q39">
        <f t="shared" si="8"/>
        <v>0</v>
      </c>
      <c r="R39"/>
      <c r="S39" s="31" t="s">
        <v>87</v>
      </c>
      <c r="T39" s="14">
        <v>44473</v>
      </c>
      <c r="U39" s="14">
        <v>44491</v>
      </c>
    </row>
    <row r="40" spans="1:21" s="6" customFormat="1" ht="17">
      <c r="A40" s="367">
        <f t="shared" si="9"/>
        <v>36</v>
      </c>
      <c r="B40" s="12">
        <f t="shared" si="11"/>
        <v>13</v>
      </c>
      <c r="C40" s="35" t="s">
        <v>94</v>
      </c>
      <c r="D40" s="13" t="s">
        <v>31</v>
      </c>
      <c r="E40" s="362" t="s">
        <v>1074</v>
      </c>
      <c r="F40" s="13"/>
      <c r="G40" s="362"/>
      <c r="H40" s="120" t="str">
        <f t="shared" si="5"/>
        <v>Cumplido</v>
      </c>
      <c r="I40" s="130">
        <f t="shared" si="0"/>
        <v>1</v>
      </c>
      <c r="J40" s="130">
        <f t="shared" si="1"/>
        <v>0</v>
      </c>
      <c r="K40" s="130">
        <f t="shared" si="2"/>
        <v>1</v>
      </c>
      <c r="L40" s="130">
        <f t="shared" si="3"/>
        <v>1</v>
      </c>
      <c r="M40" s="130">
        <f t="shared" si="4"/>
        <v>1</v>
      </c>
      <c r="N40">
        <f t="shared" si="6"/>
        <v>1</v>
      </c>
      <c r="O40">
        <f t="shared" si="7"/>
        <v>0</v>
      </c>
      <c r="P40"/>
      <c r="Q40">
        <f t="shared" si="8"/>
        <v>0</v>
      </c>
      <c r="R40"/>
      <c r="S40" s="31" t="s">
        <v>87</v>
      </c>
      <c r="T40" s="14">
        <v>44494</v>
      </c>
      <c r="U40" s="14">
        <v>44512</v>
      </c>
    </row>
    <row r="41" spans="1:21" s="6" customFormat="1" ht="17">
      <c r="A41" s="367">
        <f t="shared" si="9"/>
        <v>37</v>
      </c>
      <c r="B41" s="41">
        <f t="shared" si="11"/>
        <v>14</v>
      </c>
      <c r="C41" s="48" t="s">
        <v>13</v>
      </c>
      <c r="D41" s="42" t="s">
        <v>31</v>
      </c>
      <c r="E41" s="364" t="s">
        <v>1074</v>
      </c>
      <c r="F41" s="42"/>
      <c r="G41" s="364"/>
      <c r="H41" s="120" t="str">
        <f t="shared" si="5"/>
        <v>Cumplido</v>
      </c>
      <c r="I41" s="130">
        <f t="shared" si="0"/>
        <v>1</v>
      </c>
      <c r="J41" s="130">
        <f t="shared" si="1"/>
        <v>0</v>
      </c>
      <c r="K41" s="130">
        <f t="shared" si="2"/>
        <v>1</v>
      </c>
      <c r="L41" s="130">
        <f t="shared" si="3"/>
        <v>1</v>
      </c>
      <c r="M41" s="130">
        <f t="shared" si="4"/>
        <v>1</v>
      </c>
      <c r="N41">
        <f t="shared" si="6"/>
        <v>1</v>
      </c>
      <c r="O41">
        <f t="shared" si="7"/>
        <v>0</v>
      </c>
      <c r="P41"/>
      <c r="Q41">
        <f t="shared" si="8"/>
        <v>0</v>
      </c>
      <c r="R41"/>
      <c r="S41" s="43" t="s">
        <v>87</v>
      </c>
      <c r="T41" s="44">
        <v>44515</v>
      </c>
      <c r="U41" s="44">
        <v>44533</v>
      </c>
    </row>
    <row r="42" spans="1:21" s="6" customFormat="1" ht="17">
      <c r="A42" s="367">
        <f t="shared" si="9"/>
        <v>38</v>
      </c>
      <c r="B42" s="12">
        <f t="shared" si="11"/>
        <v>15</v>
      </c>
      <c r="C42" s="35" t="s">
        <v>14</v>
      </c>
      <c r="D42" s="13" t="s">
        <v>31</v>
      </c>
      <c r="E42" s="362" t="s">
        <v>1074</v>
      </c>
      <c r="F42" s="26"/>
      <c r="G42" s="362"/>
      <c r="H42" s="120" t="str">
        <f t="shared" si="5"/>
        <v>Cumplido</v>
      </c>
      <c r="I42" s="130">
        <f t="shared" si="0"/>
        <v>1</v>
      </c>
      <c r="J42" s="130">
        <f t="shared" si="1"/>
        <v>0</v>
      </c>
      <c r="K42" s="130">
        <f t="shared" si="2"/>
        <v>1</v>
      </c>
      <c r="L42" s="130">
        <f t="shared" si="3"/>
        <v>1</v>
      </c>
      <c r="M42" s="130">
        <f t="shared" si="4"/>
        <v>1</v>
      </c>
      <c r="N42">
        <f t="shared" si="6"/>
        <v>1</v>
      </c>
      <c r="O42">
        <f t="shared" si="7"/>
        <v>0</v>
      </c>
      <c r="P42"/>
      <c r="Q42">
        <f t="shared" si="8"/>
        <v>0</v>
      </c>
      <c r="R42"/>
      <c r="S42" s="31" t="s">
        <v>87</v>
      </c>
      <c r="T42" s="14">
        <v>44536</v>
      </c>
      <c r="U42" s="14">
        <v>44554</v>
      </c>
    </row>
    <row r="43" spans="1:21" s="6" customFormat="1" ht="17">
      <c r="A43" s="367">
        <f t="shared" si="9"/>
        <v>39</v>
      </c>
      <c r="B43" s="12">
        <f t="shared" si="11"/>
        <v>16</v>
      </c>
      <c r="C43" s="35" t="s">
        <v>15</v>
      </c>
      <c r="D43" s="13" t="s">
        <v>31</v>
      </c>
      <c r="E43" s="362" t="s">
        <v>1074</v>
      </c>
      <c r="F43" s="13"/>
      <c r="G43" s="362"/>
      <c r="H43" s="120" t="str">
        <f t="shared" si="5"/>
        <v>Cumplido</v>
      </c>
      <c r="I43" s="130">
        <f t="shared" si="0"/>
        <v>1</v>
      </c>
      <c r="J43" s="130">
        <f t="shared" si="1"/>
        <v>0</v>
      </c>
      <c r="K43" s="130">
        <f t="shared" si="2"/>
        <v>1</v>
      </c>
      <c r="L43" s="130">
        <f t="shared" si="3"/>
        <v>1</v>
      </c>
      <c r="M43" s="130">
        <f t="shared" si="4"/>
        <v>1</v>
      </c>
      <c r="N43">
        <f t="shared" si="6"/>
        <v>1</v>
      </c>
      <c r="O43">
        <f t="shared" si="7"/>
        <v>0</v>
      </c>
      <c r="P43"/>
      <c r="Q43">
        <f t="shared" si="8"/>
        <v>0</v>
      </c>
      <c r="R43"/>
      <c r="S43" s="31" t="s">
        <v>87</v>
      </c>
      <c r="T43" s="14">
        <v>44557</v>
      </c>
      <c r="U43" s="14">
        <v>44578</v>
      </c>
    </row>
    <row r="44" spans="1:21" s="6" customFormat="1" ht="17">
      <c r="A44" s="367">
        <f t="shared" si="9"/>
        <v>40</v>
      </c>
      <c r="B44" s="12">
        <f t="shared" si="11"/>
        <v>17</v>
      </c>
      <c r="C44" s="35" t="s">
        <v>91</v>
      </c>
      <c r="D44" s="13" t="s">
        <v>31</v>
      </c>
      <c r="E44" s="362" t="s">
        <v>1095</v>
      </c>
      <c r="F44" s="13"/>
      <c r="G44" s="362"/>
      <c r="H44" s="120" t="str">
        <f t="shared" si="5"/>
        <v>Cumplido</v>
      </c>
      <c r="I44" s="130">
        <f t="shared" si="0"/>
        <v>1</v>
      </c>
      <c r="J44" s="130">
        <f t="shared" si="1"/>
        <v>0</v>
      </c>
      <c r="K44" s="130">
        <f t="shared" si="2"/>
        <v>1</v>
      </c>
      <c r="L44" s="130">
        <f t="shared" si="3"/>
        <v>1</v>
      </c>
      <c r="M44" s="130">
        <f t="shared" si="4"/>
        <v>1</v>
      </c>
      <c r="N44">
        <f t="shared" si="6"/>
        <v>1</v>
      </c>
      <c r="O44">
        <f t="shared" si="7"/>
        <v>0</v>
      </c>
      <c r="P44"/>
      <c r="Q44">
        <f t="shared" si="8"/>
        <v>0</v>
      </c>
      <c r="R44"/>
      <c r="S44" s="31" t="s">
        <v>87</v>
      </c>
      <c r="T44" s="14">
        <v>44214</v>
      </c>
      <c r="U44" s="14">
        <v>44599</v>
      </c>
    </row>
    <row r="45" spans="1:21" s="6" customFormat="1" ht="17">
      <c r="A45" s="367">
        <f t="shared" si="9"/>
        <v>41</v>
      </c>
      <c r="B45" s="12">
        <f t="shared" si="11"/>
        <v>18</v>
      </c>
      <c r="C45" s="35" t="s">
        <v>16</v>
      </c>
      <c r="D45" s="13" t="s">
        <v>31</v>
      </c>
      <c r="E45" s="362" t="s">
        <v>1095</v>
      </c>
      <c r="F45" s="13"/>
      <c r="G45" s="362"/>
      <c r="H45" s="120" t="str">
        <f t="shared" si="5"/>
        <v>Cumplido</v>
      </c>
      <c r="I45" s="130">
        <f t="shared" si="0"/>
        <v>1</v>
      </c>
      <c r="J45" s="130">
        <f t="shared" si="1"/>
        <v>0</v>
      </c>
      <c r="K45" s="130">
        <f t="shared" si="2"/>
        <v>1</v>
      </c>
      <c r="L45" s="130">
        <f t="shared" si="3"/>
        <v>1</v>
      </c>
      <c r="M45" s="130">
        <f t="shared" si="4"/>
        <v>1</v>
      </c>
      <c r="N45">
        <f t="shared" si="6"/>
        <v>1</v>
      </c>
      <c r="O45">
        <f t="shared" si="7"/>
        <v>0</v>
      </c>
      <c r="P45"/>
      <c r="Q45">
        <f t="shared" si="8"/>
        <v>0</v>
      </c>
      <c r="R45"/>
      <c r="S45" s="31" t="s">
        <v>87</v>
      </c>
      <c r="T45" s="14">
        <v>44600</v>
      </c>
      <c r="U45" s="14">
        <v>44620</v>
      </c>
    </row>
    <row r="46" spans="1:21" s="6" customFormat="1" ht="17">
      <c r="A46" s="367">
        <f t="shared" si="9"/>
        <v>42</v>
      </c>
      <c r="B46" s="12">
        <f t="shared" si="11"/>
        <v>19</v>
      </c>
      <c r="C46" s="35" t="s">
        <v>17</v>
      </c>
      <c r="D46" s="13" t="s">
        <v>31</v>
      </c>
      <c r="E46" s="362" t="s">
        <v>1095</v>
      </c>
      <c r="F46" s="13"/>
      <c r="G46" s="362"/>
      <c r="H46" s="120" t="str">
        <f t="shared" si="5"/>
        <v>Cumplido</v>
      </c>
      <c r="I46" s="130">
        <f t="shared" si="0"/>
        <v>1</v>
      </c>
      <c r="J46" s="130">
        <f t="shared" si="1"/>
        <v>0</v>
      </c>
      <c r="K46" s="130">
        <f t="shared" si="2"/>
        <v>1</v>
      </c>
      <c r="L46" s="130">
        <f t="shared" si="3"/>
        <v>1</v>
      </c>
      <c r="M46" s="130">
        <f t="shared" si="4"/>
        <v>1</v>
      </c>
      <c r="N46">
        <f t="shared" si="6"/>
        <v>1</v>
      </c>
      <c r="O46">
        <f t="shared" si="7"/>
        <v>0</v>
      </c>
      <c r="P46"/>
      <c r="Q46">
        <f t="shared" si="8"/>
        <v>0</v>
      </c>
      <c r="R46"/>
      <c r="S46" s="31" t="s">
        <v>89</v>
      </c>
      <c r="T46" s="14">
        <v>44621</v>
      </c>
      <c r="U46" s="14">
        <v>44641</v>
      </c>
    </row>
    <row r="47" spans="1:21" s="6" customFormat="1" ht="17">
      <c r="A47" s="367">
        <f t="shared" si="9"/>
        <v>43</v>
      </c>
      <c r="B47" s="12">
        <f t="shared" si="11"/>
        <v>20</v>
      </c>
      <c r="C47" s="35" t="s">
        <v>18</v>
      </c>
      <c r="D47" s="13" t="s">
        <v>31</v>
      </c>
      <c r="E47" s="362" t="s">
        <v>1095</v>
      </c>
      <c r="F47" s="13"/>
      <c r="G47" s="362"/>
      <c r="H47" s="120" t="str">
        <f t="shared" si="5"/>
        <v>Cumplido</v>
      </c>
      <c r="I47" s="130">
        <f t="shared" si="0"/>
        <v>1</v>
      </c>
      <c r="J47" s="130">
        <f t="shared" si="1"/>
        <v>0</v>
      </c>
      <c r="K47" s="130">
        <f t="shared" si="2"/>
        <v>1</v>
      </c>
      <c r="L47" s="130">
        <f t="shared" si="3"/>
        <v>1</v>
      </c>
      <c r="M47" s="130">
        <f t="shared" si="4"/>
        <v>1</v>
      </c>
      <c r="N47">
        <f t="shared" si="6"/>
        <v>1</v>
      </c>
      <c r="O47">
        <f t="shared" si="7"/>
        <v>0</v>
      </c>
      <c r="P47"/>
      <c r="Q47">
        <f t="shared" si="8"/>
        <v>0</v>
      </c>
      <c r="R47"/>
      <c r="S47" s="31" t="s">
        <v>89</v>
      </c>
      <c r="T47" s="14">
        <v>44642</v>
      </c>
      <c r="U47" s="14">
        <v>44662</v>
      </c>
    </row>
    <row r="48" spans="1:21" s="6" customFormat="1" ht="17">
      <c r="A48" s="367">
        <f t="shared" si="9"/>
        <v>44</v>
      </c>
      <c r="B48" s="12">
        <f t="shared" si="11"/>
        <v>21</v>
      </c>
      <c r="C48" s="35" t="s">
        <v>19</v>
      </c>
      <c r="D48" s="13" t="s">
        <v>31</v>
      </c>
      <c r="E48" s="362" t="s">
        <v>1095</v>
      </c>
      <c r="F48" s="31" t="s">
        <v>92</v>
      </c>
      <c r="G48" s="362"/>
      <c r="H48" s="120" t="str">
        <f t="shared" si="5"/>
        <v>Cumplido</v>
      </c>
      <c r="I48" s="130">
        <f t="shared" si="0"/>
        <v>1</v>
      </c>
      <c r="J48" s="130">
        <f t="shared" si="1"/>
        <v>0</v>
      </c>
      <c r="K48" s="130">
        <f t="shared" si="2"/>
        <v>1</v>
      </c>
      <c r="L48" s="130">
        <f t="shared" si="3"/>
        <v>1</v>
      </c>
      <c r="M48" s="130">
        <f t="shared" si="4"/>
        <v>1</v>
      </c>
      <c r="N48">
        <f t="shared" si="6"/>
        <v>1</v>
      </c>
      <c r="O48">
        <f t="shared" si="7"/>
        <v>0</v>
      </c>
      <c r="P48"/>
      <c r="Q48">
        <f t="shared" si="8"/>
        <v>0</v>
      </c>
      <c r="R48"/>
      <c r="S48" s="31" t="s">
        <v>87</v>
      </c>
      <c r="T48" s="14">
        <v>44656</v>
      </c>
      <c r="U48" s="14">
        <v>44676</v>
      </c>
    </row>
    <row r="49" spans="1:21" s="6" customFormat="1" ht="17">
      <c r="A49" s="367">
        <f t="shared" si="9"/>
        <v>45</v>
      </c>
      <c r="B49" s="12">
        <f t="shared" si="11"/>
        <v>22</v>
      </c>
      <c r="C49" s="35" t="s">
        <v>20</v>
      </c>
      <c r="D49" s="13" t="s">
        <v>31</v>
      </c>
      <c r="E49" s="362" t="s">
        <v>1095</v>
      </c>
      <c r="F49" s="13"/>
      <c r="G49" s="362"/>
      <c r="H49" s="120" t="str">
        <f t="shared" si="5"/>
        <v>Cumplido</v>
      </c>
      <c r="I49" s="130">
        <f t="shared" si="0"/>
        <v>1</v>
      </c>
      <c r="J49" s="130">
        <f t="shared" si="1"/>
        <v>0</v>
      </c>
      <c r="K49" s="130">
        <f t="shared" si="2"/>
        <v>1</v>
      </c>
      <c r="L49" s="130">
        <f t="shared" si="3"/>
        <v>1</v>
      </c>
      <c r="M49" s="130">
        <f t="shared" si="4"/>
        <v>1</v>
      </c>
      <c r="N49">
        <f t="shared" si="6"/>
        <v>1</v>
      </c>
      <c r="O49">
        <f t="shared" si="7"/>
        <v>0</v>
      </c>
      <c r="P49"/>
      <c r="Q49">
        <f t="shared" si="8"/>
        <v>0</v>
      </c>
      <c r="R49"/>
      <c r="S49" s="31" t="s">
        <v>87</v>
      </c>
      <c r="T49" s="14">
        <v>44677</v>
      </c>
      <c r="U49" s="14">
        <v>44697</v>
      </c>
    </row>
    <row r="50" spans="1:21" s="6" customFormat="1" ht="17">
      <c r="A50" s="367">
        <f t="shared" si="9"/>
        <v>46</v>
      </c>
      <c r="B50" s="12">
        <f t="shared" si="11"/>
        <v>23</v>
      </c>
      <c r="C50" s="35" t="s">
        <v>21</v>
      </c>
      <c r="D50" s="13" t="s">
        <v>31</v>
      </c>
      <c r="E50" s="362" t="s">
        <v>1074</v>
      </c>
      <c r="F50" s="13"/>
      <c r="G50" s="362"/>
      <c r="H50" s="120" t="str">
        <f t="shared" si="5"/>
        <v>Cumplido</v>
      </c>
      <c r="I50" s="130">
        <f t="shared" si="0"/>
        <v>1</v>
      </c>
      <c r="J50" s="130">
        <f t="shared" si="1"/>
        <v>0</v>
      </c>
      <c r="K50" s="130">
        <f t="shared" si="2"/>
        <v>1</v>
      </c>
      <c r="L50" s="130">
        <f t="shared" si="3"/>
        <v>1</v>
      </c>
      <c r="M50" s="130">
        <f t="shared" si="4"/>
        <v>1</v>
      </c>
      <c r="N50">
        <f t="shared" si="6"/>
        <v>1</v>
      </c>
      <c r="O50">
        <f t="shared" si="7"/>
        <v>0</v>
      </c>
      <c r="P50"/>
      <c r="Q50">
        <f t="shared" si="8"/>
        <v>0</v>
      </c>
      <c r="R50"/>
      <c r="S50" s="31" t="s">
        <v>89</v>
      </c>
      <c r="T50" s="14">
        <v>44698</v>
      </c>
      <c r="U50" s="14">
        <v>44718</v>
      </c>
    </row>
    <row r="51" spans="1:21" s="6" customFormat="1" ht="17">
      <c r="A51" s="367">
        <f t="shared" si="9"/>
        <v>47</v>
      </c>
      <c r="B51" s="12">
        <f t="shared" si="11"/>
        <v>24</v>
      </c>
      <c r="C51" s="35" t="s">
        <v>22</v>
      </c>
      <c r="D51" s="13" t="s">
        <v>31</v>
      </c>
      <c r="E51" s="362" t="s">
        <v>1095</v>
      </c>
      <c r="F51" s="13"/>
      <c r="G51" s="362"/>
      <c r="H51" s="120" t="str">
        <f t="shared" si="5"/>
        <v>Cumplido</v>
      </c>
      <c r="I51" s="130">
        <f t="shared" si="0"/>
        <v>1</v>
      </c>
      <c r="J51" s="130">
        <f t="shared" si="1"/>
        <v>0</v>
      </c>
      <c r="K51" s="130">
        <f t="shared" si="2"/>
        <v>1</v>
      </c>
      <c r="L51" s="130">
        <f t="shared" si="3"/>
        <v>1</v>
      </c>
      <c r="M51" s="130">
        <f t="shared" si="4"/>
        <v>1</v>
      </c>
      <c r="N51">
        <f t="shared" si="6"/>
        <v>1</v>
      </c>
      <c r="O51">
        <f t="shared" si="7"/>
        <v>0</v>
      </c>
      <c r="P51"/>
      <c r="Q51">
        <f t="shared" si="8"/>
        <v>0</v>
      </c>
      <c r="R51"/>
      <c r="S51" s="31" t="s">
        <v>89</v>
      </c>
      <c r="T51" s="14">
        <v>44354</v>
      </c>
      <c r="U51" s="14">
        <v>44739</v>
      </c>
    </row>
    <row r="52" spans="1:21" s="6" customFormat="1" ht="17">
      <c r="A52" s="367">
        <f t="shared" si="9"/>
        <v>48</v>
      </c>
      <c r="B52" s="12">
        <f t="shared" si="11"/>
        <v>25</v>
      </c>
      <c r="C52" s="35" t="s">
        <v>23</v>
      </c>
      <c r="D52" s="13" t="s">
        <v>31</v>
      </c>
      <c r="E52" s="362" t="s">
        <v>1095</v>
      </c>
      <c r="F52" s="13"/>
      <c r="G52" s="362"/>
      <c r="H52" s="120" t="str">
        <f t="shared" si="5"/>
        <v>Cumplido</v>
      </c>
      <c r="I52" s="130">
        <f t="shared" si="0"/>
        <v>1</v>
      </c>
      <c r="J52" s="130">
        <f t="shared" si="1"/>
        <v>0</v>
      </c>
      <c r="K52" s="130">
        <f t="shared" si="2"/>
        <v>1</v>
      </c>
      <c r="L52" s="130">
        <f t="shared" si="3"/>
        <v>1</v>
      </c>
      <c r="M52" s="130">
        <f t="shared" si="4"/>
        <v>1</v>
      </c>
      <c r="N52">
        <f t="shared" si="6"/>
        <v>1</v>
      </c>
      <c r="O52">
        <f t="shared" si="7"/>
        <v>0</v>
      </c>
      <c r="P52"/>
      <c r="Q52">
        <f t="shared" si="8"/>
        <v>0</v>
      </c>
      <c r="R52"/>
      <c r="S52" s="31" t="s">
        <v>89</v>
      </c>
      <c r="T52" s="14">
        <v>44740</v>
      </c>
      <c r="U52" s="14">
        <v>44760</v>
      </c>
    </row>
    <row r="53" spans="1:21" s="6" customFormat="1" ht="17">
      <c r="A53" s="367">
        <f t="shared" si="9"/>
        <v>49</v>
      </c>
      <c r="B53" s="12">
        <f t="shared" si="11"/>
        <v>26</v>
      </c>
      <c r="C53" s="35" t="s">
        <v>77</v>
      </c>
      <c r="D53" s="13" t="s">
        <v>30</v>
      </c>
      <c r="E53" s="362" t="s">
        <v>1095</v>
      </c>
      <c r="F53" s="4" t="s">
        <v>76</v>
      </c>
      <c r="G53" s="362"/>
      <c r="H53" s="120" t="str">
        <f t="shared" si="5"/>
        <v>Cumplido</v>
      </c>
      <c r="I53" s="130">
        <f t="shared" si="0"/>
        <v>1</v>
      </c>
      <c r="J53" s="130">
        <f t="shared" si="1"/>
        <v>0</v>
      </c>
      <c r="K53" s="130">
        <f t="shared" si="2"/>
        <v>1</v>
      </c>
      <c r="L53" s="130">
        <f t="shared" si="3"/>
        <v>1</v>
      </c>
      <c r="M53" s="130">
        <f t="shared" si="4"/>
        <v>1</v>
      </c>
      <c r="N53">
        <f t="shared" si="6"/>
        <v>1</v>
      </c>
      <c r="O53">
        <f t="shared" si="7"/>
        <v>0</v>
      </c>
      <c r="P53"/>
      <c r="Q53">
        <f t="shared" si="8"/>
        <v>0</v>
      </c>
      <c r="R53"/>
      <c r="S53" s="31" t="s">
        <v>89</v>
      </c>
      <c r="T53" s="14">
        <v>44384</v>
      </c>
      <c r="U53" s="14">
        <v>44384</v>
      </c>
    </row>
    <row r="54" spans="1:21" s="6" customFormat="1" ht="17">
      <c r="A54" s="367">
        <f t="shared" si="9"/>
        <v>50</v>
      </c>
      <c r="B54" s="12">
        <f t="shared" si="11"/>
        <v>27</v>
      </c>
      <c r="C54" s="35" t="s">
        <v>26</v>
      </c>
      <c r="D54" s="13" t="s">
        <v>65</v>
      </c>
      <c r="E54" s="362" t="s">
        <v>1074</v>
      </c>
      <c r="F54" s="13"/>
      <c r="G54" s="362"/>
      <c r="H54" s="120" t="str">
        <f t="shared" si="5"/>
        <v>Cumplido</v>
      </c>
      <c r="I54" s="130">
        <f t="shared" si="0"/>
        <v>1</v>
      </c>
      <c r="J54" s="130">
        <f t="shared" si="1"/>
        <v>0</v>
      </c>
      <c r="K54" s="130">
        <f t="shared" si="2"/>
        <v>1</v>
      </c>
      <c r="L54" s="130">
        <f t="shared" si="3"/>
        <v>1</v>
      </c>
      <c r="M54" s="130">
        <f t="shared" si="4"/>
        <v>1</v>
      </c>
      <c r="N54">
        <f t="shared" si="6"/>
        <v>1</v>
      </c>
      <c r="O54">
        <f t="shared" si="7"/>
        <v>0</v>
      </c>
      <c r="P54"/>
      <c r="Q54">
        <f t="shared" si="8"/>
        <v>0</v>
      </c>
      <c r="R54"/>
      <c r="S54" s="31" t="s">
        <v>89</v>
      </c>
      <c r="T54" s="14">
        <v>44761</v>
      </c>
      <c r="U54" s="14">
        <v>44774</v>
      </c>
    </row>
    <row r="55" spans="1:21" s="6" customFormat="1" ht="17">
      <c r="A55" s="367">
        <f t="shared" si="9"/>
        <v>51</v>
      </c>
      <c r="B55" s="12">
        <f t="shared" si="11"/>
        <v>28</v>
      </c>
      <c r="C55" s="35" t="s">
        <v>27</v>
      </c>
      <c r="D55" s="13" t="s">
        <v>65</v>
      </c>
      <c r="E55" s="362" t="s">
        <v>1212</v>
      </c>
      <c r="F55" s="13"/>
      <c r="G55" s="362"/>
      <c r="H55" s="120" t="str">
        <f t="shared" si="5"/>
        <v>Incumplido</v>
      </c>
      <c r="I55" s="130">
        <f t="shared" si="0"/>
        <v>0</v>
      </c>
      <c r="J55" s="130">
        <f t="shared" si="1"/>
        <v>1</v>
      </c>
      <c r="K55" s="130">
        <f t="shared" si="2"/>
        <v>-1</v>
      </c>
      <c r="L55" s="130">
        <f t="shared" si="3"/>
        <v>0</v>
      </c>
      <c r="M55" s="130">
        <f t="shared" si="4"/>
        <v>0</v>
      </c>
      <c r="N55">
        <f t="shared" si="6"/>
        <v>0</v>
      </c>
      <c r="O55">
        <f t="shared" si="7"/>
        <v>1</v>
      </c>
      <c r="P55"/>
      <c r="Q55">
        <f t="shared" si="8"/>
        <v>0</v>
      </c>
      <c r="R55"/>
      <c r="S55" s="31" t="s">
        <v>87</v>
      </c>
      <c r="T55" s="14">
        <v>44775</v>
      </c>
      <c r="U55" s="14">
        <v>44777</v>
      </c>
    </row>
    <row r="56" spans="1:21" s="6" customFormat="1" ht="17">
      <c r="A56" s="367">
        <f t="shared" si="9"/>
        <v>52</v>
      </c>
      <c r="B56" s="12">
        <f t="shared" si="11"/>
        <v>29</v>
      </c>
      <c r="C56" s="35" t="s">
        <v>28</v>
      </c>
      <c r="D56" s="13" t="s">
        <v>31</v>
      </c>
      <c r="E56" s="362" t="s">
        <v>1212</v>
      </c>
      <c r="F56" s="13"/>
      <c r="G56" s="362"/>
      <c r="H56" s="120" t="str">
        <f t="shared" si="5"/>
        <v>Incumplido</v>
      </c>
      <c r="I56" s="130">
        <f t="shared" si="0"/>
        <v>0</v>
      </c>
      <c r="J56" s="130">
        <f t="shared" si="1"/>
        <v>1</v>
      </c>
      <c r="K56" s="130">
        <f t="shared" si="2"/>
        <v>-1</v>
      </c>
      <c r="L56" s="130">
        <f t="shared" si="3"/>
        <v>0</v>
      </c>
      <c r="M56" s="130">
        <f t="shared" si="4"/>
        <v>0</v>
      </c>
      <c r="N56">
        <f t="shared" si="6"/>
        <v>0</v>
      </c>
      <c r="O56">
        <f t="shared" si="7"/>
        <v>1</v>
      </c>
      <c r="P56"/>
      <c r="Q56">
        <f t="shared" si="8"/>
        <v>0</v>
      </c>
      <c r="R56"/>
      <c r="S56" s="31" t="s">
        <v>89</v>
      </c>
      <c r="T56" s="14">
        <v>44778</v>
      </c>
      <c r="U56" s="14">
        <v>44798</v>
      </c>
    </row>
    <row r="57" spans="1:21" s="6" customFormat="1" ht="34">
      <c r="A57" s="367">
        <f t="shared" si="9"/>
        <v>53</v>
      </c>
      <c r="B57" s="12">
        <f t="shared" si="11"/>
        <v>30</v>
      </c>
      <c r="C57" s="35" t="s">
        <v>93</v>
      </c>
      <c r="D57" s="13" t="s">
        <v>65</v>
      </c>
      <c r="E57" s="362" t="s">
        <v>1212</v>
      </c>
      <c r="F57" s="13"/>
      <c r="G57" s="362"/>
      <c r="H57" s="120" t="str">
        <f t="shared" si="5"/>
        <v>Incumplido</v>
      </c>
      <c r="I57" s="130">
        <f t="shared" si="0"/>
        <v>0</v>
      </c>
      <c r="J57" s="130">
        <f t="shared" si="1"/>
        <v>1</v>
      </c>
      <c r="K57" s="130">
        <f t="shared" si="2"/>
        <v>-1</v>
      </c>
      <c r="L57" s="130">
        <f t="shared" si="3"/>
        <v>0</v>
      </c>
      <c r="M57" s="130">
        <f t="shared" si="4"/>
        <v>0</v>
      </c>
      <c r="N57">
        <f t="shared" si="6"/>
        <v>0</v>
      </c>
      <c r="O57">
        <f t="shared" si="7"/>
        <v>1</v>
      </c>
      <c r="P57"/>
      <c r="Q57">
        <f t="shared" si="8"/>
        <v>0</v>
      </c>
      <c r="R57"/>
      <c r="S57" s="31" t="s">
        <v>89</v>
      </c>
      <c r="T57" s="14">
        <v>44799</v>
      </c>
      <c r="U57" s="14">
        <v>44813</v>
      </c>
    </row>
    <row r="58" spans="1:21" s="6" customFormat="1" ht="17">
      <c r="A58" s="367">
        <f t="shared" si="9"/>
        <v>54</v>
      </c>
      <c r="B58" s="12">
        <f t="shared" si="11"/>
        <v>31</v>
      </c>
      <c r="C58" s="35" t="s">
        <v>29</v>
      </c>
      <c r="D58" s="13" t="s">
        <v>65</v>
      </c>
      <c r="E58" s="362" t="s">
        <v>1212</v>
      </c>
      <c r="F58" s="13"/>
      <c r="G58" s="362"/>
      <c r="H58" s="120" t="str">
        <f t="shared" si="5"/>
        <v>Incumplido</v>
      </c>
      <c r="I58" s="130">
        <f t="shared" si="0"/>
        <v>0</v>
      </c>
      <c r="J58" s="130">
        <f t="shared" si="1"/>
        <v>1</v>
      </c>
      <c r="K58" s="130">
        <f t="shared" si="2"/>
        <v>-1</v>
      </c>
      <c r="L58" s="130">
        <f t="shared" si="3"/>
        <v>0</v>
      </c>
      <c r="M58" s="130">
        <f t="shared" si="4"/>
        <v>0</v>
      </c>
      <c r="N58">
        <f t="shared" si="6"/>
        <v>0</v>
      </c>
      <c r="O58">
        <f t="shared" si="7"/>
        <v>1</v>
      </c>
      <c r="P58"/>
      <c r="Q58">
        <f t="shared" si="8"/>
        <v>0</v>
      </c>
      <c r="R58"/>
      <c r="S58" s="31" t="s">
        <v>89</v>
      </c>
      <c r="T58" s="14">
        <v>44531</v>
      </c>
      <c r="U58" s="14">
        <v>44561</v>
      </c>
    </row>
    <row r="59" spans="1:21" s="6" customFormat="1" ht="34">
      <c r="A59" s="367">
        <f t="shared" si="9"/>
        <v>55</v>
      </c>
      <c r="B59" s="12">
        <f t="shared" si="11"/>
        <v>32</v>
      </c>
      <c r="C59" s="35" t="s">
        <v>84</v>
      </c>
      <c r="D59" s="13" t="s">
        <v>79</v>
      </c>
      <c r="E59" s="362" t="s">
        <v>1074</v>
      </c>
      <c r="F59" s="13"/>
      <c r="G59" s="362"/>
      <c r="H59" s="120" t="str">
        <f t="shared" si="5"/>
        <v>Cumplido</v>
      </c>
      <c r="I59" s="130">
        <f t="shared" si="0"/>
        <v>1</v>
      </c>
      <c r="J59" s="130">
        <f t="shared" si="1"/>
        <v>0</v>
      </c>
      <c r="K59" s="130">
        <f t="shared" si="2"/>
        <v>1</v>
      </c>
      <c r="L59" s="130">
        <f t="shared" si="3"/>
        <v>1</v>
      </c>
      <c r="M59" s="130">
        <f t="shared" si="4"/>
        <v>1</v>
      </c>
      <c r="N59">
        <f t="shared" si="6"/>
        <v>1</v>
      </c>
      <c r="O59">
        <f t="shared" si="7"/>
        <v>0</v>
      </c>
      <c r="P59"/>
      <c r="Q59">
        <f t="shared" si="8"/>
        <v>0</v>
      </c>
      <c r="R59"/>
      <c r="S59" s="35" t="s">
        <v>89</v>
      </c>
      <c r="T59" s="14">
        <v>44816</v>
      </c>
      <c r="U59" s="14">
        <v>44925</v>
      </c>
    </row>
    <row r="60" spans="1:21" s="6" customFormat="1" ht="17">
      <c r="A60" s="367">
        <f t="shared" si="9"/>
        <v>56</v>
      </c>
      <c r="B60" s="21">
        <v>33</v>
      </c>
      <c r="C60" s="28" t="s">
        <v>78</v>
      </c>
      <c r="D60" s="22"/>
      <c r="E60" s="23"/>
      <c r="F60" s="22"/>
      <c r="G60" s="23"/>
      <c r="H60" s="120">
        <f t="shared" si="5"/>
        <v>0</v>
      </c>
      <c r="I60" s="130">
        <f t="shared" si="0"/>
        <v>0</v>
      </c>
      <c r="J60" s="130">
        <f t="shared" si="1"/>
        <v>1</v>
      </c>
      <c r="K60" s="130">
        <f t="shared" si="2"/>
        <v>-1</v>
      </c>
      <c r="L60" s="130">
        <f t="shared" si="3"/>
        <v>0</v>
      </c>
      <c r="M60" s="130">
        <f t="shared" si="4"/>
        <v>0</v>
      </c>
      <c r="N60">
        <f t="shared" si="6"/>
        <v>0</v>
      </c>
      <c r="O60">
        <f t="shared" si="7"/>
        <v>0</v>
      </c>
      <c r="P60"/>
      <c r="Q60">
        <f t="shared" si="8"/>
        <v>1</v>
      </c>
      <c r="R60"/>
      <c r="S60" s="22"/>
      <c r="T60" s="23"/>
      <c r="U60" s="23"/>
    </row>
    <row r="61" spans="1:21" s="6" customFormat="1" ht="17">
      <c r="A61" s="367">
        <f t="shared" si="9"/>
        <v>57</v>
      </c>
      <c r="B61" s="12">
        <v>34</v>
      </c>
      <c r="C61" s="32" t="s">
        <v>85</v>
      </c>
      <c r="D61" s="13" t="s">
        <v>83</v>
      </c>
      <c r="E61" s="362" t="s">
        <v>1212</v>
      </c>
      <c r="F61" s="13"/>
      <c r="G61" s="362"/>
      <c r="H61" s="120" t="str">
        <f t="shared" si="5"/>
        <v>Incumplido</v>
      </c>
      <c r="I61" s="130">
        <f t="shared" si="0"/>
        <v>0</v>
      </c>
      <c r="J61" s="130">
        <f t="shared" si="1"/>
        <v>1</v>
      </c>
      <c r="K61" s="130">
        <f t="shared" si="2"/>
        <v>-1</v>
      </c>
      <c r="L61" s="130">
        <f t="shared" si="3"/>
        <v>0</v>
      </c>
      <c r="M61" s="130">
        <f t="shared" si="4"/>
        <v>0</v>
      </c>
      <c r="N61">
        <f t="shared" si="6"/>
        <v>0</v>
      </c>
      <c r="O61">
        <f t="shared" si="7"/>
        <v>1</v>
      </c>
      <c r="P61"/>
      <c r="Q61">
        <f t="shared" si="8"/>
        <v>0</v>
      </c>
      <c r="R61"/>
      <c r="S61" s="31" t="s">
        <v>89</v>
      </c>
      <c r="T61" s="24" t="s">
        <v>81</v>
      </c>
      <c r="U61" s="24" t="s">
        <v>82</v>
      </c>
    </row>
    <row r="62" spans="1:21" s="6" customFormat="1">
      <c r="A62" s="367">
        <f t="shared" si="9"/>
        <v>58</v>
      </c>
      <c r="B62" s="12">
        <v>35</v>
      </c>
      <c r="C62" s="31" t="s">
        <v>80</v>
      </c>
      <c r="D62" s="13" t="s">
        <v>83</v>
      </c>
      <c r="E62" s="362" t="s">
        <v>1212</v>
      </c>
      <c r="F62" s="13"/>
      <c r="G62" s="362"/>
      <c r="H62" s="120" t="str">
        <f t="shared" si="5"/>
        <v>Incumplido</v>
      </c>
      <c r="I62" s="130">
        <f t="shared" si="0"/>
        <v>0</v>
      </c>
      <c r="J62" s="130">
        <f t="shared" si="1"/>
        <v>1</v>
      </c>
      <c r="K62" s="130">
        <f t="shared" si="2"/>
        <v>-1</v>
      </c>
      <c r="L62" s="130">
        <f t="shared" si="3"/>
        <v>0</v>
      </c>
      <c r="M62" s="130">
        <f t="shared" si="4"/>
        <v>0</v>
      </c>
      <c r="N62">
        <f t="shared" si="6"/>
        <v>0</v>
      </c>
      <c r="O62">
        <f t="shared" si="7"/>
        <v>1</v>
      </c>
      <c r="P62"/>
      <c r="Q62">
        <f t="shared" si="8"/>
        <v>0</v>
      </c>
      <c r="R62"/>
      <c r="S62" s="31" t="s">
        <v>89</v>
      </c>
      <c r="T62" s="24" t="s">
        <v>81</v>
      </c>
      <c r="U62" s="24" t="s">
        <v>82</v>
      </c>
    </row>
    <row r="63" spans="1:21">
      <c r="H63" s="261">
        <f>+M63/L63</f>
        <v>1</v>
      </c>
      <c r="I63" s="130">
        <f>COUNT(I2:I62)</f>
        <v>58</v>
      </c>
      <c r="J63" s="130">
        <f t="shared" ref="J63:O63" si="12">SUM(J2:J62)</f>
        <v>13</v>
      </c>
      <c r="K63" s="130">
        <f t="shared" si="12"/>
        <v>32</v>
      </c>
      <c r="L63" s="130">
        <f t="shared" si="12"/>
        <v>45</v>
      </c>
      <c r="M63" s="130">
        <f t="shared" si="12"/>
        <v>45</v>
      </c>
      <c r="N63" s="130">
        <f t="shared" si="12"/>
        <v>45</v>
      </c>
      <c r="O63" s="130">
        <f t="shared" si="12"/>
        <v>10</v>
      </c>
      <c r="P63" s="130">
        <f>+N63+O63</f>
        <v>55</v>
      </c>
      <c r="Q63" s="130">
        <f>SUM(Q2:Q62)</f>
        <v>3</v>
      </c>
      <c r="R63" s="262">
        <f>SUM(N63:O63)+Q63</f>
        <v>58</v>
      </c>
    </row>
    <row r="64" spans="1:21">
      <c r="H64" s="264">
        <f>+N63/P63</f>
        <v>0.81818181818181823</v>
      </c>
      <c r="I64" s="265"/>
    </row>
  </sheetData>
  <sheetProtection algorithmName="SHA-512" hashValue="4b3FBs4vo0ZRVMDDUCmoTYMDnR2Qu83zEe100UbHPJbN/z4R4Q3gn8Lak9ZKfJ61BAO16xdwebI9t5LoTonmFg==" saltValue="Cb2kFvDZGX73aWHGYhZTag==" spinCount="100000" sheet="1" objects="1" scenarios="1" selectLockedCells="1" selectUnlockedCells="1"/>
  <autoFilter ref="A1:U62" xr:uid="{00000000-0009-0000-0000-000002000000}"/>
  <mergeCells count="5">
    <mergeCell ref="D1:D3"/>
    <mergeCell ref="E1:E4"/>
    <mergeCell ref="G1:G4"/>
    <mergeCell ref="F1:F4"/>
    <mergeCell ref="S1:S4"/>
  </mergeCells>
  <pageMargins left="0.70866141732283472" right="0.70866141732283472" top="0.74803149606299213" bottom="0.74803149606299213" header="0.31496062992125984" footer="0.31496062992125984"/>
  <pageSetup scale="5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sheetPr>
  <dimension ref="A1:AC44"/>
  <sheetViews>
    <sheetView workbookViewId="0">
      <selection activeCell="B6" sqref="B6"/>
    </sheetView>
  </sheetViews>
  <sheetFormatPr baseColWidth="10" defaultRowHeight="15"/>
  <cols>
    <col min="1" max="1" width="5.5" style="234" bestFit="1" customWidth="1"/>
    <col min="2" max="2" width="109" style="129" customWidth="1"/>
    <col min="5" max="5" width="11.5" style="326"/>
    <col min="6" max="6" width="27.1640625" customWidth="1"/>
    <col min="7" max="7" width="30.33203125" bestFit="1" customWidth="1"/>
    <col min="8" max="8" width="18.33203125" style="130" bestFit="1" customWidth="1"/>
    <col min="9" max="9" width="11.5" style="130" hidden="1" customWidth="1"/>
    <col min="10" max="10" width="10.1640625" style="130" hidden="1" customWidth="1"/>
    <col min="11" max="11" width="5.5" style="130" hidden="1" customWidth="1"/>
    <col min="12" max="12" width="4.5" style="130" hidden="1" customWidth="1"/>
    <col min="13" max="13" width="11.5" hidden="1" customWidth="1"/>
    <col min="14" max="14" width="14.1640625" hidden="1" customWidth="1"/>
    <col min="15" max="15" width="15.5" hidden="1" customWidth="1"/>
    <col min="16" max="16" width="5.83203125" hidden="1" customWidth="1"/>
    <col min="17" max="17" width="5.6640625" hidden="1" customWidth="1"/>
    <col min="18" max="18" width="3" hidden="1" customWidth="1"/>
    <col min="19" max="20" width="19.1640625" style="130" customWidth="1"/>
    <col min="21" max="21" width="16.33203125" style="130" customWidth="1"/>
  </cols>
  <sheetData>
    <row r="1" spans="1:29" ht="15" customHeight="1">
      <c r="A1" s="330"/>
      <c r="B1" s="331" t="s">
        <v>95</v>
      </c>
      <c r="C1" s="456">
        <v>1</v>
      </c>
      <c r="D1" s="448" t="s">
        <v>304</v>
      </c>
      <c r="E1" s="448" t="s">
        <v>305</v>
      </c>
      <c r="F1" s="448" t="s">
        <v>63</v>
      </c>
      <c r="G1" s="448" t="s">
        <v>1065</v>
      </c>
      <c r="H1" s="332" t="s">
        <v>1066</v>
      </c>
      <c r="I1" s="333" t="s">
        <v>1067</v>
      </c>
      <c r="J1" s="333" t="s">
        <v>1068</v>
      </c>
      <c r="K1" s="333"/>
      <c r="L1" s="333"/>
      <c r="M1" s="334" t="s">
        <v>1069</v>
      </c>
      <c r="N1" s="335" t="s">
        <v>1070</v>
      </c>
      <c r="O1" s="335" t="s">
        <v>1071</v>
      </c>
      <c r="P1" s="336" t="s">
        <v>1072</v>
      </c>
      <c r="Q1" s="335" t="s">
        <v>1073</v>
      </c>
      <c r="R1" s="337"/>
      <c r="S1" s="337"/>
      <c r="T1" s="337"/>
      <c r="U1" s="338"/>
    </row>
    <row r="2" spans="1:29" ht="15" customHeight="1">
      <c r="A2" s="339"/>
      <c r="B2" s="340" t="s">
        <v>96</v>
      </c>
      <c r="C2" s="457"/>
      <c r="D2" s="449"/>
      <c r="E2" s="449"/>
      <c r="F2" s="449"/>
      <c r="G2" s="449"/>
      <c r="H2" s="183"/>
      <c r="I2" s="120"/>
      <c r="J2" s="120"/>
      <c r="K2" s="120"/>
      <c r="L2" s="120"/>
      <c r="M2" s="120"/>
      <c r="N2" s="133"/>
      <c r="O2" s="133"/>
      <c r="P2" s="133"/>
      <c r="Q2" s="133"/>
      <c r="R2" s="133"/>
      <c r="S2" s="133"/>
      <c r="T2" s="133"/>
      <c r="U2" s="286"/>
    </row>
    <row r="3" spans="1:29" s="106" customFormat="1" ht="16">
      <c r="A3" s="365">
        <f>+H4</f>
        <v>1</v>
      </c>
      <c r="B3" s="369" t="s">
        <v>235</v>
      </c>
      <c r="C3" s="457"/>
      <c r="D3" s="449"/>
      <c r="E3" s="449"/>
      <c r="F3" s="449"/>
      <c r="G3" s="449"/>
      <c r="H3" s="183"/>
      <c r="I3" s="120"/>
      <c r="J3" s="120"/>
      <c r="K3" s="120"/>
      <c r="L3" s="120"/>
      <c r="M3" s="120"/>
      <c r="N3" s="133"/>
      <c r="O3" s="133"/>
      <c r="P3" s="133"/>
      <c r="Q3" s="133"/>
      <c r="R3" s="133"/>
      <c r="S3" s="342"/>
      <c r="T3" s="342"/>
      <c r="U3" s="343"/>
      <c r="V3" s="105"/>
      <c r="W3" s="105"/>
      <c r="X3" s="105"/>
      <c r="Y3" s="105"/>
      <c r="Z3" s="105"/>
      <c r="AA3" s="105"/>
      <c r="AB3" s="105"/>
      <c r="AC3" s="105"/>
    </row>
    <row r="4" spans="1:29" s="106" customFormat="1" ht="32">
      <c r="A4" s="341"/>
      <c r="B4" s="282" t="s">
        <v>302</v>
      </c>
      <c r="C4" s="235" t="s">
        <v>303</v>
      </c>
      <c r="D4" s="449"/>
      <c r="E4" s="449"/>
      <c r="F4" s="449"/>
      <c r="G4" s="449"/>
      <c r="H4" s="242">
        <f>+H44</f>
        <v>1</v>
      </c>
      <c r="I4" s="120"/>
      <c r="J4" s="120"/>
      <c r="K4" s="120"/>
      <c r="L4" s="120"/>
      <c r="M4" s="120"/>
      <c r="N4" s="133"/>
      <c r="O4" s="133"/>
      <c r="P4" s="133"/>
      <c r="Q4" s="133"/>
      <c r="R4" s="133"/>
      <c r="S4" s="236" t="s">
        <v>237</v>
      </c>
      <c r="T4" s="236" t="s">
        <v>238</v>
      </c>
      <c r="U4" s="237" t="s">
        <v>236</v>
      </c>
      <c r="V4" s="105"/>
      <c r="W4" s="105"/>
      <c r="X4" s="105"/>
      <c r="Y4" s="105"/>
      <c r="Z4" s="105"/>
      <c r="AA4" s="105"/>
      <c r="AB4" s="105"/>
      <c r="AC4" s="105"/>
    </row>
    <row r="5" spans="1:29" ht="48">
      <c r="A5" s="344">
        <v>1</v>
      </c>
      <c r="B5" s="181" t="s">
        <v>243</v>
      </c>
      <c r="C5" s="110">
        <v>44403</v>
      </c>
      <c r="D5" s="345" t="s">
        <v>246</v>
      </c>
      <c r="E5" s="345" t="s">
        <v>246</v>
      </c>
      <c r="F5" s="346" t="s">
        <v>248</v>
      </c>
      <c r="G5" s="112" t="s">
        <v>247</v>
      </c>
      <c r="H5" s="120" t="str">
        <f>IF(E5="si","Cumplido",IF(E5="no","Incumplido",0))</f>
        <v>Cumplido</v>
      </c>
      <c r="I5" s="120">
        <f t="shared" ref="I5:I42" si="0">IF(H5="Cumplido",1,IF(H5="En implementación",0.5,0))</f>
        <v>1</v>
      </c>
      <c r="J5" s="120">
        <f t="shared" ref="J5:J42" si="1">IF(I5=0,1,0)</f>
        <v>0</v>
      </c>
      <c r="K5" s="120">
        <f t="shared" ref="K5:K42" si="2">+I5-J5</f>
        <v>1</v>
      </c>
      <c r="L5" s="120">
        <f t="shared" ref="L5:L42" si="3">IF(K5&gt;0,1,0)</f>
        <v>1</v>
      </c>
      <c r="M5" s="120">
        <f t="shared" ref="M5:M42" si="4">IF(H5="Cumplido",1,IF(H5="En implementación",0.5,IF(H5="Vacia",9,0)))</f>
        <v>1</v>
      </c>
      <c r="N5" s="133">
        <f>IF(H5="Cumplido",1,0)</f>
        <v>1</v>
      </c>
      <c r="O5" s="133">
        <f>IF(H5="Incumplido",1,0)</f>
        <v>0</v>
      </c>
      <c r="P5" s="133"/>
      <c r="Q5" s="133">
        <f>IF(H5=0,1,0)</f>
        <v>0</v>
      </c>
      <c r="R5" s="133"/>
      <c r="S5" s="109" t="s">
        <v>245</v>
      </c>
      <c r="T5" s="110">
        <v>44355</v>
      </c>
      <c r="U5" s="347" t="s">
        <v>244</v>
      </c>
      <c r="V5" s="114"/>
      <c r="W5" s="114"/>
      <c r="X5" s="114"/>
      <c r="Y5" s="114"/>
      <c r="Z5" s="114"/>
      <c r="AA5" s="114"/>
      <c r="AB5" s="114"/>
      <c r="AC5" s="114"/>
    </row>
    <row r="6" spans="1:29" ht="48">
      <c r="A6" s="344">
        <f>+A5+1</f>
        <v>2</v>
      </c>
      <c r="B6" s="181" t="s">
        <v>249</v>
      </c>
      <c r="C6" s="110">
        <f>+T6</f>
        <v>44355</v>
      </c>
      <c r="D6" s="345" t="s">
        <v>246</v>
      </c>
      <c r="E6" s="345" t="s">
        <v>246</v>
      </c>
      <c r="F6" s="346"/>
      <c r="G6" s="111"/>
      <c r="H6" s="120" t="str">
        <f t="shared" ref="H6:H42" si="5">IF(E6="si","Cumplido",IF(E6="no","Incumplido",0))</f>
        <v>Cumplido</v>
      </c>
      <c r="I6" s="120">
        <f t="shared" si="0"/>
        <v>1</v>
      </c>
      <c r="J6" s="120">
        <f t="shared" si="1"/>
        <v>0</v>
      </c>
      <c r="K6" s="120">
        <f t="shared" si="2"/>
        <v>1</v>
      </c>
      <c r="L6" s="120">
        <f t="shared" si="3"/>
        <v>1</v>
      </c>
      <c r="M6" s="120">
        <f t="shared" si="4"/>
        <v>1</v>
      </c>
      <c r="N6" s="133">
        <f t="shared" ref="N6:N42" si="6">IF(H6="Cumplido",1,0)</f>
        <v>1</v>
      </c>
      <c r="O6" s="133">
        <f t="shared" ref="O6:O42" si="7">IF(H6="Incumplido",1,0)</f>
        <v>0</v>
      </c>
      <c r="P6" s="133"/>
      <c r="Q6" s="133">
        <f t="shared" ref="Q6:Q42" si="8">IF(H6=0,1,0)</f>
        <v>0</v>
      </c>
      <c r="R6" s="133"/>
      <c r="S6" s="109" t="s">
        <v>245</v>
      </c>
      <c r="T6" s="110">
        <v>44355</v>
      </c>
      <c r="U6" s="347" t="s">
        <v>244</v>
      </c>
      <c r="V6" s="114"/>
      <c r="W6" s="114"/>
      <c r="X6" s="114"/>
      <c r="Y6" s="114"/>
      <c r="Z6" s="114"/>
      <c r="AA6" s="114"/>
      <c r="AB6" s="114"/>
      <c r="AC6" s="114"/>
    </row>
    <row r="7" spans="1:29" ht="48">
      <c r="A7" s="344">
        <f t="shared" ref="A7:A42" si="9">+A6+1</f>
        <v>3</v>
      </c>
      <c r="B7" s="181" t="s">
        <v>250</v>
      </c>
      <c r="C7" s="110">
        <f>+T7</f>
        <v>44355</v>
      </c>
      <c r="D7" s="345" t="s">
        <v>246</v>
      </c>
      <c r="E7" s="345" t="s">
        <v>246</v>
      </c>
      <c r="F7" s="348"/>
      <c r="G7" s="111"/>
      <c r="H7" s="120" t="str">
        <f t="shared" si="5"/>
        <v>Cumplido</v>
      </c>
      <c r="I7" s="120">
        <f t="shared" si="0"/>
        <v>1</v>
      </c>
      <c r="J7" s="120">
        <f t="shared" si="1"/>
        <v>0</v>
      </c>
      <c r="K7" s="120">
        <f t="shared" si="2"/>
        <v>1</v>
      </c>
      <c r="L7" s="120">
        <f t="shared" si="3"/>
        <v>1</v>
      </c>
      <c r="M7" s="120">
        <f t="shared" si="4"/>
        <v>1</v>
      </c>
      <c r="N7" s="133">
        <f t="shared" si="6"/>
        <v>1</v>
      </c>
      <c r="O7" s="133">
        <f t="shared" si="7"/>
        <v>0</v>
      </c>
      <c r="P7" s="133"/>
      <c r="Q7" s="133">
        <f t="shared" si="8"/>
        <v>0</v>
      </c>
      <c r="R7" s="133"/>
      <c r="S7" s="109" t="s">
        <v>245</v>
      </c>
      <c r="T7" s="110">
        <v>44355</v>
      </c>
      <c r="U7" s="347" t="s">
        <v>244</v>
      </c>
      <c r="V7" s="114"/>
      <c r="W7" s="114"/>
      <c r="X7" s="114"/>
      <c r="Y7" s="114"/>
      <c r="Z7" s="114"/>
      <c r="AA7" s="114"/>
      <c r="AB7" s="114"/>
      <c r="AC7" s="114"/>
    </row>
    <row r="8" spans="1:29" ht="16">
      <c r="A8" s="344">
        <f t="shared" si="9"/>
        <v>4</v>
      </c>
      <c r="B8" s="349" t="s">
        <v>251</v>
      </c>
      <c r="C8" s="118"/>
      <c r="D8" s="350"/>
      <c r="E8" s="350"/>
      <c r="F8" s="351"/>
      <c r="G8" s="118"/>
      <c r="H8" s="120">
        <f t="shared" si="5"/>
        <v>0</v>
      </c>
      <c r="I8" s="120">
        <f t="shared" si="0"/>
        <v>0</v>
      </c>
      <c r="J8" s="120">
        <f t="shared" si="1"/>
        <v>1</v>
      </c>
      <c r="K8" s="120">
        <f t="shared" si="2"/>
        <v>-1</v>
      </c>
      <c r="L8" s="120">
        <f t="shared" si="3"/>
        <v>0</v>
      </c>
      <c r="M8" s="120">
        <f t="shared" si="4"/>
        <v>0</v>
      </c>
      <c r="N8" s="133">
        <f t="shared" si="6"/>
        <v>0</v>
      </c>
      <c r="O8" s="133">
        <f t="shared" si="7"/>
        <v>0</v>
      </c>
      <c r="P8" s="133"/>
      <c r="Q8" s="133">
        <f t="shared" si="8"/>
        <v>1</v>
      </c>
      <c r="R8" s="133"/>
      <c r="S8" s="117"/>
      <c r="T8" s="118"/>
      <c r="U8" s="352"/>
      <c r="V8" s="114"/>
      <c r="W8" s="114"/>
      <c r="X8" s="114"/>
      <c r="Y8" s="114"/>
      <c r="Z8" s="114"/>
      <c r="AA8" s="114"/>
      <c r="AB8" s="114"/>
      <c r="AC8" s="114"/>
    </row>
    <row r="9" spans="1:29" ht="80">
      <c r="A9" s="344">
        <f t="shared" si="9"/>
        <v>5</v>
      </c>
      <c r="B9" s="349" t="s">
        <v>252</v>
      </c>
      <c r="C9" s="110">
        <v>44418</v>
      </c>
      <c r="D9" s="353" t="s">
        <v>246</v>
      </c>
      <c r="E9" s="353" t="s">
        <v>246</v>
      </c>
      <c r="F9" s="346" t="s">
        <v>255</v>
      </c>
      <c r="G9" s="111" t="s">
        <v>254</v>
      </c>
      <c r="H9" s="120" t="str">
        <f t="shared" si="5"/>
        <v>Cumplido</v>
      </c>
      <c r="I9" s="120">
        <f t="shared" si="0"/>
        <v>1</v>
      </c>
      <c r="J9" s="120">
        <f t="shared" si="1"/>
        <v>0</v>
      </c>
      <c r="K9" s="120">
        <f t="shared" si="2"/>
        <v>1</v>
      </c>
      <c r="L9" s="120">
        <f t="shared" si="3"/>
        <v>1</v>
      </c>
      <c r="M9" s="120">
        <f t="shared" si="4"/>
        <v>1</v>
      </c>
      <c r="N9" s="133">
        <f t="shared" si="6"/>
        <v>1</v>
      </c>
      <c r="O9" s="133">
        <f t="shared" si="7"/>
        <v>0</v>
      </c>
      <c r="P9" s="133"/>
      <c r="Q9" s="133">
        <f t="shared" si="8"/>
        <v>0</v>
      </c>
      <c r="R9" s="133"/>
      <c r="S9" s="109" t="s">
        <v>245</v>
      </c>
      <c r="T9" s="110">
        <v>44355</v>
      </c>
      <c r="U9" s="286" t="s">
        <v>253</v>
      </c>
      <c r="V9" s="114"/>
      <c r="W9" s="114"/>
      <c r="X9" s="114"/>
      <c r="Y9" s="114"/>
      <c r="Z9" s="114"/>
      <c r="AA9" s="114"/>
      <c r="AB9" s="114"/>
      <c r="AC9" s="114"/>
    </row>
    <row r="10" spans="1:29" ht="64">
      <c r="A10" s="344">
        <f t="shared" si="9"/>
        <v>6</v>
      </c>
      <c r="B10" s="181" t="s">
        <v>256</v>
      </c>
      <c r="C10" s="110">
        <v>44418</v>
      </c>
      <c r="D10" s="353" t="s">
        <v>246</v>
      </c>
      <c r="E10" s="353" t="s">
        <v>246</v>
      </c>
      <c r="F10" s="346" t="s">
        <v>258</v>
      </c>
      <c r="G10" s="111" t="s">
        <v>254</v>
      </c>
      <c r="H10" s="120" t="str">
        <f t="shared" si="5"/>
        <v>Cumplido</v>
      </c>
      <c r="I10" s="120">
        <f t="shared" si="0"/>
        <v>1</v>
      </c>
      <c r="J10" s="120">
        <f t="shared" si="1"/>
        <v>0</v>
      </c>
      <c r="K10" s="120">
        <f t="shared" si="2"/>
        <v>1</v>
      </c>
      <c r="L10" s="120">
        <f t="shared" si="3"/>
        <v>1</v>
      </c>
      <c r="M10" s="120">
        <f t="shared" si="4"/>
        <v>1</v>
      </c>
      <c r="N10" s="133">
        <f t="shared" si="6"/>
        <v>1</v>
      </c>
      <c r="O10" s="133">
        <f t="shared" si="7"/>
        <v>0</v>
      </c>
      <c r="P10" s="133"/>
      <c r="Q10" s="133">
        <f t="shared" si="8"/>
        <v>0</v>
      </c>
      <c r="R10" s="133"/>
      <c r="S10" s="109" t="s">
        <v>245</v>
      </c>
      <c r="T10" s="110">
        <v>44355</v>
      </c>
      <c r="U10" s="286" t="s">
        <v>257</v>
      </c>
      <c r="V10" s="114"/>
      <c r="W10" s="114"/>
      <c r="X10" s="114"/>
      <c r="Y10" s="114"/>
      <c r="Z10" s="114"/>
      <c r="AA10" s="114"/>
      <c r="AB10" s="114"/>
      <c r="AC10" s="114"/>
    </row>
    <row r="11" spans="1:29" ht="48">
      <c r="A11" s="344">
        <f t="shared" si="9"/>
        <v>7</v>
      </c>
      <c r="B11" s="181" t="s">
        <v>259</v>
      </c>
      <c r="C11" s="110">
        <v>44418</v>
      </c>
      <c r="D11" s="353" t="s">
        <v>246</v>
      </c>
      <c r="E11" s="353" t="s">
        <v>246</v>
      </c>
      <c r="F11" s="346" t="s">
        <v>260</v>
      </c>
      <c r="G11" s="111" t="s">
        <v>254</v>
      </c>
      <c r="H11" s="120" t="str">
        <f t="shared" si="5"/>
        <v>Cumplido</v>
      </c>
      <c r="I11" s="120">
        <f t="shared" si="0"/>
        <v>1</v>
      </c>
      <c r="J11" s="120">
        <f t="shared" si="1"/>
        <v>0</v>
      </c>
      <c r="K11" s="120">
        <f t="shared" si="2"/>
        <v>1</v>
      </c>
      <c r="L11" s="120">
        <f t="shared" si="3"/>
        <v>1</v>
      </c>
      <c r="M11" s="120">
        <f t="shared" si="4"/>
        <v>1</v>
      </c>
      <c r="N11" s="133">
        <f t="shared" si="6"/>
        <v>1</v>
      </c>
      <c r="O11" s="133">
        <f t="shared" si="7"/>
        <v>0</v>
      </c>
      <c r="P11" s="133"/>
      <c r="Q11" s="133">
        <f t="shared" si="8"/>
        <v>0</v>
      </c>
      <c r="R11" s="133"/>
      <c r="S11" s="109" t="s">
        <v>245</v>
      </c>
      <c r="T11" s="110">
        <v>44355</v>
      </c>
      <c r="U11" s="286" t="s">
        <v>257</v>
      </c>
      <c r="V11" s="114"/>
      <c r="W11" s="114"/>
      <c r="X11" s="114"/>
      <c r="Y11" s="114"/>
      <c r="Z11" s="114"/>
      <c r="AA11" s="114"/>
      <c r="AB11" s="114"/>
      <c r="AC11" s="114"/>
    </row>
    <row r="12" spans="1:29" ht="48">
      <c r="A12" s="344">
        <f t="shared" si="9"/>
        <v>8</v>
      </c>
      <c r="B12" s="181" t="s">
        <v>261</v>
      </c>
      <c r="C12" s="110">
        <v>44407</v>
      </c>
      <c r="D12" s="353" t="s">
        <v>246</v>
      </c>
      <c r="E12" s="353" t="s">
        <v>246</v>
      </c>
      <c r="F12" s="346" t="s">
        <v>262</v>
      </c>
      <c r="G12" s="111" t="s">
        <v>254</v>
      </c>
      <c r="H12" s="120" t="str">
        <f t="shared" si="5"/>
        <v>Cumplido</v>
      </c>
      <c r="I12" s="120">
        <f t="shared" si="0"/>
        <v>1</v>
      </c>
      <c r="J12" s="120">
        <f t="shared" si="1"/>
        <v>0</v>
      </c>
      <c r="K12" s="120">
        <f t="shared" si="2"/>
        <v>1</v>
      </c>
      <c r="L12" s="120">
        <f t="shared" si="3"/>
        <v>1</v>
      </c>
      <c r="M12" s="120">
        <f t="shared" si="4"/>
        <v>1</v>
      </c>
      <c r="N12" s="133">
        <f t="shared" si="6"/>
        <v>1</v>
      </c>
      <c r="O12" s="133">
        <f t="shared" si="7"/>
        <v>0</v>
      </c>
      <c r="P12" s="133"/>
      <c r="Q12" s="133">
        <f t="shared" si="8"/>
        <v>0</v>
      </c>
      <c r="R12" s="133"/>
      <c r="S12" s="109" t="s">
        <v>245</v>
      </c>
      <c r="T12" s="110">
        <v>44355</v>
      </c>
      <c r="U12" s="286" t="s">
        <v>257</v>
      </c>
      <c r="V12" s="114"/>
      <c r="W12" s="114"/>
      <c r="X12" s="114"/>
      <c r="Y12" s="114"/>
      <c r="Z12" s="114"/>
      <c r="AA12" s="114"/>
      <c r="AB12" s="114"/>
      <c r="AC12" s="114"/>
    </row>
    <row r="13" spans="1:29" ht="48">
      <c r="A13" s="344">
        <f t="shared" si="9"/>
        <v>9</v>
      </c>
      <c r="B13" s="185" t="s">
        <v>263</v>
      </c>
      <c r="C13" s="110">
        <v>44407</v>
      </c>
      <c r="D13" s="353" t="s">
        <v>246</v>
      </c>
      <c r="E13" s="353" t="s">
        <v>246</v>
      </c>
      <c r="F13" s="346" t="s">
        <v>264</v>
      </c>
      <c r="G13" s="111" t="s">
        <v>254</v>
      </c>
      <c r="H13" s="120" t="str">
        <f t="shared" si="5"/>
        <v>Cumplido</v>
      </c>
      <c r="I13" s="120">
        <f t="shared" si="0"/>
        <v>1</v>
      </c>
      <c r="J13" s="120">
        <f t="shared" si="1"/>
        <v>0</v>
      </c>
      <c r="K13" s="120">
        <f t="shared" si="2"/>
        <v>1</v>
      </c>
      <c r="L13" s="120">
        <f t="shared" si="3"/>
        <v>1</v>
      </c>
      <c r="M13" s="120">
        <f t="shared" si="4"/>
        <v>1</v>
      </c>
      <c r="N13" s="133">
        <f t="shared" si="6"/>
        <v>1</v>
      </c>
      <c r="O13" s="133">
        <f t="shared" si="7"/>
        <v>0</v>
      </c>
      <c r="P13" s="133"/>
      <c r="Q13" s="133">
        <f t="shared" si="8"/>
        <v>0</v>
      </c>
      <c r="R13" s="133"/>
      <c r="S13" s="109" t="s">
        <v>245</v>
      </c>
      <c r="T13" s="110">
        <v>44355</v>
      </c>
      <c r="U13" s="286" t="s">
        <v>253</v>
      </c>
      <c r="V13" s="114"/>
      <c r="W13" s="114"/>
      <c r="X13" s="114"/>
      <c r="Y13" s="114"/>
      <c r="Z13" s="114"/>
      <c r="AA13" s="114"/>
      <c r="AB13" s="114"/>
      <c r="AC13" s="114"/>
    </row>
    <row r="14" spans="1:29" ht="48">
      <c r="A14" s="344">
        <f t="shared" si="9"/>
        <v>10</v>
      </c>
      <c r="B14" s="185" t="s">
        <v>265</v>
      </c>
      <c r="C14" s="110">
        <v>44407</v>
      </c>
      <c r="D14" s="353" t="s">
        <v>246</v>
      </c>
      <c r="E14" s="353" t="s">
        <v>246</v>
      </c>
      <c r="F14" s="346" t="s">
        <v>264</v>
      </c>
      <c r="G14" s="111" t="s">
        <v>254</v>
      </c>
      <c r="H14" s="120" t="str">
        <f t="shared" si="5"/>
        <v>Cumplido</v>
      </c>
      <c r="I14" s="120">
        <f t="shared" si="0"/>
        <v>1</v>
      </c>
      <c r="J14" s="120">
        <f t="shared" si="1"/>
        <v>0</v>
      </c>
      <c r="K14" s="120">
        <f t="shared" si="2"/>
        <v>1</v>
      </c>
      <c r="L14" s="120">
        <f t="shared" si="3"/>
        <v>1</v>
      </c>
      <c r="M14" s="120">
        <f t="shared" si="4"/>
        <v>1</v>
      </c>
      <c r="N14" s="133">
        <f t="shared" si="6"/>
        <v>1</v>
      </c>
      <c r="O14" s="133">
        <f t="shared" si="7"/>
        <v>0</v>
      </c>
      <c r="P14" s="133"/>
      <c r="Q14" s="133">
        <f t="shared" si="8"/>
        <v>0</v>
      </c>
      <c r="R14" s="133"/>
      <c r="S14" s="109" t="s">
        <v>245</v>
      </c>
      <c r="T14" s="110">
        <v>44355</v>
      </c>
      <c r="U14" s="286" t="s">
        <v>253</v>
      </c>
      <c r="V14" s="114"/>
      <c r="W14" s="114"/>
      <c r="X14" s="114"/>
      <c r="Y14" s="114"/>
      <c r="Z14" s="114"/>
      <c r="AA14" s="114"/>
      <c r="AB14" s="114"/>
      <c r="AC14" s="114"/>
    </row>
    <row r="15" spans="1:29">
      <c r="A15" s="344">
        <f t="shared" si="9"/>
        <v>11</v>
      </c>
      <c r="B15" s="282" t="s">
        <v>266</v>
      </c>
      <c r="C15" s="118"/>
      <c r="D15" s="350"/>
      <c r="E15" s="350"/>
      <c r="F15" s="351"/>
      <c r="G15" s="118"/>
      <c r="H15" s="120">
        <f t="shared" si="5"/>
        <v>0</v>
      </c>
      <c r="I15" s="120">
        <f t="shared" si="0"/>
        <v>0</v>
      </c>
      <c r="J15" s="120">
        <f t="shared" si="1"/>
        <v>1</v>
      </c>
      <c r="K15" s="120">
        <f t="shared" si="2"/>
        <v>-1</v>
      </c>
      <c r="L15" s="120">
        <f t="shared" si="3"/>
        <v>0</v>
      </c>
      <c r="M15" s="120">
        <f t="shared" si="4"/>
        <v>0</v>
      </c>
      <c r="N15" s="133">
        <f t="shared" si="6"/>
        <v>0</v>
      </c>
      <c r="O15" s="133">
        <f t="shared" si="7"/>
        <v>0</v>
      </c>
      <c r="P15" s="133"/>
      <c r="Q15" s="133">
        <f t="shared" si="8"/>
        <v>1</v>
      </c>
      <c r="R15" s="133"/>
      <c r="S15" s="117"/>
      <c r="T15" s="118"/>
      <c r="U15" s="352"/>
      <c r="V15" s="114"/>
      <c r="W15" s="114"/>
      <c r="X15" s="114"/>
      <c r="Y15" s="114"/>
      <c r="Z15" s="114"/>
      <c r="AA15" s="114"/>
      <c r="AB15" s="114"/>
      <c r="AC15" s="114"/>
    </row>
    <row r="16" spans="1:29">
      <c r="A16" s="344">
        <f t="shared" si="9"/>
        <v>12</v>
      </c>
      <c r="B16" s="182" t="s">
        <v>267</v>
      </c>
      <c r="C16" s="118"/>
      <c r="D16" s="350"/>
      <c r="E16" s="350"/>
      <c r="F16" s="351"/>
      <c r="G16" s="118"/>
      <c r="H16" s="120">
        <f t="shared" si="5"/>
        <v>0</v>
      </c>
      <c r="I16" s="120">
        <f t="shared" si="0"/>
        <v>0</v>
      </c>
      <c r="J16" s="120">
        <f t="shared" si="1"/>
        <v>1</v>
      </c>
      <c r="K16" s="120">
        <f t="shared" si="2"/>
        <v>-1</v>
      </c>
      <c r="L16" s="120">
        <f t="shared" si="3"/>
        <v>0</v>
      </c>
      <c r="M16" s="120">
        <f t="shared" si="4"/>
        <v>0</v>
      </c>
      <c r="N16" s="133">
        <f t="shared" si="6"/>
        <v>0</v>
      </c>
      <c r="O16" s="133">
        <f t="shared" si="7"/>
        <v>0</v>
      </c>
      <c r="P16" s="133"/>
      <c r="Q16" s="133">
        <f t="shared" si="8"/>
        <v>1</v>
      </c>
      <c r="R16" s="133"/>
      <c r="S16" s="117"/>
      <c r="T16" s="118"/>
      <c r="U16" s="352"/>
      <c r="V16" s="114"/>
      <c r="W16" s="114"/>
      <c r="X16" s="114"/>
      <c r="Y16" s="114"/>
      <c r="Z16" s="114"/>
      <c r="AA16" s="114"/>
      <c r="AB16" s="114"/>
      <c r="AC16" s="114"/>
    </row>
    <row r="17" spans="1:29" ht="48">
      <c r="A17" s="344">
        <f t="shared" si="9"/>
        <v>13</v>
      </c>
      <c r="B17" s="181" t="s">
        <v>268</v>
      </c>
      <c r="C17" s="110">
        <v>44407</v>
      </c>
      <c r="D17" s="353" t="s">
        <v>246</v>
      </c>
      <c r="E17" s="353" t="s">
        <v>246</v>
      </c>
      <c r="F17" s="346" t="s">
        <v>264</v>
      </c>
      <c r="G17" s="111" t="s">
        <v>254</v>
      </c>
      <c r="H17" s="120" t="str">
        <f t="shared" si="5"/>
        <v>Cumplido</v>
      </c>
      <c r="I17" s="120">
        <f t="shared" si="0"/>
        <v>1</v>
      </c>
      <c r="J17" s="120">
        <f t="shared" si="1"/>
        <v>0</v>
      </c>
      <c r="K17" s="120">
        <f t="shared" si="2"/>
        <v>1</v>
      </c>
      <c r="L17" s="120">
        <f t="shared" si="3"/>
        <v>1</v>
      </c>
      <c r="M17" s="120">
        <f t="shared" si="4"/>
        <v>1</v>
      </c>
      <c r="N17" s="133">
        <f t="shared" si="6"/>
        <v>1</v>
      </c>
      <c r="O17" s="133">
        <f t="shared" si="7"/>
        <v>0</v>
      </c>
      <c r="P17" s="133"/>
      <c r="Q17" s="133">
        <f t="shared" si="8"/>
        <v>0</v>
      </c>
      <c r="R17" s="133"/>
      <c r="S17" s="109" t="s">
        <v>245</v>
      </c>
      <c r="T17" s="110">
        <v>44355</v>
      </c>
      <c r="U17" s="286" t="s">
        <v>253</v>
      </c>
      <c r="V17" s="114"/>
      <c r="W17" s="114"/>
      <c r="X17" s="114"/>
      <c r="Y17" s="114"/>
      <c r="Z17" s="114"/>
      <c r="AA17" s="114"/>
      <c r="AB17" s="114"/>
      <c r="AC17" s="114"/>
    </row>
    <row r="18" spans="1:29" ht="48">
      <c r="A18" s="344">
        <f t="shared" si="9"/>
        <v>14</v>
      </c>
      <c r="B18" s="181" t="s">
        <v>269</v>
      </c>
      <c r="C18" s="110">
        <v>44407</v>
      </c>
      <c r="D18" s="353" t="s">
        <v>246</v>
      </c>
      <c r="E18" s="353" t="s">
        <v>246</v>
      </c>
      <c r="F18" s="346" t="s">
        <v>262</v>
      </c>
      <c r="G18" s="111" t="s">
        <v>254</v>
      </c>
      <c r="H18" s="120" t="str">
        <f t="shared" si="5"/>
        <v>Cumplido</v>
      </c>
      <c r="I18" s="120">
        <f t="shared" si="0"/>
        <v>1</v>
      </c>
      <c r="J18" s="120">
        <f t="shared" si="1"/>
        <v>0</v>
      </c>
      <c r="K18" s="120">
        <f t="shared" si="2"/>
        <v>1</v>
      </c>
      <c r="L18" s="120">
        <f t="shared" si="3"/>
        <v>1</v>
      </c>
      <c r="M18" s="120">
        <f t="shared" si="4"/>
        <v>1</v>
      </c>
      <c r="N18" s="133">
        <f t="shared" si="6"/>
        <v>1</v>
      </c>
      <c r="O18" s="133">
        <f t="shared" si="7"/>
        <v>0</v>
      </c>
      <c r="P18" s="133"/>
      <c r="Q18" s="133">
        <f t="shared" si="8"/>
        <v>0</v>
      </c>
      <c r="R18" s="133"/>
      <c r="S18" s="109" t="s">
        <v>245</v>
      </c>
      <c r="T18" s="110">
        <v>44355</v>
      </c>
      <c r="U18" s="286" t="s">
        <v>253</v>
      </c>
      <c r="V18" s="114"/>
      <c r="W18" s="114"/>
      <c r="X18" s="114"/>
      <c r="Y18" s="114"/>
      <c r="Z18" s="114"/>
      <c r="AA18" s="114"/>
      <c r="AB18" s="114"/>
      <c r="AC18" s="114"/>
    </row>
    <row r="19" spans="1:29">
      <c r="A19" s="344">
        <f t="shared" si="9"/>
        <v>15</v>
      </c>
      <c r="B19" s="182" t="s">
        <v>270</v>
      </c>
      <c r="C19" s="118"/>
      <c r="D19" s="350"/>
      <c r="E19" s="350"/>
      <c r="F19" s="351"/>
      <c r="G19" s="118"/>
      <c r="H19" s="120">
        <f t="shared" si="5"/>
        <v>0</v>
      </c>
      <c r="I19" s="120">
        <f t="shared" si="0"/>
        <v>0</v>
      </c>
      <c r="J19" s="120">
        <f t="shared" si="1"/>
        <v>1</v>
      </c>
      <c r="K19" s="120">
        <f t="shared" si="2"/>
        <v>-1</v>
      </c>
      <c r="L19" s="120">
        <f t="shared" si="3"/>
        <v>0</v>
      </c>
      <c r="M19" s="120">
        <f t="shared" si="4"/>
        <v>0</v>
      </c>
      <c r="N19" s="133">
        <f t="shared" si="6"/>
        <v>0</v>
      </c>
      <c r="O19" s="133">
        <f t="shared" si="7"/>
        <v>0</v>
      </c>
      <c r="P19" s="133"/>
      <c r="Q19" s="133">
        <f t="shared" si="8"/>
        <v>1</v>
      </c>
      <c r="R19" s="133"/>
      <c r="S19" s="117"/>
      <c r="T19" s="118"/>
      <c r="U19" s="352"/>
      <c r="V19" s="114"/>
      <c r="W19" s="114"/>
      <c r="X19" s="114"/>
      <c r="Y19" s="114"/>
      <c r="Z19" s="114"/>
      <c r="AA19" s="114"/>
      <c r="AB19" s="114"/>
      <c r="AC19" s="114"/>
    </row>
    <row r="20" spans="1:29" ht="48">
      <c r="A20" s="344">
        <f t="shared" si="9"/>
        <v>16</v>
      </c>
      <c r="B20" s="181" t="s">
        <v>271</v>
      </c>
      <c r="C20" s="110">
        <v>44407</v>
      </c>
      <c r="D20" s="353" t="s">
        <v>246</v>
      </c>
      <c r="E20" s="353" t="s">
        <v>246</v>
      </c>
      <c r="F20" s="346" t="s">
        <v>262</v>
      </c>
      <c r="G20" s="111" t="s">
        <v>254</v>
      </c>
      <c r="H20" s="120" t="str">
        <f t="shared" si="5"/>
        <v>Cumplido</v>
      </c>
      <c r="I20" s="120">
        <f t="shared" si="0"/>
        <v>1</v>
      </c>
      <c r="J20" s="120">
        <f t="shared" si="1"/>
        <v>0</v>
      </c>
      <c r="K20" s="120">
        <f t="shared" si="2"/>
        <v>1</v>
      </c>
      <c r="L20" s="120">
        <f t="shared" si="3"/>
        <v>1</v>
      </c>
      <c r="M20" s="120">
        <f t="shared" si="4"/>
        <v>1</v>
      </c>
      <c r="N20" s="133">
        <f t="shared" si="6"/>
        <v>1</v>
      </c>
      <c r="O20" s="133">
        <f t="shared" si="7"/>
        <v>0</v>
      </c>
      <c r="P20" s="133"/>
      <c r="Q20" s="133">
        <f t="shared" si="8"/>
        <v>0</v>
      </c>
      <c r="R20" s="133"/>
      <c r="S20" s="109" t="s">
        <v>245</v>
      </c>
      <c r="T20" s="110">
        <v>44355</v>
      </c>
      <c r="U20" s="286" t="s">
        <v>253</v>
      </c>
      <c r="V20" s="114"/>
      <c r="W20" s="114"/>
      <c r="X20" s="114"/>
      <c r="Y20" s="114"/>
      <c r="Z20" s="114"/>
      <c r="AA20" s="114"/>
      <c r="AB20" s="114"/>
      <c r="AC20" s="114"/>
    </row>
    <row r="21" spans="1:29" ht="48">
      <c r="A21" s="344">
        <f t="shared" si="9"/>
        <v>17</v>
      </c>
      <c r="B21" s="181" t="s">
        <v>272</v>
      </c>
      <c r="C21" s="110">
        <v>44407</v>
      </c>
      <c r="D21" s="353" t="s">
        <v>246</v>
      </c>
      <c r="E21" s="353" t="s">
        <v>246</v>
      </c>
      <c r="F21" s="346" t="s">
        <v>262</v>
      </c>
      <c r="G21" s="111" t="s">
        <v>254</v>
      </c>
      <c r="H21" s="120" t="str">
        <f t="shared" si="5"/>
        <v>Cumplido</v>
      </c>
      <c r="I21" s="120">
        <f t="shared" si="0"/>
        <v>1</v>
      </c>
      <c r="J21" s="120">
        <f t="shared" si="1"/>
        <v>0</v>
      </c>
      <c r="K21" s="120">
        <f t="shared" si="2"/>
        <v>1</v>
      </c>
      <c r="L21" s="120">
        <f t="shared" si="3"/>
        <v>1</v>
      </c>
      <c r="M21" s="120">
        <f t="shared" si="4"/>
        <v>1</v>
      </c>
      <c r="N21" s="133">
        <f t="shared" si="6"/>
        <v>1</v>
      </c>
      <c r="O21" s="133">
        <f t="shared" si="7"/>
        <v>0</v>
      </c>
      <c r="P21" s="133"/>
      <c r="Q21" s="133">
        <f t="shared" si="8"/>
        <v>0</v>
      </c>
      <c r="R21" s="133"/>
      <c r="S21" s="109" t="s">
        <v>245</v>
      </c>
      <c r="T21" s="110">
        <v>44355</v>
      </c>
      <c r="U21" s="286" t="s">
        <v>253</v>
      </c>
      <c r="V21" s="114"/>
      <c r="W21" s="114"/>
      <c r="X21" s="114"/>
      <c r="Y21" s="114"/>
      <c r="Z21" s="114"/>
      <c r="AA21" s="114"/>
      <c r="AB21" s="114"/>
      <c r="AC21" s="114"/>
    </row>
    <row r="22" spans="1:29">
      <c r="A22" s="344">
        <f t="shared" si="9"/>
        <v>18</v>
      </c>
      <c r="B22" s="182" t="s">
        <v>273</v>
      </c>
      <c r="C22" s="118"/>
      <c r="D22" s="350"/>
      <c r="E22" s="350"/>
      <c r="F22" s="351"/>
      <c r="G22" s="118"/>
      <c r="H22" s="120">
        <f t="shared" si="5"/>
        <v>0</v>
      </c>
      <c r="I22" s="120">
        <f t="shared" si="0"/>
        <v>0</v>
      </c>
      <c r="J22" s="120">
        <f t="shared" si="1"/>
        <v>1</v>
      </c>
      <c r="K22" s="120">
        <f t="shared" si="2"/>
        <v>-1</v>
      </c>
      <c r="L22" s="120">
        <f t="shared" si="3"/>
        <v>0</v>
      </c>
      <c r="M22" s="120">
        <f t="shared" si="4"/>
        <v>0</v>
      </c>
      <c r="N22" s="133">
        <f t="shared" si="6"/>
        <v>0</v>
      </c>
      <c r="O22" s="133">
        <f t="shared" si="7"/>
        <v>0</v>
      </c>
      <c r="P22" s="133"/>
      <c r="Q22" s="133">
        <f t="shared" si="8"/>
        <v>1</v>
      </c>
      <c r="R22" s="133"/>
      <c r="S22" s="117"/>
      <c r="T22" s="118"/>
      <c r="U22" s="352"/>
      <c r="V22" s="114"/>
      <c r="W22" s="114"/>
      <c r="X22" s="114"/>
      <c r="Y22" s="114"/>
      <c r="Z22" s="114"/>
      <c r="AA22" s="114"/>
      <c r="AB22" s="114"/>
      <c r="AC22" s="114"/>
    </row>
    <row r="23" spans="1:29" ht="60.75" customHeight="1">
      <c r="A23" s="344">
        <f t="shared" si="9"/>
        <v>19</v>
      </c>
      <c r="B23" s="181" t="s">
        <v>274</v>
      </c>
      <c r="C23" s="110">
        <v>44407</v>
      </c>
      <c r="D23" s="353" t="s">
        <v>246</v>
      </c>
      <c r="E23" s="353" t="s">
        <v>246</v>
      </c>
      <c r="F23" s="348" t="s">
        <v>275</v>
      </c>
      <c r="G23" s="111" t="s">
        <v>254</v>
      </c>
      <c r="H23" s="120" t="str">
        <f t="shared" si="5"/>
        <v>Cumplido</v>
      </c>
      <c r="I23" s="120">
        <f t="shared" si="0"/>
        <v>1</v>
      </c>
      <c r="J23" s="120">
        <f t="shared" si="1"/>
        <v>0</v>
      </c>
      <c r="K23" s="120">
        <f t="shared" si="2"/>
        <v>1</v>
      </c>
      <c r="L23" s="120">
        <f t="shared" si="3"/>
        <v>1</v>
      </c>
      <c r="M23" s="120">
        <f t="shared" si="4"/>
        <v>1</v>
      </c>
      <c r="N23" s="133">
        <f t="shared" si="6"/>
        <v>1</v>
      </c>
      <c r="O23" s="133">
        <f t="shared" si="7"/>
        <v>0</v>
      </c>
      <c r="P23" s="133"/>
      <c r="Q23" s="133">
        <f t="shared" si="8"/>
        <v>0</v>
      </c>
      <c r="R23" s="133"/>
      <c r="S23" s="109" t="s">
        <v>245</v>
      </c>
      <c r="T23" s="110">
        <v>44355</v>
      </c>
      <c r="U23" s="286" t="s">
        <v>253</v>
      </c>
      <c r="V23" s="114"/>
      <c r="W23" s="114"/>
      <c r="X23" s="114"/>
      <c r="Y23" s="114"/>
      <c r="Z23" s="114"/>
      <c r="AA23" s="114"/>
      <c r="AB23" s="114"/>
      <c r="AC23" s="114"/>
    </row>
    <row r="24" spans="1:29">
      <c r="A24" s="344">
        <f t="shared" si="9"/>
        <v>20</v>
      </c>
      <c r="B24" s="182" t="s">
        <v>276</v>
      </c>
      <c r="C24" s="118"/>
      <c r="D24" s="350"/>
      <c r="E24" s="350"/>
      <c r="F24" s="351"/>
      <c r="G24" s="118"/>
      <c r="H24" s="120">
        <f t="shared" si="5"/>
        <v>0</v>
      </c>
      <c r="I24" s="120">
        <f t="shared" si="0"/>
        <v>0</v>
      </c>
      <c r="J24" s="120">
        <f t="shared" si="1"/>
        <v>1</v>
      </c>
      <c r="K24" s="120">
        <f t="shared" si="2"/>
        <v>-1</v>
      </c>
      <c r="L24" s="120">
        <f t="shared" si="3"/>
        <v>0</v>
      </c>
      <c r="M24" s="120">
        <f t="shared" si="4"/>
        <v>0</v>
      </c>
      <c r="N24" s="133">
        <f t="shared" si="6"/>
        <v>0</v>
      </c>
      <c r="O24" s="133">
        <f t="shared" si="7"/>
        <v>0</v>
      </c>
      <c r="P24" s="133"/>
      <c r="Q24" s="133">
        <f t="shared" si="8"/>
        <v>1</v>
      </c>
      <c r="R24" s="133"/>
      <c r="S24" s="117"/>
      <c r="T24" s="118"/>
      <c r="U24" s="352"/>
      <c r="V24" s="114"/>
      <c r="W24" s="114"/>
      <c r="X24" s="114"/>
      <c r="Y24" s="114"/>
      <c r="Z24" s="114"/>
      <c r="AA24" s="114"/>
      <c r="AB24" s="114"/>
      <c r="AC24" s="114"/>
    </row>
    <row r="25" spans="1:29" ht="48">
      <c r="A25" s="344">
        <f t="shared" si="9"/>
        <v>21</v>
      </c>
      <c r="B25" s="181" t="s">
        <v>277</v>
      </c>
      <c r="C25" s="110">
        <v>44407</v>
      </c>
      <c r="D25" s="353" t="s">
        <v>246</v>
      </c>
      <c r="E25" s="353" t="s">
        <v>246</v>
      </c>
      <c r="F25" s="346" t="s">
        <v>278</v>
      </c>
      <c r="G25" s="111" t="s">
        <v>254</v>
      </c>
      <c r="H25" s="120" t="str">
        <f t="shared" si="5"/>
        <v>Cumplido</v>
      </c>
      <c r="I25" s="120">
        <f t="shared" si="0"/>
        <v>1</v>
      </c>
      <c r="J25" s="120">
        <f t="shared" si="1"/>
        <v>0</v>
      </c>
      <c r="K25" s="120">
        <f t="shared" si="2"/>
        <v>1</v>
      </c>
      <c r="L25" s="120">
        <f t="shared" si="3"/>
        <v>1</v>
      </c>
      <c r="M25" s="120">
        <f t="shared" si="4"/>
        <v>1</v>
      </c>
      <c r="N25" s="133">
        <f t="shared" si="6"/>
        <v>1</v>
      </c>
      <c r="O25" s="133">
        <f t="shared" si="7"/>
        <v>0</v>
      </c>
      <c r="P25" s="133"/>
      <c r="Q25" s="133">
        <f t="shared" si="8"/>
        <v>0</v>
      </c>
      <c r="R25" s="133"/>
      <c r="S25" s="109" t="s">
        <v>245</v>
      </c>
      <c r="T25" s="110">
        <v>44355</v>
      </c>
      <c r="U25" s="286" t="s">
        <v>253</v>
      </c>
      <c r="V25" s="114"/>
      <c r="W25" s="114"/>
      <c r="X25" s="114"/>
      <c r="Y25" s="114"/>
      <c r="Z25" s="114"/>
      <c r="AA25" s="114"/>
      <c r="AB25" s="114"/>
      <c r="AC25" s="114"/>
    </row>
    <row r="26" spans="1:29">
      <c r="A26" s="344">
        <f t="shared" si="9"/>
        <v>22</v>
      </c>
      <c r="B26" s="182" t="s">
        <v>279</v>
      </c>
      <c r="C26" s="118"/>
      <c r="D26" s="350"/>
      <c r="E26" s="350"/>
      <c r="F26" s="351"/>
      <c r="G26" s="118"/>
      <c r="H26" s="120">
        <f t="shared" si="5"/>
        <v>0</v>
      </c>
      <c r="I26" s="120">
        <f t="shared" si="0"/>
        <v>0</v>
      </c>
      <c r="J26" s="120">
        <f t="shared" si="1"/>
        <v>1</v>
      </c>
      <c r="K26" s="120">
        <f t="shared" si="2"/>
        <v>-1</v>
      </c>
      <c r="L26" s="120">
        <f t="shared" si="3"/>
        <v>0</v>
      </c>
      <c r="M26" s="120">
        <f t="shared" si="4"/>
        <v>0</v>
      </c>
      <c r="N26" s="133">
        <f t="shared" si="6"/>
        <v>0</v>
      </c>
      <c r="O26" s="133">
        <f t="shared" si="7"/>
        <v>0</v>
      </c>
      <c r="P26" s="133"/>
      <c r="Q26" s="133">
        <f t="shared" si="8"/>
        <v>1</v>
      </c>
      <c r="R26" s="133"/>
      <c r="S26" s="117"/>
      <c r="T26" s="118"/>
      <c r="U26" s="352"/>
      <c r="V26" s="114"/>
      <c r="W26" s="114"/>
      <c r="X26" s="114"/>
      <c r="Y26" s="114"/>
      <c r="Z26" s="114"/>
      <c r="AA26" s="114"/>
      <c r="AB26" s="114"/>
      <c r="AC26" s="114"/>
    </row>
    <row r="27" spans="1:29" ht="48">
      <c r="A27" s="344">
        <f t="shared" si="9"/>
        <v>23</v>
      </c>
      <c r="B27" s="181" t="s">
        <v>280</v>
      </c>
      <c r="C27" s="110">
        <v>44407</v>
      </c>
      <c r="D27" s="353" t="s">
        <v>246</v>
      </c>
      <c r="E27" s="353" t="s">
        <v>246</v>
      </c>
      <c r="F27" s="348" t="s">
        <v>281</v>
      </c>
      <c r="G27" s="111" t="s">
        <v>254</v>
      </c>
      <c r="H27" s="120" t="str">
        <f t="shared" si="5"/>
        <v>Cumplido</v>
      </c>
      <c r="I27" s="120">
        <f t="shared" si="0"/>
        <v>1</v>
      </c>
      <c r="J27" s="120">
        <f t="shared" si="1"/>
        <v>0</v>
      </c>
      <c r="K27" s="120">
        <f t="shared" si="2"/>
        <v>1</v>
      </c>
      <c r="L27" s="120">
        <f t="shared" si="3"/>
        <v>1</v>
      </c>
      <c r="M27" s="120">
        <f t="shared" si="4"/>
        <v>1</v>
      </c>
      <c r="N27" s="133">
        <f t="shared" si="6"/>
        <v>1</v>
      </c>
      <c r="O27" s="133">
        <f t="shared" si="7"/>
        <v>0</v>
      </c>
      <c r="P27" s="133"/>
      <c r="Q27" s="133">
        <f t="shared" si="8"/>
        <v>0</v>
      </c>
      <c r="R27" s="133"/>
      <c r="S27" s="109" t="s">
        <v>245</v>
      </c>
      <c r="T27" s="110">
        <v>44355</v>
      </c>
      <c r="U27" s="286" t="s">
        <v>253</v>
      </c>
      <c r="V27" s="114"/>
      <c r="W27" s="114"/>
      <c r="X27" s="114"/>
      <c r="Y27" s="114"/>
      <c r="Z27" s="114"/>
      <c r="AA27" s="114"/>
      <c r="AB27" s="114"/>
      <c r="AC27" s="114"/>
    </row>
    <row r="28" spans="1:29" ht="48">
      <c r="A28" s="344">
        <f t="shared" si="9"/>
        <v>24</v>
      </c>
      <c r="B28" s="181" t="s">
        <v>282</v>
      </c>
      <c r="C28" s="110">
        <v>44407</v>
      </c>
      <c r="D28" s="353" t="s">
        <v>246</v>
      </c>
      <c r="E28" s="353" t="s">
        <v>246</v>
      </c>
      <c r="F28" s="346" t="s">
        <v>283</v>
      </c>
      <c r="G28" s="111" t="s">
        <v>254</v>
      </c>
      <c r="H28" s="120" t="str">
        <f t="shared" si="5"/>
        <v>Cumplido</v>
      </c>
      <c r="I28" s="120">
        <f t="shared" si="0"/>
        <v>1</v>
      </c>
      <c r="J28" s="120">
        <f t="shared" si="1"/>
        <v>0</v>
      </c>
      <c r="K28" s="120">
        <f t="shared" si="2"/>
        <v>1</v>
      </c>
      <c r="L28" s="120">
        <f t="shared" si="3"/>
        <v>1</v>
      </c>
      <c r="M28" s="120">
        <f t="shared" si="4"/>
        <v>1</v>
      </c>
      <c r="N28" s="133">
        <f t="shared" si="6"/>
        <v>1</v>
      </c>
      <c r="O28" s="133">
        <f t="shared" si="7"/>
        <v>0</v>
      </c>
      <c r="P28" s="133"/>
      <c r="Q28" s="133">
        <f t="shared" si="8"/>
        <v>0</v>
      </c>
      <c r="R28" s="133"/>
      <c r="S28" s="109" t="s">
        <v>245</v>
      </c>
      <c r="T28" s="110">
        <v>44355</v>
      </c>
      <c r="U28" s="286" t="s">
        <v>253</v>
      </c>
      <c r="V28" s="114"/>
      <c r="W28" s="114"/>
      <c r="X28" s="114"/>
      <c r="Y28" s="114"/>
      <c r="Z28" s="114"/>
      <c r="AA28" s="114"/>
      <c r="AB28" s="114"/>
      <c r="AC28" s="114"/>
    </row>
    <row r="29" spans="1:29" ht="48">
      <c r="A29" s="344">
        <f t="shared" si="9"/>
        <v>25</v>
      </c>
      <c r="B29" s="181" t="s">
        <v>284</v>
      </c>
      <c r="C29" s="110">
        <v>44407</v>
      </c>
      <c r="D29" s="353" t="s">
        <v>246</v>
      </c>
      <c r="E29" s="353" t="s">
        <v>246</v>
      </c>
      <c r="F29" s="346" t="s">
        <v>283</v>
      </c>
      <c r="G29" s="111" t="s">
        <v>254</v>
      </c>
      <c r="H29" s="120" t="str">
        <f t="shared" si="5"/>
        <v>Cumplido</v>
      </c>
      <c r="I29" s="120">
        <f t="shared" si="0"/>
        <v>1</v>
      </c>
      <c r="J29" s="120">
        <f t="shared" si="1"/>
        <v>0</v>
      </c>
      <c r="K29" s="120">
        <f t="shared" si="2"/>
        <v>1</v>
      </c>
      <c r="L29" s="120">
        <f t="shared" si="3"/>
        <v>1</v>
      </c>
      <c r="M29" s="120">
        <f t="shared" si="4"/>
        <v>1</v>
      </c>
      <c r="N29" s="133">
        <f t="shared" si="6"/>
        <v>1</v>
      </c>
      <c r="O29" s="133">
        <f t="shared" si="7"/>
        <v>0</v>
      </c>
      <c r="P29" s="133"/>
      <c r="Q29" s="133">
        <f t="shared" si="8"/>
        <v>0</v>
      </c>
      <c r="R29" s="133"/>
      <c r="S29" s="109" t="s">
        <v>245</v>
      </c>
      <c r="T29" s="110">
        <v>44355</v>
      </c>
      <c r="U29" s="286" t="s">
        <v>253</v>
      </c>
      <c r="V29" s="114"/>
      <c r="W29" s="114"/>
      <c r="X29" s="114"/>
      <c r="Y29" s="114"/>
      <c r="Z29" s="114"/>
      <c r="AA29" s="114"/>
      <c r="AB29" s="114"/>
      <c r="AC29" s="114"/>
    </row>
    <row r="30" spans="1:29" ht="48">
      <c r="A30" s="344">
        <f t="shared" si="9"/>
        <v>26</v>
      </c>
      <c r="B30" s="181" t="s">
        <v>285</v>
      </c>
      <c r="C30" s="110">
        <v>44407</v>
      </c>
      <c r="D30" s="353" t="s">
        <v>246</v>
      </c>
      <c r="E30" s="353" t="s">
        <v>246</v>
      </c>
      <c r="F30" s="346" t="s">
        <v>283</v>
      </c>
      <c r="G30" s="111" t="s">
        <v>254</v>
      </c>
      <c r="H30" s="120" t="str">
        <f t="shared" si="5"/>
        <v>Cumplido</v>
      </c>
      <c r="I30" s="120">
        <f t="shared" si="0"/>
        <v>1</v>
      </c>
      <c r="J30" s="120">
        <f t="shared" si="1"/>
        <v>0</v>
      </c>
      <c r="K30" s="120">
        <f t="shared" si="2"/>
        <v>1</v>
      </c>
      <c r="L30" s="120">
        <f t="shared" si="3"/>
        <v>1</v>
      </c>
      <c r="M30" s="120">
        <f t="shared" si="4"/>
        <v>1</v>
      </c>
      <c r="N30" s="133">
        <f t="shared" si="6"/>
        <v>1</v>
      </c>
      <c r="O30" s="133">
        <f t="shared" si="7"/>
        <v>0</v>
      </c>
      <c r="P30" s="133"/>
      <c r="Q30" s="133">
        <f t="shared" si="8"/>
        <v>0</v>
      </c>
      <c r="R30" s="133"/>
      <c r="S30" s="109" t="s">
        <v>245</v>
      </c>
      <c r="T30" s="110">
        <v>44355</v>
      </c>
      <c r="U30" s="286" t="s">
        <v>253</v>
      </c>
      <c r="V30" s="114"/>
      <c r="W30" s="114"/>
      <c r="X30" s="114"/>
      <c r="Y30" s="114"/>
      <c r="Z30" s="114"/>
      <c r="AA30" s="114"/>
      <c r="AB30" s="114"/>
      <c r="AC30" s="114"/>
    </row>
    <row r="31" spans="1:29" ht="16">
      <c r="A31" s="344">
        <f t="shared" si="9"/>
        <v>27</v>
      </c>
      <c r="B31" s="349" t="s">
        <v>286</v>
      </c>
      <c r="C31" s="118"/>
      <c r="D31" s="350"/>
      <c r="E31" s="350"/>
      <c r="F31" s="351"/>
      <c r="G31" s="118"/>
      <c r="H31" s="120">
        <f t="shared" si="5"/>
        <v>0</v>
      </c>
      <c r="I31" s="120">
        <f t="shared" si="0"/>
        <v>0</v>
      </c>
      <c r="J31" s="120">
        <f t="shared" si="1"/>
        <v>1</v>
      </c>
      <c r="K31" s="120">
        <f t="shared" si="2"/>
        <v>-1</v>
      </c>
      <c r="L31" s="120">
        <f t="shared" si="3"/>
        <v>0</v>
      </c>
      <c r="M31" s="120">
        <f t="shared" si="4"/>
        <v>0</v>
      </c>
      <c r="N31" s="133">
        <f t="shared" si="6"/>
        <v>0</v>
      </c>
      <c r="O31" s="133">
        <f t="shared" si="7"/>
        <v>0</v>
      </c>
      <c r="P31" s="133"/>
      <c r="Q31" s="133">
        <f t="shared" si="8"/>
        <v>1</v>
      </c>
      <c r="R31" s="133"/>
      <c r="S31" s="117"/>
      <c r="T31" s="118"/>
      <c r="U31" s="352"/>
      <c r="V31" s="114"/>
      <c r="W31" s="114"/>
      <c r="X31" s="114"/>
      <c r="Y31" s="114"/>
      <c r="Z31" s="114"/>
      <c r="AA31" s="114"/>
      <c r="AB31" s="114"/>
      <c r="AC31" s="114"/>
    </row>
    <row r="32" spans="1:29" ht="48">
      <c r="A32" s="344">
        <f t="shared" si="9"/>
        <v>28</v>
      </c>
      <c r="B32" s="181" t="s">
        <v>287</v>
      </c>
      <c r="C32" s="110">
        <v>44407</v>
      </c>
      <c r="D32" s="353" t="s">
        <v>246</v>
      </c>
      <c r="E32" s="353" t="s">
        <v>246</v>
      </c>
      <c r="F32" s="346" t="s">
        <v>288</v>
      </c>
      <c r="G32" s="111" t="s">
        <v>254</v>
      </c>
      <c r="H32" s="120" t="str">
        <f t="shared" si="5"/>
        <v>Cumplido</v>
      </c>
      <c r="I32" s="120">
        <f t="shared" si="0"/>
        <v>1</v>
      </c>
      <c r="J32" s="120">
        <f t="shared" si="1"/>
        <v>0</v>
      </c>
      <c r="K32" s="120">
        <f t="shared" si="2"/>
        <v>1</v>
      </c>
      <c r="L32" s="120">
        <f t="shared" si="3"/>
        <v>1</v>
      </c>
      <c r="M32" s="120">
        <f t="shared" si="4"/>
        <v>1</v>
      </c>
      <c r="N32" s="133">
        <f t="shared" si="6"/>
        <v>1</v>
      </c>
      <c r="O32" s="133">
        <f t="shared" si="7"/>
        <v>0</v>
      </c>
      <c r="P32" s="133"/>
      <c r="Q32" s="133">
        <f t="shared" si="8"/>
        <v>0</v>
      </c>
      <c r="R32" s="133"/>
      <c r="S32" s="109" t="s">
        <v>245</v>
      </c>
      <c r="T32" s="110">
        <v>44355</v>
      </c>
      <c r="U32" s="286" t="s">
        <v>253</v>
      </c>
      <c r="V32" s="114"/>
      <c r="W32" s="114"/>
      <c r="X32" s="114"/>
      <c r="Y32" s="114"/>
      <c r="Z32" s="114"/>
      <c r="AA32" s="114"/>
      <c r="AB32" s="114"/>
      <c r="AC32" s="114"/>
    </row>
    <row r="33" spans="1:29" ht="64">
      <c r="A33" s="344">
        <f t="shared" si="9"/>
        <v>29</v>
      </c>
      <c r="B33" s="181" t="s">
        <v>289</v>
      </c>
      <c r="C33" s="110">
        <v>44407</v>
      </c>
      <c r="D33" s="353" t="s">
        <v>246</v>
      </c>
      <c r="E33" s="353" t="s">
        <v>246</v>
      </c>
      <c r="F33" s="346" t="s">
        <v>290</v>
      </c>
      <c r="G33" s="111" t="s">
        <v>254</v>
      </c>
      <c r="H33" s="120" t="str">
        <f t="shared" si="5"/>
        <v>Cumplido</v>
      </c>
      <c r="I33" s="120">
        <f t="shared" si="0"/>
        <v>1</v>
      </c>
      <c r="J33" s="120">
        <f t="shared" si="1"/>
        <v>0</v>
      </c>
      <c r="K33" s="120">
        <f t="shared" si="2"/>
        <v>1</v>
      </c>
      <c r="L33" s="120">
        <f t="shared" si="3"/>
        <v>1</v>
      </c>
      <c r="M33" s="120">
        <f t="shared" si="4"/>
        <v>1</v>
      </c>
      <c r="N33" s="133">
        <f t="shared" si="6"/>
        <v>1</v>
      </c>
      <c r="O33" s="133">
        <f t="shared" si="7"/>
        <v>0</v>
      </c>
      <c r="P33" s="133"/>
      <c r="Q33" s="133">
        <f t="shared" si="8"/>
        <v>0</v>
      </c>
      <c r="R33" s="133"/>
      <c r="S33" s="109" t="s">
        <v>245</v>
      </c>
      <c r="T33" s="110">
        <v>44355</v>
      </c>
      <c r="U33" s="286" t="s">
        <v>253</v>
      </c>
      <c r="V33" s="114"/>
      <c r="W33" s="114"/>
      <c r="X33" s="114"/>
      <c r="Y33" s="114"/>
      <c r="Z33" s="114"/>
      <c r="AA33" s="114"/>
      <c r="AB33" s="114"/>
      <c r="AC33" s="114"/>
    </row>
    <row r="34" spans="1:29" ht="64">
      <c r="A34" s="344">
        <f t="shared" si="9"/>
        <v>30</v>
      </c>
      <c r="B34" s="354" t="s">
        <v>291</v>
      </c>
      <c r="C34" s="110">
        <v>44407</v>
      </c>
      <c r="D34" s="353" t="s">
        <v>246</v>
      </c>
      <c r="E34" s="353" t="s">
        <v>246</v>
      </c>
      <c r="F34" s="346" t="s">
        <v>290</v>
      </c>
      <c r="G34" s="111" t="s">
        <v>254</v>
      </c>
      <c r="H34" s="120" t="str">
        <f t="shared" si="5"/>
        <v>Cumplido</v>
      </c>
      <c r="I34" s="120">
        <f t="shared" si="0"/>
        <v>1</v>
      </c>
      <c r="J34" s="120">
        <f t="shared" si="1"/>
        <v>0</v>
      </c>
      <c r="K34" s="120">
        <f t="shared" si="2"/>
        <v>1</v>
      </c>
      <c r="L34" s="120">
        <f t="shared" si="3"/>
        <v>1</v>
      </c>
      <c r="M34" s="120">
        <f t="shared" si="4"/>
        <v>1</v>
      </c>
      <c r="N34" s="133">
        <f t="shared" si="6"/>
        <v>1</v>
      </c>
      <c r="O34" s="133">
        <f t="shared" si="7"/>
        <v>0</v>
      </c>
      <c r="P34" s="133"/>
      <c r="Q34" s="133">
        <f t="shared" si="8"/>
        <v>0</v>
      </c>
      <c r="R34" s="133"/>
      <c r="S34" s="109" t="s">
        <v>245</v>
      </c>
      <c r="T34" s="110">
        <v>44355</v>
      </c>
      <c r="U34" s="286" t="s">
        <v>253</v>
      </c>
      <c r="V34" s="114"/>
      <c r="W34" s="114"/>
      <c r="X34" s="114"/>
      <c r="Y34" s="114"/>
      <c r="Z34" s="114"/>
      <c r="AA34" s="114"/>
      <c r="AB34" s="114"/>
      <c r="AC34" s="114"/>
    </row>
    <row r="35" spans="1:29" ht="48">
      <c r="A35" s="344">
        <f t="shared" si="9"/>
        <v>31</v>
      </c>
      <c r="B35" s="185" t="s">
        <v>292</v>
      </c>
      <c r="C35" s="110">
        <v>44407</v>
      </c>
      <c r="D35" s="353" t="s">
        <v>246</v>
      </c>
      <c r="E35" s="353" t="s">
        <v>246</v>
      </c>
      <c r="F35" s="348" t="s">
        <v>281</v>
      </c>
      <c r="G35" s="111" t="s">
        <v>254</v>
      </c>
      <c r="H35" s="120" t="str">
        <f t="shared" si="5"/>
        <v>Cumplido</v>
      </c>
      <c r="I35" s="120">
        <f t="shared" si="0"/>
        <v>1</v>
      </c>
      <c r="J35" s="120">
        <f t="shared" si="1"/>
        <v>0</v>
      </c>
      <c r="K35" s="120">
        <f t="shared" si="2"/>
        <v>1</v>
      </c>
      <c r="L35" s="120">
        <f t="shared" si="3"/>
        <v>1</v>
      </c>
      <c r="M35" s="120">
        <f t="shared" si="4"/>
        <v>1</v>
      </c>
      <c r="N35" s="133">
        <f t="shared" si="6"/>
        <v>1</v>
      </c>
      <c r="O35" s="133">
        <f t="shared" si="7"/>
        <v>0</v>
      </c>
      <c r="P35" s="133"/>
      <c r="Q35" s="133">
        <f t="shared" si="8"/>
        <v>0</v>
      </c>
      <c r="R35" s="133"/>
      <c r="S35" s="109" t="s">
        <v>245</v>
      </c>
      <c r="T35" s="110">
        <v>44355</v>
      </c>
      <c r="U35" s="286" t="s">
        <v>253</v>
      </c>
      <c r="V35" s="114"/>
      <c r="W35" s="114"/>
      <c r="X35" s="114"/>
      <c r="Y35" s="114"/>
      <c r="Z35" s="114"/>
      <c r="AA35" s="114"/>
      <c r="AB35" s="114"/>
      <c r="AC35" s="114"/>
    </row>
    <row r="36" spans="1:29" ht="48">
      <c r="A36" s="344">
        <f t="shared" si="9"/>
        <v>32</v>
      </c>
      <c r="B36" s="181" t="s">
        <v>293</v>
      </c>
      <c r="C36" s="110">
        <v>44407</v>
      </c>
      <c r="D36" s="353" t="s">
        <v>246</v>
      </c>
      <c r="E36" s="353" t="s">
        <v>246</v>
      </c>
      <c r="F36" s="348" t="s">
        <v>281</v>
      </c>
      <c r="G36" s="111" t="s">
        <v>254</v>
      </c>
      <c r="H36" s="120" t="str">
        <f t="shared" si="5"/>
        <v>Cumplido</v>
      </c>
      <c r="I36" s="120">
        <f t="shared" si="0"/>
        <v>1</v>
      </c>
      <c r="J36" s="120">
        <f t="shared" si="1"/>
        <v>0</v>
      </c>
      <c r="K36" s="120">
        <f t="shared" si="2"/>
        <v>1</v>
      </c>
      <c r="L36" s="120">
        <f t="shared" si="3"/>
        <v>1</v>
      </c>
      <c r="M36" s="120">
        <f t="shared" si="4"/>
        <v>1</v>
      </c>
      <c r="N36" s="133">
        <f t="shared" si="6"/>
        <v>1</v>
      </c>
      <c r="O36" s="133">
        <f t="shared" si="7"/>
        <v>0</v>
      </c>
      <c r="P36" s="133"/>
      <c r="Q36" s="133">
        <f t="shared" si="8"/>
        <v>0</v>
      </c>
      <c r="R36" s="133"/>
      <c r="S36" s="109" t="s">
        <v>245</v>
      </c>
      <c r="T36" s="110">
        <v>44355</v>
      </c>
      <c r="U36" s="286" t="s">
        <v>253</v>
      </c>
      <c r="V36" s="114"/>
      <c r="W36" s="114"/>
      <c r="X36" s="114"/>
      <c r="Y36" s="114"/>
      <c r="Z36" s="114"/>
      <c r="AA36" s="114"/>
      <c r="AB36" s="114"/>
      <c r="AC36" s="114"/>
    </row>
    <row r="37" spans="1:29" ht="15.75" customHeight="1">
      <c r="A37" s="344">
        <f t="shared" si="9"/>
        <v>33</v>
      </c>
      <c r="B37" s="355" t="s">
        <v>294</v>
      </c>
      <c r="C37" s="110">
        <v>44407</v>
      </c>
      <c r="D37" s="353" t="s">
        <v>246</v>
      </c>
      <c r="E37" s="353" t="s">
        <v>246</v>
      </c>
      <c r="F37" s="348" t="s">
        <v>281</v>
      </c>
      <c r="G37" s="111" t="s">
        <v>254</v>
      </c>
      <c r="H37" s="120" t="str">
        <f t="shared" si="5"/>
        <v>Cumplido</v>
      </c>
      <c r="I37" s="120">
        <f t="shared" si="0"/>
        <v>1</v>
      </c>
      <c r="J37" s="120">
        <f t="shared" si="1"/>
        <v>0</v>
      </c>
      <c r="K37" s="120">
        <f t="shared" si="2"/>
        <v>1</v>
      </c>
      <c r="L37" s="120">
        <f t="shared" si="3"/>
        <v>1</v>
      </c>
      <c r="M37" s="120">
        <f t="shared" si="4"/>
        <v>1</v>
      </c>
      <c r="N37" s="133">
        <f t="shared" si="6"/>
        <v>1</v>
      </c>
      <c r="O37" s="133">
        <f t="shared" si="7"/>
        <v>0</v>
      </c>
      <c r="P37" s="133"/>
      <c r="Q37" s="133">
        <f t="shared" si="8"/>
        <v>0</v>
      </c>
      <c r="R37" s="133"/>
      <c r="S37" s="109" t="s">
        <v>245</v>
      </c>
      <c r="T37" s="110">
        <v>44355</v>
      </c>
      <c r="U37" s="286" t="s">
        <v>253</v>
      </c>
      <c r="V37" s="114"/>
      <c r="W37" s="114"/>
      <c r="X37" s="114"/>
      <c r="Y37" s="114"/>
      <c r="Z37" s="114"/>
      <c r="AA37" s="114"/>
      <c r="AB37" s="114"/>
      <c r="AC37" s="114"/>
    </row>
    <row r="38" spans="1:29" ht="48">
      <c r="A38" s="344">
        <f t="shared" si="9"/>
        <v>34</v>
      </c>
      <c r="B38" s="181" t="s">
        <v>295</v>
      </c>
      <c r="C38" s="110">
        <v>44407</v>
      </c>
      <c r="D38" s="353" t="s">
        <v>246</v>
      </c>
      <c r="E38" s="353" t="s">
        <v>246</v>
      </c>
      <c r="F38" s="348" t="s">
        <v>296</v>
      </c>
      <c r="G38" s="111" t="s">
        <v>254</v>
      </c>
      <c r="H38" s="120" t="str">
        <f t="shared" si="5"/>
        <v>Cumplido</v>
      </c>
      <c r="I38" s="120">
        <f t="shared" si="0"/>
        <v>1</v>
      </c>
      <c r="J38" s="120">
        <f t="shared" si="1"/>
        <v>0</v>
      </c>
      <c r="K38" s="120">
        <f t="shared" si="2"/>
        <v>1</v>
      </c>
      <c r="L38" s="120">
        <f t="shared" si="3"/>
        <v>1</v>
      </c>
      <c r="M38" s="120">
        <f t="shared" si="4"/>
        <v>1</v>
      </c>
      <c r="N38" s="133">
        <f t="shared" si="6"/>
        <v>1</v>
      </c>
      <c r="O38" s="133">
        <f t="shared" si="7"/>
        <v>0</v>
      </c>
      <c r="P38" s="133"/>
      <c r="Q38" s="133">
        <f t="shared" si="8"/>
        <v>0</v>
      </c>
      <c r="R38" s="133"/>
      <c r="S38" s="109" t="s">
        <v>245</v>
      </c>
      <c r="T38" s="110">
        <v>44355</v>
      </c>
      <c r="U38" s="286" t="s">
        <v>253</v>
      </c>
      <c r="V38" s="114"/>
      <c r="W38" s="114"/>
      <c r="X38" s="114"/>
      <c r="Y38" s="114"/>
      <c r="Z38" s="114"/>
      <c r="AA38" s="114"/>
      <c r="AB38" s="114"/>
      <c r="AC38" s="114"/>
    </row>
    <row r="39" spans="1:29" ht="48">
      <c r="A39" s="344">
        <f t="shared" si="9"/>
        <v>35</v>
      </c>
      <c r="B39" s="181" t="s">
        <v>297</v>
      </c>
      <c r="C39" s="110">
        <v>44407</v>
      </c>
      <c r="D39" s="353" t="s">
        <v>246</v>
      </c>
      <c r="E39" s="353" t="s">
        <v>246</v>
      </c>
      <c r="F39" s="348" t="s">
        <v>296</v>
      </c>
      <c r="G39" s="111" t="s">
        <v>254</v>
      </c>
      <c r="H39" s="120" t="str">
        <f t="shared" si="5"/>
        <v>Cumplido</v>
      </c>
      <c r="I39" s="120">
        <f t="shared" si="0"/>
        <v>1</v>
      </c>
      <c r="J39" s="120">
        <f t="shared" si="1"/>
        <v>0</v>
      </c>
      <c r="K39" s="120">
        <f t="shared" si="2"/>
        <v>1</v>
      </c>
      <c r="L39" s="120">
        <f t="shared" si="3"/>
        <v>1</v>
      </c>
      <c r="M39" s="120">
        <f t="shared" si="4"/>
        <v>1</v>
      </c>
      <c r="N39" s="133">
        <f t="shared" si="6"/>
        <v>1</v>
      </c>
      <c r="O39" s="133">
        <f t="shared" si="7"/>
        <v>0</v>
      </c>
      <c r="P39" s="133"/>
      <c r="Q39" s="133">
        <f t="shared" si="8"/>
        <v>0</v>
      </c>
      <c r="R39" s="133"/>
      <c r="S39" s="109" t="s">
        <v>245</v>
      </c>
      <c r="T39" s="110">
        <v>44355</v>
      </c>
      <c r="U39" s="286" t="s">
        <v>253</v>
      </c>
      <c r="V39" s="114"/>
      <c r="W39" s="114"/>
      <c r="X39" s="114"/>
      <c r="Y39" s="114"/>
      <c r="Z39" s="114"/>
      <c r="AA39" s="114"/>
      <c r="AB39" s="114"/>
      <c r="AC39" s="114"/>
    </row>
    <row r="40" spans="1:29" ht="48">
      <c r="A40" s="344">
        <f t="shared" si="9"/>
        <v>36</v>
      </c>
      <c r="B40" s="185" t="s">
        <v>298</v>
      </c>
      <c r="C40" s="110">
        <v>44407</v>
      </c>
      <c r="D40" s="353" t="s">
        <v>246</v>
      </c>
      <c r="E40" s="353" t="s">
        <v>246</v>
      </c>
      <c r="F40" s="348" t="s">
        <v>281</v>
      </c>
      <c r="G40" s="111" t="s">
        <v>254</v>
      </c>
      <c r="H40" s="120" t="str">
        <f t="shared" si="5"/>
        <v>Cumplido</v>
      </c>
      <c r="I40" s="120">
        <f t="shared" si="0"/>
        <v>1</v>
      </c>
      <c r="J40" s="120">
        <f t="shared" si="1"/>
        <v>0</v>
      </c>
      <c r="K40" s="120">
        <f t="shared" si="2"/>
        <v>1</v>
      </c>
      <c r="L40" s="120">
        <f t="shared" si="3"/>
        <v>1</v>
      </c>
      <c r="M40" s="120">
        <f t="shared" si="4"/>
        <v>1</v>
      </c>
      <c r="N40" s="133">
        <f t="shared" si="6"/>
        <v>1</v>
      </c>
      <c r="O40" s="133">
        <f t="shared" si="7"/>
        <v>0</v>
      </c>
      <c r="P40" s="133"/>
      <c r="Q40" s="133">
        <f t="shared" si="8"/>
        <v>0</v>
      </c>
      <c r="R40" s="133"/>
      <c r="S40" s="109" t="s">
        <v>245</v>
      </c>
      <c r="T40" s="110">
        <v>44355</v>
      </c>
      <c r="U40" s="286" t="s">
        <v>253</v>
      </c>
      <c r="V40" s="114"/>
      <c r="W40" s="114"/>
      <c r="X40" s="114"/>
      <c r="Y40" s="114"/>
      <c r="Z40" s="114"/>
      <c r="AA40" s="114"/>
      <c r="AB40" s="114"/>
      <c r="AC40" s="114"/>
    </row>
    <row r="41" spans="1:29" ht="48">
      <c r="A41" s="344">
        <f t="shared" si="9"/>
        <v>37</v>
      </c>
      <c r="B41" s="181" t="s">
        <v>299</v>
      </c>
      <c r="C41" s="110">
        <v>44407</v>
      </c>
      <c r="D41" s="353" t="s">
        <v>246</v>
      </c>
      <c r="E41" s="353" t="s">
        <v>246</v>
      </c>
      <c r="F41" s="348" t="s">
        <v>281</v>
      </c>
      <c r="G41" s="111" t="s">
        <v>254</v>
      </c>
      <c r="H41" s="120" t="str">
        <f t="shared" si="5"/>
        <v>Cumplido</v>
      </c>
      <c r="I41" s="120">
        <f t="shared" si="0"/>
        <v>1</v>
      </c>
      <c r="J41" s="120">
        <f t="shared" si="1"/>
        <v>0</v>
      </c>
      <c r="K41" s="120">
        <f t="shared" si="2"/>
        <v>1</v>
      </c>
      <c r="L41" s="120">
        <f t="shared" si="3"/>
        <v>1</v>
      </c>
      <c r="M41" s="120">
        <f t="shared" si="4"/>
        <v>1</v>
      </c>
      <c r="N41" s="133">
        <f t="shared" si="6"/>
        <v>1</v>
      </c>
      <c r="O41" s="133">
        <f t="shared" si="7"/>
        <v>0</v>
      </c>
      <c r="P41" s="133"/>
      <c r="Q41" s="133">
        <f t="shared" si="8"/>
        <v>0</v>
      </c>
      <c r="R41" s="133"/>
      <c r="S41" s="109" t="s">
        <v>245</v>
      </c>
      <c r="T41" s="110">
        <v>44355</v>
      </c>
      <c r="U41" s="286" t="s">
        <v>253</v>
      </c>
      <c r="V41" s="114"/>
      <c r="W41" s="114"/>
      <c r="X41" s="114"/>
      <c r="Y41" s="114"/>
      <c r="Z41" s="114"/>
      <c r="AA41" s="114"/>
      <c r="AB41" s="114"/>
      <c r="AC41" s="114"/>
    </row>
    <row r="42" spans="1:29" ht="49" thickBot="1">
      <c r="A42" s="356">
        <f t="shared" si="9"/>
        <v>38</v>
      </c>
      <c r="B42" s="301" t="s">
        <v>300</v>
      </c>
      <c r="C42" s="127">
        <v>44407</v>
      </c>
      <c r="D42" s="357" t="s">
        <v>246</v>
      </c>
      <c r="E42" s="357" t="s">
        <v>246</v>
      </c>
      <c r="F42" s="358" t="s">
        <v>281</v>
      </c>
      <c r="G42" s="128" t="s">
        <v>254</v>
      </c>
      <c r="H42" s="125" t="str">
        <f t="shared" si="5"/>
        <v>Cumplido</v>
      </c>
      <c r="I42" s="125">
        <f t="shared" si="0"/>
        <v>1</v>
      </c>
      <c r="J42" s="125">
        <f t="shared" si="1"/>
        <v>0</v>
      </c>
      <c r="K42" s="125">
        <f t="shared" si="2"/>
        <v>1</v>
      </c>
      <c r="L42" s="125">
        <f t="shared" si="3"/>
        <v>1</v>
      </c>
      <c r="M42" s="125">
        <f t="shared" si="4"/>
        <v>1</v>
      </c>
      <c r="N42" s="138">
        <f t="shared" si="6"/>
        <v>1</v>
      </c>
      <c r="O42" s="138">
        <f t="shared" si="7"/>
        <v>0</v>
      </c>
      <c r="P42" s="138"/>
      <c r="Q42" s="138">
        <f t="shared" si="8"/>
        <v>0</v>
      </c>
      <c r="R42" s="138"/>
      <c r="S42" s="126" t="s">
        <v>245</v>
      </c>
      <c r="T42" s="127">
        <v>44355</v>
      </c>
      <c r="U42" s="304" t="s">
        <v>253</v>
      </c>
      <c r="V42" s="114"/>
      <c r="W42" s="114"/>
      <c r="X42" s="114"/>
      <c r="Y42" s="114"/>
      <c r="Z42" s="114"/>
      <c r="AA42" s="114"/>
      <c r="AB42" s="114"/>
      <c r="AC42" s="114"/>
    </row>
    <row r="43" spans="1:29">
      <c r="H43" s="261">
        <f>+M43/L43</f>
        <v>1</v>
      </c>
      <c r="I43" s="130">
        <f>COUNT(I2:I42)</f>
        <v>38</v>
      </c>
      <c r="J43" s="130">
        <f t="shared" ref="J43:O43" si="10">SUM(J2:J42)</f>
        <v>8</v>
      </c>
      <c r="K43" s="130">
        <f t="shared" si="10"/>
        <v>22</v>
      </c>
      <c r="L43" s="130">
        <f t="shared" si="10"/>
        <v>30</v>
      </c>
      <c r="M43" s="130">
        <f t="shared" si="10"/>
        <v>30</v>
      </c>
      <c r="N43" s="130">
        <f t="shared" si="10"/>
        <v>30</v>
      </c>
      <c r="O43" s="130">
        <f t="shared" si="10"/>
        <v>0</v>
      </c>
      <c r="P43" s="130">
        <f>+N43+O43</f>
        <v>30</v>
      </c>
      <c r="Q43" s="130">
        <f>SUM(Q2:Q42)</f>
        <v>8</v>
      </c>
      <c r="R43" s="262">
        <f>SUM(N43:O43)+Q43</f>
        <v>38</v>
      </c>
    </row>
    <row r="44" spans="1:29">
      <c r="H44" s="264">
        <f>+N43/P43</f>
        <v>1</v>
      </c>
      <c r="I44" s="265"/>
    </row>
  </sheetData>
  <sheetProtection algorithmName="SHA-512" hashValue="8cH8TsFZuwum7LDF7l03aX0N9wJhK9FJIdDBJXvv6/xj88b3oebAwy6wRHxaaOtCKkAXRlMASS4l86mZaTBSgA==" saltValue="H19Ja4+jW0bIw/fnXwzCQA==" spinCount="100000" sheet="1" objects="1" scenarios="1" selectLockedCells="1" selectUnlockedCells="1"/>
  <mergeCells count="5">
    <mergeCell ref="G1:G4"/>
    <mergeCell ref="C1:C3"/>
    <mergeCell ref="D1:D4"/>
    <mergeCell ref="E1:E4"/>
    <mergeCell ref="F1:F4"/>
  </mergeCells>
  <conditionalFormatting sqref="E23">
    <cfRule type="cellIs" dxfId="397" priority="98" operator="equal">
      <formula>"NO"</formula>
    </cfRule>
    <cfRule type="cellIs" dxfId="396" priority="99" operator="equal">
      <formula>"SI"</formula>
    </cfRule>
  </conditionalFormatting>
  <conditionalFormatting sqref="D23">
    <cfRule type="cellIs" dxfId="395" priority="7" operator="equal">
      <formula>"NO"</formula>
    </cfRule>
    <cfRule type="cellIs" dxfId="394" priority="8" operator="equal">
      <formula>"SI"</formula>
    </cfRule>
  </conditionalFormatting>
  <conditionalFormatting sqref="E27:E30">
    <cfRule type="cellIs" dxfId="393" priority="92" operator="equal">
      <formula>"NO"</formula>
    </cfRule>
    <cfRule type="cellIs" dxfId="392" priority="93" operator="equal">
      <formula>"SI"</formula>
    </cfRule>
  </conditionalFormatting>
  <conditionalFormatting sqref="E32:E42">
    <cfRule type="cellIs" dxfId="391" priority="86" operator="equal">
      <formula>"NO"</formula>
    </cfRule>
    <cfRule type="cellIs" dxfId="390" priority="87" operator="equal">
      <formula>"SI"</formula>
    </cfRule>
  </conditionalFormatting>
  <conditionalFormatting sqref="T5">
    <cfRule type="cellIs" dxfId="389" priority="83" operator="equal">
      <formula>"NO"</formula>
    </cfRule>
    <cfRule type="cellIs" dxfId="388" priority="84" operator="equal">
      <formula>"SI"</formula>
    </cfRule>
  </conditionalFormatting>
  <conditionalFormatting sqref="T5">
    <cfRule type="cellIs" dxfId="387" priority="85" operator="equal">
      <formula>"x"</formula>
    </cfRule>
  </conditionalFormatting>
  <conditionalFormatting sqref="T6:T7">
    <cfRule type="cellIs" dxfId="386" priority="80" operator="equal">
      <formula>"NO"</formula>
    </cfRule>
    <cfRule type="cellIs" dxfId="385" priority="81" operator="equal">
      <formula>"SI"</formula>
    </cfRule>
  </conditionalFormatting>
  <conditionalFormatting sqref="T6:T7">
    <cfRule type="cellIs" dxfId="384" priority="82" operator="equal">
      <formula>"x"</formula>
    </cfRule>
  </conditionalFormatting>
  <conditionalFormatting sqref="T9:T14">
    <cfRule type="cellIs" dxfId="383" priority="77" operator="equal">
      <formula>"NO"</formula>
    </cfRule>
    <cfRule type="cellIs" dxfId="382" priority="78" operator="equal">
      <formula>"SI"</formula>
    </cfRule>
  </conditionalFormatting>
  <conditionalFormatting sqref="T9:T14">
    <cfRule type="cellIs" dxfId="381" priority="79" operator="equal">
      <formula>"x"</formula>
    </cfRule>
  </conditionalFormatting>
  <conditionalFormatting sqref="T17:T18">
    <cfRule type="cellIs" dxfId="380" priority="74" operator="equal">
      <formula>"NO"</formula>
    </cfRule>
    <cfRule type="cellIs" dxfId="379" priority="75" operator="equal">
      <formula>"SI"</formula>
    </cfRule>
  </conditionalFormatting>
  <conditionalFormatting sqref="T17:T18">
    <cfRule type="cellIs" dxfId="378" priority="76" operator="equal">
      <formula>"x"</formula>
    </cfRule>
  </conditionalFormatting>
  <conditionalFormatting sqref="T20:T21">
    <cfRule type="cellIs" dxfId="377" priority="71" operator="equal">
      <formula>"NO"</formula>
    </cfRule>
    <cfRule type="cellIs" dxfId="376" priority="72" operator="equal">
      <formula>"SI"</formula>
    </cfRule>
  </conditionalFormatting>
  <conditionalFormatting sqref="T20:T21">
    <cfRule type="cellIs" dxfId="375" priority="73" operator="equal">
      <formula>"x"</formula>
    </cfRule>
  </conditionalFormatting>
  <conditionalFormatting sqref="T25">
    <cfRule type="cellIs" dxfId="374" priority="65" operator="equal">
      <formula>"NO"</formula>
    </cfRule>
    <cfRule type="cellIs" dxfId="373" priority="66" operator="equal">
      <formula>"SI"</formula>
    </cfRule>
  </conditionalFormatting>
  <conditionalFormatting sqref="T32:T42">
    <cfRule type="cellIs" dxfId="372" priority="59" operator="equal">
      <formula>"NO"</formula>
    </cfRule>
    <cfRule type="cellIs" dxfId="371" priority="60" operator="equal">
      <formula>"SI"</formula>
    </cfRule>
  </conditionalFormatting>
  <conditionalFormatting sqref="E20:E21">
    <cfRule type="cellIs" dxfId="370" priority="55" operator="equal">
      <formula>"NO"</formula>
    </cfRule>
    <cfRule type="cellIs" dxfId="369" priority="56" operator="equal">
      <formula>"SI"</formula>
    </cfRule>
  </conditionalFormatting>
  <conditionalFormatting sqref="E23">
    <cfRule type="cellIs" dxfId="368" priority="53" operator="equal">
      <formula>"NO"</formula>
    </cfRule>
    <cfRule type="cellIs" dxfId="367" priority="54" operator="equal">
      <formula>"SI"</formula>
    </cfRule>
  </conditionalFormatting>
  <conditionalFormatting sqref="E25">
    <cfRule type="cellIs" dxfId="366" priority="51" operator="equal">
      <formula>"NO"</formula>
    </cfRule>
    <cfRule type="cellIs" dxfId="365" priority="52" operator="equal">
      <formula>"SI"</formula>
    </cfRule>
  </conditionalFormatting>
  <conditionalFormatting sqref="E27:E30">
    <cfRule type="cellIs" dxfId="364" priority="49" operator="equal">
      <formula>"NO"</formula>
    </cfRule>
    <cfRule type="cellIs" dxfId="363" priority="50" operator="equal">
      <formula>"SI"</formula>
    </cfRule>
  </conditionalFormatting>
  <conditionalFormatting sqref="E32:E42">
    <cfRule type="cellIs" dxfId="362" priority="47" operator="equal">
      <formula>"NO"</formula>
    </cfRule>
    <cfRule type="cellIs" dxfId="361" priority="48" operator="equal">
      <formula>"SI"</formula>
    </cfRule>
  </conditionalFormatting>
  <conditionalFormatting sqref="D20:D21">
    <cfRule type="cellIs" dxfId="360" priority="31" operator="equal">
      <formula>"NO"</formula>
    </cfRule>
    <cfRule type="cellIs" dxfId="359" priority="32" operator="equal">
      <formula>"SI"</formula>
    </cfRule>
  </conditionalFormatting>
  <conditionalFormatting sqref="A3:A4">
    <cfRule type="cellIs" dxfId="358" priority="41" operator="equal">
      <formula>"NO"</formula>
    </cfRule>
    <cfRule type="cellIs" dxfId="357" priority="42" operator="equal">
      <formula>"SI"</formula>
    </cfRule>
  </conditionalFormatting>
  <conditionalFormatting sqref="D5:D7 D9:D14">
    <cfRule type="cellIs" dxfId="356" priority="37" operator="equal">
      <formula>"NO"</formula>
    </cfRule>
    <cfRule type="cellIs" dxfId="355" priority="38" operator="equal">
      <formula>"SI"</formula>
    </cfRule>
  </conditionalFormatting>
  <conditionalFormatting sqref="D17:D18">
    <cfRule type="cellIs" dxfId="354" priority="35" operator="equal">
      <formula>"NO"</formula>
    </cfRule>
    <cfRule type="cellIs" dxfId="353" priority="36" operator="equal">
      <formula>"SI"</formula>
    </cfRule>
  </conditionalFormatting>
  <conditionalFormatting sqref="D17:D18">
    <cfRule type="cellIs" dxfId="352" priority="33" operator="equal">
      <formula>"NO"</formula>
    </cfRule>
    <cfRule type="cellIs" dxfId="351" priority="34" operator="equal">
      <formula>"SI"</formula>
    </cfRule>
  </conditionalFormatting>
  <conditionalFormatting sqref="D20:D21">
    <cfRule type="cellIs" dxfId="350" priority="29" operator="equal">
      <formula>"NO"</formula>
    </cfRule>
    <cfRule type="cellIs" dxfId="349" priority="30" operator="equal">
      <formula>"SI"</formula>
    </cfRule>
  </conditionalFormatting>
  <conditionalFormatting sqref="D23">
    <cfRule type="cellIs" dxfId="348" priority="27" operator="equal">
      <formula>"NO"</formula>
    </cfRule>
    <cfRule type="cellIs" dxfId="347" priority="28" operator="equal">
      <formula>"SI"</formula>
    </cfRule>
  </conditionalFormatting>
  <conditionalFormatting sqref="D23">
    <cfRule type="cellIs" dxfId="346" priority="25" operator="equal">
      <formula>"NO"</formula>
    </cfRule>
    <cfRule type="cellIs" dxfId="345" priority="26" operator="equal">
      <formula>"SI"</formula>
    </cfRule>
  </conditionalFormatting>
  <conditionalFormatting sqref="D25">
    <cfRule type="cellIs" dxfId="344" priority="23" operator="equal">
      <formula>"NO"</formula>
    </cfRule>
    <cfRule type="cellIs" dxfId="343" priority="24" operator="equal">
      <formula>"SI"</formula>
    </cfRule>
  </conditionalFormatting>
  <conditionalFormatting sqref="D25">
    <cfRule type="cellIs" dxfId="342" priority="21" operator="equal">
      <formula>"NO"</formula>
    </cfRule>
    <cfRule type="cellIs" dxfId="341" priority="22" operator="equal">
      <formula>"SI"</formula>
    </cfRule>
  </conditionalFormatting>
  <conditionalFormatting sqref="D27:D30">
    <cfRule type="cellIs" dxfId="340" priority="19" operator="equal">
      <formula>"NO"</formula>
    </cfRule>
    <cfRule type="cellIs" dxfId="339" priority="20" operator="equal">
      <formula>"SI"</formula>
    </cfRule>
  </conditionalFormatting>
  <conditionalFormatting sqref="D27:D30">
    <cfRule type="cellIs" dxfId="338" priority="17" operator="equal">
      <formula>"NO"</formula>
    </cfRule>
    <cfRule type="cellIs" dxfId="337" priority="18" operator="equal">
      <formula>"SI"</formula>
    </cfRule>
  </conditionalFormatting>
  <conditionalFormatting sqref="D32:D42">
    <cfRule type="cellIs" dxfId="336" priority="15" operator="equal">
      <formula>"NO"</formula>
    </cfRule>
    <cfRule type="cellIs" dxfId="335" priority="16" operator="equal">
      <formula>"SI"</formula>
    </cfRule>
  </conditionalFormatting>
  <conditionalFormatting sqref="D32:D42">
    <cfRule type="cellIs" dxfId="334" priority="13" operator="equal">
      <formula>"NO"</formula>
    </cfRule>
    <cfRule type="cellIs" dxfId="333" priority="14" operator="equal">
      <formula>"SI"</formula>
    </cfRule>
  </conditionalFormatting>
  <conditionalFormatting sqref="D17:D18">
    <cfRule type="cellIs" dxfId="332" priority="11" operator="equal">
      <formula>"NO"</formula>
    </cfRule>
    <cfRule type="cellIs" dxfId="331" priority="12" operator="equal">
      <formula>"SI"</formula>
    </cfRule>
  </conditionalFormatting>
  <conditionalFormatting sqref="D20:D21">
    <cfRule type="cellIs" dxfId="330" priority="9" operator="equal">
      <formula>"NO"</formula>
    </cfRule>
    <cfRule type="cellIs" dxfId="329" priority="10" operator="equal">
      <formula>"SI"</formula>
    </cfRule>
  </conditionalFormatting>
  <conditionalFormatting sqref="D32:D42">
    <cfRule type="cellIs" dxfId="328" priority="1" operator="equal">
      <formula>"NO"</formula>
    </cfRule>
    <cfRule type="cellIs" dxfId="327" priority="2" operator="equal">
      <formula>"SI"</formula>
    </cfRule>
  </conditionalFormatting>
  <conditionalFormatting sqref="E13 C9:C14 C17:C18 C20:C21 C23 C25 C27:C30 C32:C42 V9:AC14 F9:R14 V17:AC18 F17:R18 V20:AC21 F20:R21 V23:AC23 F23:R23 V25:AC25 F25:R25 V27:AC30 F27:R30 V32:AC42 F32:R42 E5:R7 C5:C7">
    <cfRule type="cellIs" dxfId="326" priority="114" operator="equal">
      <formula>"x"</formula>
    </cfRule>
  </conditionalFormatting>
  <conditionalFormatting sqref="V8:AC8 V15:AC16 V19:AC19 V22:AC22 V24:AC24 V26:AC26 V31:AC31 E17:E18 E20:E21 E23 E25 E27:E30 E32:E42 E9:E14">
    <cfRule type="cellIs" dxfId="325" priority="113" operator="equal">
      <formula>"x"</formula>
    </cfRule>
  </conditionalFormatting>
  <conditionalFormatting sqref="V3:AC7">
    <cfRule type="cellIs" dxfId="324" priority="112" operator="equal">
      <formula>"x"</formula>
    </cfRule>
  </conditionalFormatting>
  <conditionalFormatting sqref="C32:C42 C17:C18 C20:C21 C23 C25 C27:C30 C9:C14 E5:R7 E9:E14 C5:C7">
    <cfRule type="cellIs" dxfId="323" priority="110" operator="equal">
      <formula>"NO"</formula>
    </cfRule>
    <cfRule type="cellIs" dxfId="322" priority="111" operator="equal">
      <formula>"SI"</formula>
    </cfRule>
  </conditionalFormatting>
  <conditionalFormatting sqref="E17:E18">
    <cfRule type="cellIs" dxfId="321" priority="108" operator="equal">
      <formula>"NO"</formula>
    </cfRule>
    <cfRule type="cellIs" dxfId="320" priority="109" operator="equal">
      <formula>"SI"</formula>
    </cfRule>
  </conditionalFormatting>
  <conditionalFormatting sqref="E17:E18">
    <cfRule type="cellIs" dxfId="319" priority="106" operator="equal">
      <formula>"NO"</formula>
    </cfRule>
    <cfRule type="cellIs" dxfId="318" priority="107" operator="equal">
      <formula>"SI"</formula>
    </cfRule>
  </conditionalFormatting>
  <conditionalFormatting sqref="E20:E21">
    <cfRule type="cellIs" dxfId="317" priority="104" operator="equal">
      <formula>"NO"</formula>
    </cfRule>
    <cfRule type="cellIs" dxfId="316" priority="105" operator="equal">
      <formula>"SI"</formula>
    </cfRule>
  </conditionalFormatting>
  <conditionalFormatting sqref="E20:E21">
    <cfRule type="cellIs" dxfId="315" priority="102" operator="equal">
      <formula>"NO"</formula>
    </cfRule>
    <cfRule type="cellIs" dxfId="314" priority="103" operator="equal">
      <formula>"SI"</formula>
    </cfRule>
  </conditionalFormatting>
  <conditionalFormatting sqref="E23">
    <cfRule type="cellIs" dxfId="313" priority="100" operator="equal">
      <formula>"NO"</formula>
    </cfRule>
    <cfRule type="cellIs" dxfId="312" priority="101" operator="equal">
      <formula>"SI"</formula>
    </cfRule>
  </conditionalFormatting>
  <conditionalFormatting sqref="E25">
    <cfRule type="cellIs" dxfId="311" priority="96" operator="equal">
      <formula>"NO"</formula>
    </cfRule>
    <cfRule type="cellIs" dxfId="310" priority="97" operator="equal">
      <formula>"SI"</formula>
    </cfRule>
  </conditionalFormatting>
  <conditionalFormatting sqref="E25">
    <cfRule type="cellIs" dxfId="309" priority="94" operator="equal">
      <formula>"NO"</formula>
    </cfRule>
    <cfRule type="cellIs" dxfId="308" priority="95" operator="equal">
      <formula>"SI"</formula>
    </cfRule>
  </conditionalFormatting>
  <conditionalFormatting sqref="E27:E30">
    <cfRule type="cellIs" dxfId="307" priority="90" operator="equal">
      <formula>"NO"</formula>
    </cfRule>
    <cfRule type="cellIs" dxfId="306" priority="91" operator="equal">
      <formula>"SI"</formula>
    </cfRule>
  </conditionalFormatting>
  <conditionalFormatting sqref="E32:E42">
    <cfRule type="cellIs" dxfId="305" priority="88" operator="equal">
      <formula>"NO"</formula>
    </cfRule>
    <cfRule type="cellIs" dxfId="304" priority="89" operator="equal">
      <formula>"SI"</formula>
    </cfRule>
  </conditionalFormatting>
  <conditionalFormatting sqref="B3:B4">
    <cfRule type="cellIs" dxfId="303" priority="44" operator="equal">
      <formula>"NO"</formula>
    </cfRule>
    <cfRule type="cellIs" dxfId="302" priority="45" operator="equal">
      <formula>"SI"</formula>
    </cfRule>
  </conditionalFormatting>
  <conditionalFormatting sqref="T23">
    <cfRule type="cellIs" dxfId="301" priority="68" operator="equal">
      <formula>"NO"</formula>
    </cfRule>
    <cfRule type="cellIs" dxfId="300" priority="69" operator="equal">
      <formula>"SI"</formula>
    </cfRule>
  </conditionalFormatting>
  <conditionalFormatting sqref="T23">
    <cfRule type="cellIs" dxfId="299" priority="70" operator="equal">
      <formula>"x"</formula>
    </cfRule>
  </conditionalFormatting>
  <conditionalFormatting sqref="T25">
    <cfRule type="cellIs" dxfId="298" priority="67" operator="equal">
      <formula>"x"</formula>
    </cfRule>
  </conditionalFormatting>
  <conditionalFormatting sqref="T27:T30">
    <cfRule type="cellIs" dxfId="297" priority="62" operator="equal">
      <formula>"NO"</formula>
    </cfRule>
    <cfRule type="cellIs" dxfId="296" priority="63" operator="equal">
      <formula>"SI"</formula>
    </cfRule>
  </conditionalFormatting>
  <conditionalFormatting sqref="T27:T30">
    <cfRule type="cellIs" dxfId="295" priority="64" operator="equal">
      <formula>"x"</formula>
    </cfRule>
  </conditionalFormatting>
  <conditionalFormatting sqref="T32:T42">
    <cfRule type="cellIs" dxfId="294" priority="61" operator="equal">
      <formula>"x"</formula>
    </cfRule>
  </conditionalFormatting>
  <conditionalFormatting sqref="E17:E18">
    <cfRule type="cellIs" dxfId="293" priority="57" operator="equal">
      <formula>"NO"</formula>
    </cfRule>
    <cfRule type="cellIs" dxfId="292" priority="58" operator="equal">
      <formula>"SI"</formula>
    </cfRule>
  </conditionalFormatting>
  <conditionalFormatting sqref="B3:B4">
    <cfRule type="cellIs" dxfId="291" priority="46" operator="equal">
      <formula>"x"</formula>
    </cfRule>
  </conditionalFormatting>
  <conditionalFormatting sqref="A3:A4">
    <cfRule type="cellIs" dxfId="290" priority="43" operator="equal">
      <formula>"x"</formula>
    </cfRule>
  </conditionalFormatting>
  <conditionalFormatting sqref="D13 D5:D7">
    <cfRule type="cellIs" dxfId="289" priority="40" operator="equal">
      <formula>"x"</formula>
    </cfRule>
  </conditionalFormatting>
  <conditionalFormatting sqref="D17:D18 D20:D21 D23 D25 D27:D30 D32:D42 D9:D14">
    <cfRule type="cellIs" dxfId="288" priority="39" operator="equal">
      <formula>"x"</formula>
    </cfRule>
  </conditionalFormatting>
  <conditionalFormatting sqref="D25">
    <cfRule type="cellIs" dxfId="287" priority="5" operator="equal">
      <formula>"NO"</formula>
    </cfRule>
    <cfRule type="cellIs" dxfId="286" priority="6" operator="equal">
      <formula>"SI"</formula>
    </cfRule>
  </conditionalFormatting>
  <conditionalFormatting sqref="D27:D30">
    <cfRule type="cellIs" dxfId="285" priority="3" operator="equal">
      <formula>"NO"</formula>
    </cfRule>
    <cfRule type="cellIs" dxfId="284" priority="4" operator="equal">
      <formula>"SI"</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BB31B0"/>
  </sheetPr>
  <dimension ref="A1:R78"/>
  <sheetViews>
    <sheetView topLeftCell="B1" zoomScale="125" workbookViewId="0">
      <selection activeCell="F9" sqref="F9"/>
    </sheetView>
  </sheetViews>
  <sheetFormatPr baseColWidth="10" defaultRowHeight="15"/>
  <cols>
    <col min="1" max="1" width="6.5" bestFit="1" customWidth="1"/>
    <col min="2" max="2" width="81.5" customWidth="1"/>
    <col min="3" max="5" width="10.83203125" style="130"/>
    <col min="6" max="6" width="15" style="228" customWidth="1"/>
    <col min="7" max="7" width="43.1640625" style="130" customWidth="1"/>
    <col min="8" max="8" width="14.83203125" customWidth="1"/>
    <col min="9" max="9" width="11.5" style="130" hidden="1" customWidth="1"/>
    <col min="10" max="10" width="10.1640625" style="130" hidden="1" customWidth="1"/>
    <col min="11" max="11" width="5.5" style="130" hidden="1" customWidth="1"/>
    <col min="12" max="12" width="4.5" style="130" hidden="1" customWidth="1"/>
    <col min="13" max="13" width="11.5" hidden="1" customWidth="1"/>
    <col min="14" max="14" width="14.1640625" hidden="1" customWidth="1"/>
    <col min="15" max="15" width="15.5" hidden="1" customWidth="1"/>
    <col min="16" max="16" width="5.83203125" hidden="1" customWidth="1"/>
    <col min="17" max="17" width="5.6640625" hidden="1" customWidth="1"/>
    <col min="18" max="18" width="3" hidden="1" customWidth="1"/>
  </cols>
  <sheetData>
    <row r="1" spans="1:18" ht="15" customHeight="1">
      <c r="B1" s="396" t="s">
        <v>95</v>
      </c>
      <c r="C1" s="461">
        <v>2</v>
      </c>
      <c r="D1" s="449" t="s">
        <v>304</v>
      </c>
      <c r="E1" s="449" t="s">
        <v>305</v>
      </c>
      <c r="F1" s="458" t="s">
        <v>1240</v>
      </c>
      <c r="G1" s="449" t="s">
        <v>63</v>
      </c>
      <c r="H1" s="458" t="s">
        <v>1066</v>
      </c>
      <c r="I1" s="333" t="s">
        <v>1067</v>
      </c>
      <c r="J1" s="333" t="s">
        <v>1068</v>
      </c>
      <c r="K1" s="333"/>
      <c r="L1" s="333"/>
      <c r="M1" s="334" t="s">
        <v>1069</v>
      </c>
      <c r="N1" s="335" t="s">
        <v>1070</v>
      </c>
      <c r="O1" s="335" t="s">
        <v>1071</v>
      </c>
      <c r="P1" s="336" t="s">
        <v>1072</v>
      </c>
      <c r="Q1" s="335" t="s">
        <v>1073</v>
      </c>
      <c r="R1" s="337"/>
    </row>
    <row r="2" spans="1:18" ht="15" customHeight="1">
      <c r="B2" s="396" t="s">
        <v>96</v>
      </c>
      <c r="C2" s="461"/>
      <c r="D2" s="449"/>
      <c r="E2" s="449"/>
      <c r="F2" s="459"/>
      <c r="G2" s="449"/>
      <c r="H2" s="459"/>
      <c r="I2" s="120"/>
      <c r="J2" s="120"/>
      <c r="K2" s="120"/>
      <c r="L2" s="120"/>
      <c r="M2" s="120"/>
      <c r="N2" s="133"/>
      <c r="O2" s="133"/>
      <c r="P2" s="133"/>
      <c r="Q2" s="133"/>
      <c r="R2" s="133"/>
    </row>
    <row r="3" spans="1:18" ht="15" customHeight="1">
      <c r="A3" s="365">
        <f>+H4</f>
        <v>0.83018867924528306</v>
      </c>
      <c r="B3" s="396" t="s">
        <v>301</v>
      </c>
      <c r="C3" s="461"/>
      <c r="D3" s="449"/>
      <c r="E3" s="449"/>
      <c r="F3" s="459"/>
      <c r="G3" s="449"/>
      <c r="H3" s="460"/>
      <c r="I3" s="120"/>
      <c r="J3" s="120"/>
      <c r="K3" s="120"/>
      <c r="L3" s="120"/>
      <c r="M3" s="120"/>
      <c r="N3" s="133"/>
      <c r="O3" s="133"/>
      <c r="P3" s="133"/>
      <c r="Q3" s="133"/>
      <c r="R3" s="133"/>
    </row>
    <row r="4" spans="1:18" ht="32">
      <c r="B4" s="282" t="s">
        <v>302</v>
      </c>
      <c r="C4" s="394" t="s">
        <v>303</v>
      </c>
      <c r="D4" s="449"/>
      <c r="E4" s="449"/>
      <c r="F4" s="460"/>
      <c r="G4" s="449"/>
      <c r="H4" s="242">
        <f>+H78</f>
        <v>0.83018867924528306</v>
      </c>
      <c r="J4" s="120"/>
      <c r="K4" s="120"/>
      <c r="L4" s="120"/>
      <c r="M4" s="120"/>
      <c r="N4" s="133"/>
      <c r="O4" s="133"/>
      <c r="P4" s="133"/>
      <c r="Q4" s="133"/>
      <c r="R4" s="133"/>
    </row>
    <row r="5" spans="1:18">
      <c r="A5">
        <v>1</v>
      </c>
      <c r="B5" s="132" t="s">
        <v>306</v>
      </c>
      <c r="C5" s="397"/>
      <c r="D5" s="246"/>
      <c r="E5" s="246"/>
      <c r="F5" s="398"/>
      <c r="G5" s="246"/>
      <c r="H5" s="132"/>
      <c r="I5" s="120">
        <f t="shared" ref="I5:I42" si="0">IF(H5="Cumplido",1,IF(H5="En implementación",0.5,0))</f>
        <v>0</v>
      </c>
      <c r="J5" s="120">
        <f t="shared" ref="J5:J42" si="1">IF(I5=0,1,0)</f>
        <v>1</v>
      </c>
      <c r="K5" s="120">
        <f t="shared" ref="K5:K42" si="2">+I5-J5</f>
        <v>-1</v>
      </c>
      <c r="L5" s="120">
        <f t="shared" ref="L5:L42" si="3">IF(K5&gt;0,1,0)</f>
        <v>0</v>
      </c>
      <c r="M5" s="120">
        <f t="shared" ref="M5:M42" si="4">IF(H5="Cumplido",1,IF(H5="En implementación",0.5,IF(H5="Vacia",9,0)))</f>
        <v>0</v>
      </c>
      <c r="N5" s="133">
        <f>IF(H5="Cumplido",1,0)</f>
        <v>0</v>
      </c>
      <c r="O5" s="133">
        <f>IF(H5="Incumplido",1,0)</f>
        <v>0</v>
      </c>
      <c r="P5" s="133"/>
      <c r="Q5" s="133">
        <f>IF(H5=0,1,0)</f>
        <v>1</v>
      </c>
      <c r="R5" s="133"/>
    </row>
    <row r="6" spans="1:18" ht="32">
      <c r="A6">
        <f>+A5+1</f>
        <v>2</v>
      </c>
      <c r="B6" s="399" t="s">
        <v>307</v>
      </c>
      <c r="C6" s="397"/>
      <c r="D6" s="246"/>
      <c r="E6" s="246"/>
      <c r="F6" s="398"/>
      <c r="G6" s="246"/>
      <c r="H6" s="132"/>
      <c r="I6" s="120">
        <f t="shared" si="0"/>
        <v>0</v>
      </c>
      <c r="J6" s="120">
        <f t="shared" si="1"/>
        <v>1</v>
      </c>
      <c r="K6" s="120">
        <f t="shared" si="2"/>
        <v>-1</v>
      </c>
      <c r="L6" s="120">
        <f t="shared" si="3"/>
        <v>0</v>
      </c>
      <c r="M6" s="120">
        <f t="shared" si="4"/>
        <v>0</v>
      </c>
      <c r="N6" s="133">
        <f t="shared" ref="N6:N42" si="5">IF(H6="Cumplido",1,0)</f>
        <v>0</v>
      </c>
      <c r="O6" s="133">
        <f t="shared" ref="O6:O42" si="6">IF(H6="Incumplido",1,0)</f>
        <v>0</v>
      </c>
      <c r="P6" s="133"/>
      <c r="Q6" s="133">
        <f t="shared" ref="Q6:Q42" si="7">IF(H6=0,1,0)</f>
        <v>1</v>
      </c>
      <c r="R6" s="133"/>
    </row>
    <row r="7" spans="1:18" ht="16">
      <c r="A7">
        <f t="shared" ref="A7:A70" si="8">+A6+1</f>
        <v>3</v>
      </c>
      <c r="B7" s="399" t="s">
        <v>308</v>
      </c>
      <c r="C7" s="246"/>
      <c r="D7" s="246"/>
      <c r="E7" s="246"/>
      <c r="F7" s="398"/>
      <c r="G7" s="246"/>
      <c r="H7" s="132"/>
      <c r="I7" s="120">
        <f t="shared" si="0"/>
        <v>0</v>
      </c>
      <c r="J7" s="120">
        <f t="shared" si="1"/>
        <v>1</v>
      </c>
      <c r="K7" s="120">
        <f t="shared" si="2"/>
        <v>-1</v>
      </c>
      <c r="L7" s="120">
        <f t="shared" si="3"/>
        <v>0</v>
      </c>
      <c r="M7" s="120">
        <f t="shared" si="4"/>
        <v>0</v>
      </c>
      <c r="N7" s="133">
        <f t="shared" si="5"/>
        <v>0</v>
      </c>
      <c r="O7" s="133">
        <f t="shared" si="6"/>
        <v>0</v>
      </c>
      <c r="P7" s="133"/>
      <c r="Q7" s="133">
        <f t="shared" si="7"/>
        <v>1</v>
      </c>
      <c r="R7" s="133"/>
    </row>
    <row r="8" spans="1:18">
      <c r="A8">
        <f t="shared" si="8"/>
        <v>4</v>
      </c>
      <c r="B8" s="132" t="s">
        <v>309</v>
      </c>
      <c r="C8" s="246"/>
      <c r="D8" s="246"/>
      <c r="E8" s="246"/>
      <c r="F8" s="398"/>
      <c r="G8" s="246"/>
      <c r="H8" s="132"/>
      <c r="I8" s="120">
        <f t="shared" si="0"/>
        <v>0</v>
      </c>
      <c r="J8" s="120">
        <f t="shared" si="1"/>
        <v>1</v>
      </c>
      <c r="K8" s="120">
        <f t="shared" si="2"/>
        <v>-1</v>
      </c>
      <c r="L8" s="120">
        <f t="shared" si="3"/>
        <v>0</v>
      </c>
      <c r="M8" s="120">
        <f t="shared" si="4"/>
        <v>0</v>
      </c>
      <c r="N8" s="133">
        <f t="shared" si="5"/>
        <v>0</v>
      </c>
      <c r="O8" s="133">
        <f t="shared" si="6"/>
        <v>0</v>
      </c>
      <c r="P8" s="133"/>
      <c r="Q8" s="133">
        <f t="shared" si="7"/>
        <v>1</v>
      </c>
      <c r="R8" s="133"/>
    </row>
    <row r="9" spans="1:18" ht="32" customHeight="1">
      <c r="A9">
        <f t="shared" si="8"/>
        <v>5</v>
      </c>
      <c r="B9" s="133" t="s">
        <v>310</v>
      </c>
      <c r="C9" s="248">
        <v>44690</v>
      </c>
      <c r="D9" s="120" t="s">
        <v>1095</v>
      </c>
      <c r="E9" s="120" t="s">
        <v>1095</v>
      </c>
      <c r="F9" s="109" t="s">
        <v>1264</v>
      </c>
      <c r="G9" s="109" t="s">
        <v>1242</v>
      </c>
      <c r="H9" s="133" t="str">
        <f>IF(E9="si","Cumplido",IF(E9="no","Incumplido",0))</f>
        <v>Cumplido</v>
      </c>
      <c r="I9" s="120">
        <f t="shared" si="0"/>
        <v>1</v>
      </c>
      <c r="J9" s="120">
        <f t="shared" si="1"/>
        <v>0</v>
      </c>
      <c r="K9" s="120">
        <f t="shared" si="2"/>
        <v>1</v>
      </c>
      <c r="L9" s="120">
        <f t="shared" si="3"/>
        <v>1</v>
      </c>
      <c r="M9" s="120">
        <f t="shared" si="4"/>
        <v>1</v>
      </c>
      <c r="N9" s="133">
        <f t="shared" si="5"/>
        <v>1</v>
      </c>
      <c r="O9" s="133">
        <f t="shared" si="6"/>
        <v>0</v>
      </c>
      <c r="P9" s="133"/>
      <c r="Q9" s="133">
        <f t="shared" si="7"/>
        <v>0</v>
      </c>
      <c r="R9" s="133"/>
    </row>
    <row r="10" spans="1:18" ht="16">
      <c r="A10">
        <f t="shared" si="8"/>
        <v>6</v>
      </c>
      <c r="B10" s="133" t="s">
        <v>311</v>
      </c>
      <c r="C10" s="248">
        <v>44690</v>
      </c>
      <c r="D10" s="120" t="s">
        <v>1095</v>
      </c>
      <c r="E10" s="120" t="s">
        <v>1095</v>
      </c>
      <c r="F10" s="109" t="s">
        <v>1264</v>
      </c>
      <c r="G10" s="109" t="s">
        <v>1242</v>
      </c>
      <c r="H10" s="133" t="str">
        <f t="shared" ref="H10:H73" si="9">IF(E10="si","Cumplido",IF(E10="no","Incumplido",0))</f>
        <v>Cumplido</v>
      </c>
      <c r="I10" s="120">
        <f t="shared" si="0"/>
        <v>1</v>
      </c>
      <c r="J10" s="120">
        <f t="shared" si="1"/>
        <v>0</v>
      </c>
      <c r="K10" s="120">
        <f t="shared" si="2"/>
        <v>1</v>
      </c>
      <c r="L10" s="120">
        <f t="shared" si="3"/>
        <v>1</v>
      </c>
      <c r="M10" s="120">
        <f t="shared" si="4"/>
        <v>1</v>
      </c>
      <c r="N10" s="133">
        <f t="shared" si="5"/>
        <v>1</v>
      </c>
      <c r="O10" s="133">
        <f t="shared" si="6"/>
        <v>0</v>
      </c>
      <c r="P10" s="133"/>
      <c r="Q10" s="133">
        <f t="shared" si="7"/>
        <v>0</v>
      </c>
      <c r="R10" s="133"/>
    </row>
    <row r="11" spans="1:18" ht="16">
      <c r="A11">
        <f t="shared" si="8"/>
        <v>7</v>
      </c>
      <c r="B11" s="400" t="s">
        <v>312</v>
      </c>
      <c r="C11" s="248">
        <v>44690</v>
      </c>
      <c r="D11" s="120" t="s">
        <v>1095</v>
      </c>
      <c r="E11" s="120" t="s">
        <v>1095</v>
      </c>
      <c r="F11" s="109" t="s">
        <v>1264</v>
      </c>
      <c r="G11" s="109" t="s">
        <v>1242</v>
      </c>
      <c r="H11" s="133" t="str">
        <f t="shared" si="9"/>
        <v>Cumplido</v>
      </c>
      <c r="I11" s="120">
        <f t="shared" si="0"/>
        <v>1</v>
      </c>
      <c r="J11" s="120">
        <f t="shared" si="1"/>
        <v>0</v>
      </c>
      <c r="K11" s="120">
        <f t="shared" si="2"/>
        <v>1</v>
      </c>
      <c r="L11" s="120">
        <f t="shared" si="3"/>
        <v>1</v>
      </c>
      <c r="M11" s="120">
        <f t="shared" si="4"/>
        <v>1</v>
      </c>
      <c r="N11" s="133">
        <f t="shared" si="5"/>
        <v>1</v>
      </c>
      <c r="O11" s="133">
        <f t="shared" si="6"/>
        <v>0</v>
      </c>
      <c r="P11" s="133"/>
      <c r="Q11" s="133">
        <f t="shared" si="7"/>
        <v>0</v>
      </c>
      <c r="R11" s="133"/>
    </row>
    <row r="12" spans="1:18" ht="16">
      <c r="A12">
        <f t="shared" si="8"/>
        <v>8</v>
      </c>
      <c r="B12" s="133" t="s">
        <v>313</v>
      </c>
      <c r="C12" s="248">
        <v>44690</v>
      </c>
      <c r="D12" s="120" t="s">
        <v>1095</v>
      </c>
      <c r="E12" s="120" t="s">
        <v>1095</v>
      </c>
      <c r="F12" s="109" t="s">
        <v>1264</v>
      </c>
      <c r="G12" s="109" t="s">
        <v>1242</v>
      </c>
      <c r="H12" s="133" t="str">
        <f t="shared" si="9"/>
        <v>Cumplido</v>
      </c>
      <c r="I12" s="120">
        <f t="shared" si="0"/>
        <v>1</v>
      </c>
      <c r="J12" s="120">
        <f t="shared" si="1"/>
        <v>0</v>
      </c>
      <c r="K12" s="120">
        <f t="shared" si="2"/>
        <v>1</v>
      </c>
      <c r="L12" s="120">
        <f t="shared" si="3"/>
        <v>1</v>
      </c>
      <c r="M12" s="120">
        <f t="shared" si="4"/>
        <v>1</v>
      </c>
      <c r="N12" s="133">
        <f t="shared" si="5"/>
        <v>1</v>
      </c>
      <c r="O12" s="133">
        <f t="shared" si="6"/>
        <v>0</v>
      </c>
      <c r="P12" s="133"/>
      <c r="Q12" s="133">
        <f t="shared" si="7"/>
        <v>0</v>
      </c>
      <c r="R12" s="133"/>
    </row>
    <row r="13" spans="1:18" ht="16">
      <c r="A13">
        <f t="shared" si="8"/>
        <v>9</v>
      </c>
      <c r="B13" s="133" t="s">
        <v>314</v>
      </c>
      <c r="C13" s="248">
        <v>44690</v>
      </c>
      <c r="D13" s="120" t="s">
        <v>1095</v>
      </c>
      <c r="E13" s="120" t="s">
        <v>1211</v>
      </c>
      <c r="F13" s="109" t="s">
        <v>1264</v>
      </c>
      <c r="G13" s="109" t="s">
        <v>1243</v>
      </c>
      <c r="H13" s="133" t="str">
        <f t="shared" si="9"/>
        <v>Incumplido</v>
      </c>
      <c r="I13" s="120">
        <f t="shared" si="0"/>
        <v>0</v>
      </c>
      <c r="J13" s="120">
        <f t="shared" si="1"/>
        <v>1</v>
      </c>
      <c r="K13" s="120">
        <f t="shared" si="2"/>
        <v>-1</v>
      </c>
      <c r="L13" s="120">
        <f t="shared" si="3"/>
        <v>0</v>
      </c>
      <c r="M13" s="120">
        <f t="shared" si="4"/>
        <v>0</v>
      </c>
      <c r="N13" s="133">
        <f t="shared" si="5"/>
        <v>0</v>
      </c>
      <c r="O13" s="133">
        <f t="shared" si="6"/>
        <v>1</v>
      </c>
      <c r="P13" s="133"/>
      <c r="Q13" s="133">
        <f t="shared" si="7"/>
        <v>0</v>
      </c>
      <c r="R13" s="133"/>
    </row>
    <row r="14" spans="1:18" ht="16">
      <c r="A14">
        <f t="shared" si="8"/>
        <v>10</v>
      </c>
      <c r="B14" s="133" t="s">
        <v>315</v>
      </c>
      <c r="C14" s="248">
        <v>44690</v>
      </c>
      <c r="D14" s="120" t="s">
        <v>1095</v>
      </c>
      <c r="E14" s="120" t="s">
        <v>1095</v>
      </c>
      <c r="F14" s="109" t="s">
        <v>1264</v>
      </c>
      <c r="G14" s="120" t="s">
        <v>1241</v>
      </c>
      <c r="H14" s="133" t="str">
        <f t="shared" si="9"/>
        <v>Cumplido</v>
      </c>
      <c r="I14" s="120">
        <f t="shared" si="0"/>
        <v>1</v>
      </c>
      <c r="J14" s="120">
        <f t="shared" si="1"/>
        <v>0</v>
      </c>
      <c r="K14" s="120">
        <f t="shared" si="2"/>
        <v>1</v>
      </c>
      <c r="L14" s="120">
        <f t="shared" si="3"/>
        <v>1</v>
      </c>
      <c r="M14" s="120">
        <f t="shared" si="4"/>
        <v>1</v>
      </c>
      <c r="N14" s="133">
        <f t="shared" si="5"/>
        <v>1</v>
      </c>
      <c r="O14" s="133">
        <f t="shared" si="6"/>
        <v>0</v>
      </c>
      <c r="P14" s="133"/>
      <c r="Q14" s="133">
        <f t="shared" si="7"/>
        <v>0</v>
      </c>
      <c r="R14" s="133"/>
    </row>
    <row r="15" spans="1:18" ht="32">
      <c r="A15">
        <f t="shared" si="8"/>
        <v>11</v>
      </c>
      <c r="B15" s="399" t="s">
        <v>316</v>
      </c>
      <c r="C15" s="246"/>
      <c r="D15" s="246"/>
      <c r="E15" s="246"/>
      <c r="F15" s="398"/>
      <c r="G15" s="246"/>
      <c r="H15" s="132"/>
      <c r="I15" s="120">
        <f t="shared" si="0"/>
        <v>0</v>
      </c>
      <c r="J15" s="120">
        <f t="shared" si="1"/>
        <v>1</v>
      </c>
      <c r="K15" s="120">
        <f t="shared" si="2"/>
        <v>-1</v>
      </c>
      <c r="L15" s="120">
        <f t="shared" si="3"/>
        <v>0</v>
      </c>
      <c r="M15" s="120">
        <f t="shared" si="4"/>
        <v>0</v>
      </c>
      <c r="N15" s="133">
        <f t="shared" si="5"/>
        <v>0</v>
      </c>
      <c r="O15" s="133">
        <f t="shared" si="6"/>
        <v>0</v>
      </c>
      <c r="P15" s="133"/>
      <c r="Q15" s="133">
        <f t="shared" si="7"/>
        <v>1</v>
      </c>
      <c r="R15" s="133"/>
    </row>
    <row r="16" spans="1:18">
      <c r="A16">
        <f t="shared" si="8"/>
        <v>12</v>
      </c>
      <c r="B16" s="401" t="s">
        <v>317</v>
      </c>
      <c r="C16" s="246"/>
      <c r="D16" s="246"/>
      <c r="E16" s="246"/>
      <c r="F16" s="398"/>
      <c r="G16" s="246"/>
      <c r="H16" s="132"/>
      <c r="I16" s="120">
        <f t="shared" si="0"/>
        <v>0</v>
      </c>
      <c r="J16" s="120">
        <f t="shared" si="1"/>
        <v>1</v>
      </c>
      <c r="K16" s="120">
        <f t="shared" si="2"/>
        <v>-1</v>
      </c>
      <c r="L16" s="120">
        <f t="shared" si="3"/>
        <v>0</v>
      </c>
      <c r="M16" s="120">
        <f t="shared" si="4"/>
        <v>0</v>
      </c>
      <c r="N16" s="133">
        <f t="shared" si="5"/>
        <v>0</v>
      </c>
      <c r="O16" s="133">
        <f t="shared" si="6"/>
        <v>0</v>
      </c>
      <c r="P16" s="133"/>
      <c r="Q16" s="133">
        <f t="shared" si="7"/>
        <v>1</v>
      </c>
      <c r="R16" s="133"/>
    </row>
    <row r="17" spans="1:18" ht="32">
      <c r="A17">
        <f t="shared" si="8"/>
        <v>13</v>
      </c>
      <c r="B17" s="255" t="s">
        <v>318</v>
      </c>
      <c r="C17" s="248">
        <v>44690</v>
      </c>
      <c r="D17" s="120" t="s">
        <v>1095</v>
      </c>
      <c r="E17" s="120" t="s">
        <v>1095</v>
      </c>
      <c r="F17" s="109" t="s">
        <v>1264</v>
      </c>
      <c r="G17" s="109" t="s">
        <v>1242</v>
      </c>
      <c r="H17" s="133" t="str">
        <f t="shared" si="9"/>
        <v>Cumplido</v>
      </c>
      <c r="I17" s="120">
        <f t="shared" si="0"/>
        <v>1</v>
      </c>
      <c r="J17" s="120">
        <f t="shared" si="1"/>
        <v>0</v>
      </c>
      <c r="K17" s="120">
        <f t="shared" si="2"/>
        <v>1</v>
      </c>
      <c r="L17" s="120">
        <f t="shared" si="3"/>
        <v>1</v>
      </c>
      <c r="M17" s="120">
        <f t="shared" si="4"/>
        <v>1</v>
      </c>
      <c r="N17" s="133">
        <f t="shared" si="5"/>
        <v>1</v>
      </c>
      <c r="O17" s="133">
        <f t="shared" si="6"/>
        <v>0</v>
      </c>
      <c r="P17" s="133"/>
      <c r="Q17" s="133">
        <f t="shared" si="7"/>
        <v>0</v>
      </c>
      <c r="R17" s="133"/>
    </row>
    <row r="18" spans="1:18" ht="32">
      <c r="A18">
        <f t="shared" si="8"/>
        <v>14</v>
      </c>
      <c r="B18" s="255" t="s">
        <v>319</v>
      </c>
      <c r="C18" s="248">
        <v>44690</v>
      </c>
      <c r="D18" s="120" t="s">
        <v>1095</v>
      </c>
      <c r="E18" s="120" t="s">
        <v>1095</v>
      </c>
      <c r="F18" s="109" t="s">
        <v>1264</v>
      </c>
      <c r="G18" s="120" t="s">
        <v>1242</v>
      </c>
      <c r="H18" s="133" t="str">
        <f t="shared" si="9"/>
        <v>Cumplido</v>
      </c>
      <c r="I18" s="120">
        <f t="shared" si="0"/>
        <v>1</v>
      </c>
      <c r="J18" s="120">
        <f t="shared" si="1"/>
        <v>0</v>
      </c>
      <c r="K18" s="120">
        <f t="shared" si="2"/>
        <v>1</v>
      </c>
      <c r="L18" s="120">
        <f t="shared" si="3"/>
        <v>1</v>
      </c>
      <c r="M18" s="120">
        <f t="shared" si="4"/>
        <v>1</v>
      </c>
      <c r="N18" s="133">
        <f t="shared" si="5"/>
        <v>1</v>
      </c>
      <c r="O18" s="133">
        <f t="shared" si="6"/>
        <v>0</v>
      </c>
      <c r="P18" s="133"/>
      <c r="Q18" s="133">
        <f t="shared" si="7"/>
        <v>0</v>
      </c>
      <c r="R18" s="133"/>
    </row>
    <row r="19" spans="1:18" ht="32">
      <c r="A19">
        <f t="shared" si="8"/>
        <v>15</v>
      </c>
      <c r="B19" s="255" t="s">
        <v>320</v>
      </c>
      <c r="C19" s="248">
        <v>44690</v>
      </c>
      <c r="D19" s="120" t="s">
        <v>1095</v>
      </c>
      <c r="E19" s="120" t="s">
        <v>1095</v>
      </c>
      <c r="F19" s="109" t="s">
        <v>1264</v>
      </c>
      <c r="G19" s="120" t="s">
        <v>1242</v>
      </c>
      <c r="H19" s="133" t="str">
        <f t="shared" si="9"/>
        <v>Cumplido</v>
      </c>
      <c r="I19" s="120">
        <f t="shared" si="0"/>
        <v>1</v>
      </c>
      <c r="J19" s="120">
        <f t="shared" si="1"/>
        <v>0</v>
      </c>
      <c r="K19" s="120">
        <f t="shared" si="2"/>
        <v>1</v>
      </c>
      <c r="L19" s="120">
        <f t="shared" si="3"/>
        <v>1</v>
      </c>
      <c r="M19" s="120">
        <f t="shared" si="4"/>
        <v>1</v>
      </c>
      <c r="N19" s="133">
        <f t="shared" si="5"/>
        <v>1</v>
      </c>
      <c r="O19" s="133">
        <f t="shared" si="6"/>
        <v>0</v>
      </c>
      <c r="P19" s="133"/>
      <c r="Q19" s="133">
        <f t="shared" si="7"/>
        <v>0</v>
      </c>
      <c r="R19" s="133"/>
    </row>
    <row r="20" spans="1:18" ht="16">
      <c r="A20">
        <f t="shared" si="8"/>
        <v>16</v>
      </c>
      <c r="B20" s="133" t="s">
        <v>321</v>
      </c>
      <c r="C20" s="248">
        <v>44690</v>
      </c>
      <c r="D20" s="120" t="s">
        <v>1095</v>
      </c>
      <c r="E20" s="120" t="s">
        <v>1095</v>
      </c>
      <c r="F20" s="109" t="s">
        <v>1264</v>
      </c>
      <c r="G20" s="120" t="s">
        <v>1242</v>
      </c>
      <c r="H20" s="133" t="str">
        <f t="shared" si="9"/>
        <v>Cumplido</v>
      </c>
      <c r="I20" s="120">
        <f t="shared" si="0"/>
        <v>1</v>
      </c>
      <c r="J20" s="120">
        <f t="shared" si="1"/>
        <v>0</v>
      </c>
      <c r="K20" s="120">
        <f t="shared" si="2"/>
        <v>1</v>
      </c>
      <c r="L20" s="120">
        <f t="shared" si="3"/>
        <v>1</v>
      </c>
      <c r="M20" s="120">
        <f t="shared" si="4"/>
        <v>1</v>
      </c>
      <c r="N20" s="133">
        <f t="shared" si="5"/>
        <v>1</v>
      </c>
      <c r="O20" s="133">
        <f t="shared" si="6"/>
        <v>0</v>
      </c>
      <c r="P20" s="133"/>
      <c r="Q20" s="133">
        <f t="shared" si="7"/>
        <v>0</v>
      </c>
      <c r="R20" s="133"/>
    </row>
    <row r="21" spans="1:18" ht="16">
      <c r="A21">
        <f t="shared" si="8"/>
        <v>17</v>
      </c>
      <c r="B21" s="133" t="s">
        <v>322</v>
      </c>
      <c r="C21" s="248">
        <v>44690</v>
      </c>
      <c r="D21" s="120" t="s">
        <v>1095</v>
      </c>
      <c r="E21" s="120" t="s">
        <v>1095</v>
      </c>
      <c r="F21" s="109" t="s">
        <v>1264</v>
      </c>
      <c r="G21" s="109" t="s">
        <v>1242</v>
      </c>
      <c r="H21" s="133" t="str">
        <f t="shared" si="9"/>
        <v>Cumplido</v>
      </c>
      <c r="I21" s="120">
        <f t="shared" si="0"/>
        <v>1</v>
      </c>
      <c r="J21" s="120">
        <f t="shared" si="1"/>
        <v>0</v>
      </c>
      <c r="K21" s="120">
        <f t="shared" si="2"/>
        <v>1</v>
      </c>
      <c r="L21" s="120">
        <f t="shared" si="3"/>
        <v>1</v>
      </c>
      <c r="M21" s="120">
        <f t="shared" si="4"/>
        <v>1</v>
      </c>
      <c r="N21" s="133">
        <f t="shared" si="5"/>
        <v>1</v>
      </c>
      <c r="O21" s="133">
        <f t="shared" si="6"/>
        <v>0</v>
      </c>
      <c r="P21" s="133"/>
      <c r="Q21" s="133">
        <f t="shared" si="7"/>
        <v>0</v>
      </c>
      <c r="R21" s="133"/>
    </row>
    <row r="22" spans="1:18">
      <c r="A22">
        <f t="shared" si="8"/>
        <v>18</v>
      </c>
      <c r="B22" s="401" t="s">
        <v>323</v>
      </c>
      <c r="C22" s="397"/>
      <c r="D22" s="246"/>
      <c r="E22" s="246"/>
      <c r="F22" s="398"/>
      <c r="G22" s="246"/>
      <c r="H22" s="132"/>
      <c r="I22" s="120">
        <f t="shared" si="0"/>
        <v>0</v>
      </c>
      <c r="J22" s="120">
        <f t="shared" si="1"/>
        <v>1</v>
      </c>
      <c r="K22" s="120">
        <f t="shared" si="2"/>
        <v>-1</v>
      </c>
      <c r="L22" s="120">
        <f t="shared" si="3"/>
        <v>0</v>
      </c>
      <c r="M22" s="120">
        <f t="shared" si="4"/>
        <v>0</v>
      </c>
      <c r="N22" s="133">
        <f t="shared" si="5"/>
        <v>0</v>
      </c>
      <c r="O22" s="133">
        <f t="shared" si="6"/>
        <v>0</v>
      </c>
      <c r="P22" s="133"/>
      <c r="Q22" s="133">
        <f t="shared" si="7"/>
        <v>1</v>
      </c>
      <c r="R22" s="133"/>
    </row>
    <row r="23" spans="1:18" ht="16">
      <c r="A23">
        <f t="shared" si="8"/>
        <v>19</v>
      </c>
      <c r="B23" s="399" t="s">
        <v>324</v>
      </c>
      <c r="C23" s="246"/>
      <c r="D23" s="246"/>
      <c r="E23" s="246"/>
      <c r="F23" s="398"/>
      <c r="G23" s="246"/>
      <c r="H23" s="132"/>
      <c r="I23" s="120">
        <f t="shared" si="0"/>
        <v>0</v>
      </c>
      <c r="J23" s="120">
        <f t="shared" si="1"/>
        <v>1</v>
      </c>
      <c r="K23" s="120">
        <f t="shared" si="2"/>
        <v>-1</v>
      </c>
      <c r="L23" s="120">
        <f t="shared" si="3"/>
        <v>0</v>
      </c>
      <c r="M23" s="120">
        <f t="shared" si="4"/>
        <v>0</v>
      </c>
      <c r="N23" s="133">
        <f t="shared" si="5"/>
        <v>0</v>
      </c>
      <c r="O23" s="133">
        <f t="shared" si="6"/>
        <v>0</v>
      </c>
      <c r="P23" s="133"/>
      <c r="Q23" s="133">
        <f t="shared" si="7"/>
        <v>1</v>
      </c>
      <c r="R23" s="133"/>
    </row>
    <row r="24" spans="1:18">
      <c r="A24">
        <f t="shared" si="8"/>
        <v>20</v>
      </c>
      <c r="B24" s="401" t="s">
        <v>325</v>
      </c>
      <c r="C24" s="246"/>
      <c r="D24" s="246"/>
      <c r="E24" s="246"/>
      <c r="F24" s="398"/>
      <c r="G24" s="246"/>
      <c r="H24" s="132"/>
      <c r="I24" s="120">
        <f t="shared" si="0"/>
        <v>0</v>
      </c>
      <c r="J24" s="120">
        <f t="shared" si="1"/>
        <v>1</v>
      </c>
      <c r="K24" s="120">
        <f t="shared" si="2"/>
        <v>-1</v>
      </c>
      <c r="L24" s="120">
        <f t="shared" si="3"/>
        <v>0</v>
      </c>
      <c r="M24" s="120">
        <f t="shared" si="4"/>
        <v>0</v>
      </c>
      <c r="N24" s="133">
        <f t="shared" si="5"/>
        <v>0</v>
      </c>
      <c r="O24" s="133">
        <f t="shared" si="6"/>
        <v>0</v>
      </c>
      <c r="P24" s="133"/>
      <c r="Q24" s="133">
        <f t="shared" si="7"/>
        <v>1</v>
      </c>
      <c r="R24" s="133"/>
    </row>
    <row r="25" spans="1:18" ht="16">
      <c r="A25">
        <f t="shared" si="8"/>
        <v>21</v>
      </c>
      <c r="B25" s="133" t="s">
        <v>326</v>
      </c>
      <c r="C25" s="248">
        <v>44690</v>
      </c>
      <c r="D25" s="120" t="s">
        <v>1095</v>
      </c>
      <c r="E25" s="120" t="s">
        <v>1095</v>
      </c>
      <c r="F25" s="109" t="s">
        <v>1264</v>
      </c>
      <c r="G25" s="120" t="s">
        <v>1242</v>
      </c>
      <c r="H25" s="133" t="str">
        <f t="shared" si="9"/>
        <v>Cumplido</v>
      </c>
      <c r="I25" s="120">
        <f t="shared" si="0"/>
        <v>1</v>
      </c>
      <c r="J25" s="120">
        <f t="shared" si="1"/>
        <v>0</v>
      </c>
      <c r="K25" s="120">
        <f t="shared" si="2"/>
        <v>1</v>
      </c>
      <c r="L25" s="120">
        <f t="shared" si="3"/>
        <v>1</v>
      </c>
      <c r="M25" s="120">
        <f t="shared" si="4"/>
        <v>1</v>
      </c>
      <c r="N25" s="133">
        <f t="shared" si="5"/>
        <v>1</v>
      </c>
      <c r="O25" s="133">
        <f t="shared" si="6"/>
        <v>0</v>
      </c>
      <c r="P25" s="133"/>
      <c r="Q25" s="133">
        <f t="shared" si="7"/>
        <v>0</v>
      </c>
      <c r="R25" s="133"/>
    </row>
    <row r="26" spans="1:18" ht="16">
      <c r="A26">
        <f t="shared" si="8"/>
        <v>22</v>
      </c>
      <c r="B26" s="133" t="s">
        <v>327</v>
      </c>
      <c r="C26" s="248">
        <v>44690</v>
      </c>
      <c r="D26" s="120" t="s">
        <v>1095</v>
      </c>
      <c r="E26" s="120" t="s">
        <v>1095</v>
      </c>
      <c r="F26" s="109" t="s">
        <v>1264</v>
      </c>
      <c r="G26" s="109" t="s">
        <v>1242</v>
      </c>
      <c r="H26" s="133" t="str">
        <f t="shared" si="9"/>
        <v>Cumplido</v>
      </c>
      <c r="I26" s="120">
        <f t="shared" si="0"/>
        <v>1</v>
      </c>
      <c r="J26" s="120">
        <f t="shared" si="1"/>
        <v>0</v>
      </c>
      <c r="K26" s="120">
        <f t="shared" si="2"/>
        <v>1</v>
      </c>
      <c r="L26" s="120">
        <f t="shared" si="3"/>
        <v>1</v>
      </c>
      <c r="M26" s="120">
        <f t="shared" si="4"/>
        <v>1</v>
      </c>
      <c r="N26" s="133">
        <f t="shared" si="5"/>
        <v>1</v>
      </c>
      <c r="O26" s="133">
        <f t="shared" si="6"/>
        <v>0</v>
      </c>
      <c r="P26" s="133"/>
      <c r="Q26" s="133">
        <f t="shared" si="7"/>
        <v>0</v>
      </c>
      <c r="R26" s="133"/>
    </row>
    <row r="27" spans="1:18" ht="16">
      <c r="A27">
        <f t="shared" si="8"/>
        <v>23</v>
      </c>
      <c r="B27" s="133" t="s">
        <v>980</v>
      </c>
      <c r="C27" s="248">
        <v>44690</v>
      </c>
      <c r="D27" s="120" t="s">
        <v>1095</v>
      </c>
      <c r="E27" s="120" t="s">
        <v>1095</v>
      </c>
      <c r="F27" s="109" t="s">
        <v>1264</v>
      </c>
      <c r="G27" s="109" t="s">
        <v>1242</v>
      </c>
      <c r="H27" s="133" t="str">
        <f t="shared" si="9"/>
        <v>Cumplido</v>
      </c>
      <c r="I27" s="120">
        <f t="shared" si="0"/>
        <v>1</v>
      </c>
      <c r="J27" s="120">
        <f t="shared" si="1"/>
        <v>0</v>
      </c>
      <c r="K27" s="120">
        <f t="shared" si="2"/>
        <v>1</v>
      </c>
      <c r="L27" s="120">
        <f t="shared" si="3"/>
        <v>1</v>
      </c>
      <c r="M27" s="120">
        <f t="shared" si="4"/>
        <v>1</v>
      </c>
      <c r="N27" s="133">
        <f t="shared" si="5"/>
        <v>1</v>
      </c>
      <c r="O27" s="133">
        <f t="shared" si="6"/>
        <v>0</v>
      </c>
      <c r="P27" s="133"/>
      <c r="Q27" s="133">
        <f t="shared" si="7"/>
        <v>0</v>
      </c>
      <c r="R27" s="133"/>
    </row>
    <row r="28" spans="1:18" ht="16">
      <c r="A28">
        <f t="shared" si="8"/>
        <v>24</v>
      </c>
      <c r="B28" s="133" t="s">
        <v>328</v>
      </c>
      <c r="C28" s="248">
        <v>44690</v>
      </c>
      <c r="D28" s="120" t="s">
        <v>1074</v>
      </c>
      <c r="E28" s="120" t="s">
        <v>1095</v>
      </c>
      <c r="F28" s="109" t="s">
        <v>1264</v>
      </c>
      <c r="G28" s="109" t="s">
        <v>1265</v>
      </c>
      <c r="H28" s="133" t="str">
        <f t="shared" si="9"/>
        <v>Cumplido</v>
      </c>
      <c r="I28" s="120">
        <f t="shared" si="0"/>
        <v>1</v>
      </c>
      <c r="J28" s="120">
        <f t="shared" si="1"/>
        <v>0</v>
      </c>
      <c r="K28" s="120">
        <f t="shared" si="2"/>
        <v>1</v>
      </c>
      <c r="L28" s="120">
        <f t="shared" si="3"/>
        <v>1</v>
      </c>
      <c r="M28" s="120">
        <f t="shared" si="4"/>
        <v>1</v>
      </c>
      <c r="N28" s="133">
        <f t="shared" si="5"/>
        <v>1</v>
      </c>
      <c r="O28" s="133">
        <f t="shared" si="6"/>
        <v>0</v>
      </c>
      <c r="P28" s="133"/>
      <c r="Q28" s="133">
        <f t="shared" si="7"/>
        <v>0</v>
      </c>
      <c r="R28" s="133"/>
    </row>
    <row r="29" spans="1:18" ht="16">
      <c r="A29">
        <f t="shared" si="8"/>
        <v>25</v>
      </c>
      <c r="B29" s="133" t="s">
        <v>329</v>
      </c>
      <c r="C29" s="248">
        <v>44690</v>
      </c>
      <c r="D29" s="120" t="s">
        <v>1095</v>
      </c>
      <c r="E29" s="120" t="s">
        <v>1095</v>
      </c>
      <c r="F29" s="109" t="s">
        <v>1264</v>
      </c>
      <c r="G29" s="120" t="s">
        <v>1242</v>
      </c>
      <c r="H29" s="133" t="str">
        <f t="shared" si="9"/>
        <v>Cumplido</v>
      </c>
      <c r="I29" s="120">
        <f t="shared" si="0"/>
        <v>1</v>
      </c>
      <c r="J29" s="120">
        <f t="shared" si="1"/>
        <v>0</v>
      </c>
      <c r="K29" s="120">
        <f t="shared" si="2"/>
        <v>1</v>
      </c>
      <c r="L29" s="120">
        <f t="shared" si="3"/>
        <v>1</v>
      </c>
      <c r="M29" s="120">
        <f t="shared" si="4"/>
        <v>1</v>
      </c>
      <c r="N29" s="133">
        <f t="shared" si="5"/>
        <v>1</v>
      </c>
      <c r="O29" s="133">
        <f t="shared" si="6"/>
        <v>0</v>
      </c>
      <c r="P29" s="133"/>
      <c r="Q29" s="133">
        <f t="shared" si="7"/>
        <v>0</v>
      </c>
      <c r="R29" s="133"/>
    </row>
    <row r="30" spans="1:18" ht="16">
      <c r="A30">
        <f t="shared" si="8"/>
        <v>26</v>
      </c>
      <c r="B30" s="133" t="s">
        <v>330</v>
      </c>
      <c r="C30" s="248">
        <v>44690</v>
      </c>
      <c r="D30" s="120" t="s">
        <v>1095</v>
      </c>
      <c r="E30" s="120" t="s">
        <v>1095</v>
      </c>
      <c r="F30" s="109" t="s">
        <v>1264</v>
      </c>
      <c r="G30" s="120" t="s">
        <v>1242</v>
      </c>
      <c r="H30" s="133" t="str">
        <f t="shared" si="9"/>
        <v>Cumplido</v>
      </c>
      <c r="I30" s="120">
        <f t="shared" si="0"/>
        <v>1</v>
      </c>
      <c r="J30" s="120">
        <f t="shared" si="1"/>
        <v>0</v>
      </c>
      <c r="K30" s="120">
        <f t="shared" si="2"/>
        <v>1</v>
      </c>
      <c r="L30" s="120">
        <f t="shared" si="3"/>
        <v>1</v>
      </c>
      <c r="M30" s="120">
        <f t="shared" si="4"/>
        <v>1</v>
      </c>
      <c r="N30" s="133">
        <f t="shared" si="5"/>
        <v>1</v>
      </c>
      <c r="O30" s="133">
        <f t="shared" si="6"/>
        <v>0</v>
      </c>
      <c r="P30" s="133"/>
      <c r="Q30" s="133">
        <f t="shared" si="7"/>
        <v>0</v>
      </c>
      <c r="R30" s="133"/>
    </row>
    <row r="31" spans="1:18" ht="16">
      <c r="A31">
        <f t="shared" si="8"/>
        <v>27</v>
      </c>
      <c r="B31" s="133" t="s">
        <v>331</v>
      </c>
      <c r="C31" s="248">
        <v>44690</v>
      </c>
      <c r="D31" s="120" t="s">
        <v>1095</v>
      </c>
      <c r="E31" s="120" t="s">
        <v>1095</v>
      </c>
      <c r="F31" s="109" t="s">
        <v>1264</v>
      </c>
      <c r="G31" s="120" t="s">
        <v>1242</v>
      </c>
      <c r="H31" s="133" t="str">
        <f t="shared" si="9"/>
        <v>Cumplido</v>
      </c>
      <c r="I31" s="120">
        <f t="shared" si="0"/>
        <v>1</v>
      </c>
      <c r="J31" s="120">
        <f t="shared" si="1"/>
        <v>0</v>
      </c>
      <c r="K31" s="120">
        <f t="shared" si="2"/>
        <v>1</v>
      </c>
      <c r="L31" s="120">
        <f t="shared" si="3"/>
        <v>1</v>
      </c>
      <c r="M31" s="120">
        <f t="shared" si="4"/>
        <v>1</v>
      </c>
      <c r="N31" s="133">
        <f t="shared" si="5"/>
        <v>1</v>
      </c>
      <c r="O31" s="133">
        <f t="shared" si="6"/>
        <v>0</v>
      </c>
      <c r="P31" s="133"/>
      <c r="Q31" s="133">
        <f t="shared" si="7"/>
        <v>0</v>
      </c>
      <c r="R31" s="133"/>
    </row>
    <row r="32" spans="1:18" ht="16">
      <c r="A32">
        <f t="shared" si="8"/>
        <v>28</v>
      </c>
      <c r="B32" s="133" t="s">
        <v>332</v>
      </c>
      <c r="C32" s="248">
        <v>44690</v>
      </c>
      <c r="D32" s="120" t="s">
        <v>1095</v>
      </c>
      <c r="E32" s="120" t="s">
        <v>1095</v>
      </c>
      <c r="F32" s="109" t="s">
        <v>1264</v>
      </c>
      <c r="G32" s="120" t="s">
        <v>1242</v>
      </c>
      <c r="H32" s="133" t="str">
        <f t="shared" si="9"/>
        <v>Cumplido</v>
      </c>
      <c r="I32" s="120">
        <f t="shared" si="0"/>
        <v>1</v>
      </c>
      <c r="J32" s="120">
        <f t="shared" si="1"/>
        <v>0</v>
      </c>
      <c r="K32" s="120">
        <f t="shared" si="2"/>
        <v>1</v>
      </c>
      <c r="L32" s="120">
        <f t="shared" si="3"/>
        <v>1</v>
      </c>
      <c r="M32" s="120">
        <f t="shared" si="4"/>
        <v>1</v>
      </c>
      <c r="N32" s="133">
        <f t="shared" si="5"/>
        <v>1</v>
      </c>
      <c r="O32" s="133">
        <f t="shared" si="6"/>
        <v>0</v>
      </c>
      <c r="P32" s="133"/>
      <c r="Q32" s="133">
        <f t="shared" si="7"/>
        <v>0</v>
      </c>
      <c r="R32" s="133"/>
    </row>
    <row r="33" spans="1:18" ht="16">
      <c r="A33">
        <f t="shared" si="8"/>
        <v>29</v>
      </c>
      <c r="B33" s="133" t="s">
        <v>333</v>
      </c>
      <c r="C33" s="248">
        <v>44690</v>
      </c>
      <c r="D33" s="120" t="s">
        <v>1095</v>
      </c>
      <c r="E33" s="120" t="s">
        <v>1095</v>
      </c>
      <c r="F33" s="109" t="s">
        <v>1264</v>
      </c>
      <c r="G33" s="120" t="s">
        <v>1242</v>
      </c>
      <c r="H33" s="133" t="str">
        <f t="shared" si="9"/>
        <v>Cumplido</v>
      </c>
      <c r="I33" s="120">
        <f t="shared" si="0"/>
        <v>1</v>
      </c>
      <c r="J33" s="120">
        <f t="shared" si="1"/>
        <v>0</v>
      </c>
      <c r="K33" s="120">
        <f t="shared" si="2"/>
        <v>1</v>
      </c>
      <c r="L33" s="120">
        <f t="shared" si="3"/>
        <v>1</v>
      </c>
      <c r="M33" s="120">
        <f t="shared" si="4"/>
        <v>1</v>
      </c>
      <c r="N33" s="133">
        <f t="shared" si="5"/>
        <v>1</v>
      </c>
      <c r="O33" s="133">
        <f t="shared" si="6"/>
        <v>0</v>
      </c>
      <c r="P33" s="133"/>
      <c r="Q33" s="133">
        <f t="shared" si="7"/>
        <v>0</v>
      </c>
      <c r="R33" s="133"/>
    </row>
    <row r="34" spans="1:18" ht="30" customHeight="1">
      <c r="A34">
        <f t="shared" si="8"/>
        <v>30</v>
      </c>
      <c r="B34" s="255" t="s">
        <v>334</v>
      </c>
      <c r="C34" s="248">
        <v>44690</v>
      </c>
      <c r="D34" s="120" t="s">
        <v>1095</v>
      </c>
      <c r="E34" s="120" t="s">
        <v>1095</v>
      </c>
      <c r="F34" s="109" t="s">
        <v>1264</v>
      </c>
      <c r="G34" s="120" t="s">
        <v>1242</v>
      </c>
      <c r="H34" s="133" t="str">
        <f t="shared" si="9"/>
        <v>Cumplido</v>
      </c>
      <c r="I34" s="120">
        <f t="shared" si="0"/>
        <v>1</v>
      </c>
      <c r="J34" s="120">
        <f t="shared" si="1"/>
        <v>0</v>
      </c>
      <c r="K34" s="120">
        <f t="shared" si="2"/>
        <v>1</v>
      </c>
      <c r="L34" s="120">
        <f t="shared" si="3"/>
        <v>1</v>
      </c>
      <c r="M34" s="120">
        <f t="shared" si="4"/>
        <v>1</v>
      </c>
      <c r="N34" s="133">
        <f t="shared" si="5"/>
        <v>1</v>
      </c>
      <c r="O34" s="133">
        <f t="shared" si="6"/>
        <v>0</v>
      </c>
      <c r="P34" s="133"/>
      <c r="Q34" s="133">
        <f t="shared" si="7"/>
        <v>0</v>
      </c>
      <c r="R34" s="133"/>
    </row>
    <row r="35" spans="1:18">
      <c r="A35">
        <f t="shared" si="8"/>
        <v>31</v>
      </c>
      <c r="B35" s="401" t="s">
        <v>335</v>
      </c>
      <c r="C35" s="246"/>
      <c r="D35" s="246"/>
      <c r="E35" s="246"/>
      <c r="F35" s="398"/>
      <c r="G35" s="246"/>
      <c r="H35" s="132"/>
      <c r="I35" s="120">
        <f t="shared" si="0"/>
        <v>0</v>
      </c>
      <c r="J35" s="120">
        <f t="shared" si="1"/>
        <v>1</v>
      </c>
      <c r="K35" s="120">
        <f t="shared" si="2"/>
        <v>-1</v>
      </c>
      <c r="L35" s="120">
        <f t="shared" si="3"/>
        <v>0</v>
      </c>
      <c r="M35" s="120">
        <f t="shared" si="4"/>
        <v>0</v>
      </c>
      <c r="N35" s="133">
        <f t="shared" si="5"/>
        <v>0</v>
      </c>
      <c r="O35" s="133">
        <f t="shared" si="6"/>
        <v>0</v>
      </c>
      <c r="P35" s="133"/>
      <c r="Q35" s="133">
        <f t="shared" si="7"/>
        <v>1</v>
      </c>
      <c r="R35" s="133"/>
    </row>
    <row r="36" spans="1:18" ht="16">
      <c r="A36">
        <f t="shared" si="8"/>
        <v>32</v>
      </c>
      <c r="B36" s="133" t="s">
        <v>336</v>
      </c>
      <c r="C36" s="248">
        <v>44690</v>
      </c>
      <c r="D36" s="120" t="s">
        <v>1095</v>
      </c>
      <c r="E36" s="120" t="s">
        <v>1095</v>
      </c>
      <c r="F36" s="109" t="s">
        <v>1264</v>
      </c>
      <c r="G36" s="120" t="s">
        <v>1242</v>
      </c>
      <c r="H36" s="133" t="str">
        <f t="shared" si="9"/>
        <v>Cumplido</v>
      </c>
      <c r="I36" s="120">
        <f t="shared" si="0"/>
        <v>1</v>
      </c>
      <c r="J36" s="120">
        <f t="shared" si="1"/>
        <v>0</v>
      </c>
      <c r="K36" s="120">
        <f t="shared" si="2"/>
        <v>1</v>
      </c>
      <c r="L36" s="120">
        <f t="shared" si="3"/>
        <v>1</v>
      </c>
      <c r="M36" s="120">
        <f t="shared" si="4"/>
        <v>1</v>
      </c>
      <c r="N36" s="133">
        <f t="shared" si="5"/>
        <v>1</v>
      </c>
      <c r="O36" s="133">
        <f t="shared" si="6"/>
        <v>0</v>
      </c>
      <c r="P36" s="133"/>
      <c r="Q36" s="133">
        <f t="shared" si="7"/>
        <v>0</v>
      </c>
      <c r="R36" s="133"/>
    </row>
    <row r="37" spans="1:18" ht="16">
      <c r="A37">
        <f t="shared" si="8"/>
        <v>33</v>
      </c>
      <c r="B37" s="133" t="s">
        <v>337</v>
      </c>
      <c r="C37" s="248">
        <v>44690</v>
      </c>
      <c r="D37" s="120" t="s">
        <v>1095</v>
      </c>
      <c r="E37" s="120" t="s">
        <v>1211</v>
      </c>
      <c r="F37" s="109" t="s">
        <v>1264</v>
      </c>
      <c r="G37" s="109" t="s">
        <v>1243</v>
      </c>
      <c r="H37" s="133" t="str">
        <f t="shared" si="9"/>
        <v>Incumplido</v>
      </c>
      <c r="I37" s="120">
        <f t="shared" si="0"/>
        <v>0</v>
      </c>
      <c r="J37" s="120">
        <f t="shared" si="1"/>
        <v>1</v>
      </c>
      <c r="K37" s="120">
        <f t="shared" si="2"/>
        <v>-1</v>
      </c>
      <c r="L37" s="120">
        <f t="shared" si="3"/>
        <v>0</v>
      </c>
      <c r="M37" s="120">
        <f t="shared" si="4"/>
        <v>0</v>
      </c>
      <c r="N37" s="133">
        <f t="shared" si="5"/>
        <v>0</v>
      </c>
      <c r="O37" s="133">
        <f t="shared" si="6"/>
        <v>1</v>
      </c>
      <c r="P37" s="133"/>
      <c r="Q37" s="133">
        <f t="shared" si="7"/>
        <v>0</v>
      </c>
      <c r="R37" s="133"/>
    </row>
    <row r="38" spans="1:18" ht="16">
      <c r="A38">
        <f t="shared" si="8"/>
        <v>34</v>
      </c>
      <c r="B38" s="133" t="s">
        <v>338</v>
      </c>
      <c r="C38" s="248">
        <v>44690</v>
      </c>
      <c r="D38" s="120" t="s">
        <v>1095</v>
      </c>
      <c r="E38" s="120" t="s">
        <v>1095</v>
      </c>
      <c r="F38" s="109" t="s">
        <v>1264</v>
      </c>
      <c r="G38" s="109" t="s">
        <v>1242</v>
      </c>
      <c r="H38" s="133" t="str">
        <f t="shared" si="9"/>
        <v>Cumplido</v>
      </c>
      <c r="I38" s="120">
        <f t="shared" si="0"/>
        <v>1</v>
      </c>
      <c r="J38" s="120">
        <f t="shared" si="1"/>
        <v>0</v>
      </c>
      <c r="K38" s="120">
        <f t="shared" si="2"/>
        <v>1</v>
      </c>
      <c r="L38" s="120">
        <f t="shared" si="3"/>
        <v>1</v>
      </c>
      <c r="M38" s="120">
        <f t="shared" si="4"/>
        <v>1</v>
      </c>
      <c r="N38" s="133">
        <f t="shared" si="5"/>
        <v>1</v>
      </c>
      <c r="O38" s="133">
        <f t="shared" si="6"/>
        <v>0</v>
      </c>
      <c r="P38" s="133"/>
      <c r="Q38" s="133">
        <f t="shared" si="7"/>
        <v>0</v>
      </c>
      <c r="R38" s="133"/>
    </row>
    <row r="39" spans="1:18" ht="16">
      <c r="A39">
        <f t="shared" si="8"/>
        <v>35</v>
      </c>
      <c r="B39" s="133" t="s">
        <v>339</v>
      </c>
      <c r="C39" s="248">
        <v>44690</v>
      </c>
      <c r="D39" s="120" t="s">
        <v>1095</v>
      </c>
      <c r="E39" s="120" t="s">
        <v>1095</v>
      </c>
      <c r="F39" s="109" t="s">
        <v>1264</v>
      </c>
      <c r="G39" s="109" t="s">
        <v>1242</v>
      </c>
      <c r="H39" s="133" t="str">
        <f t="shared" si="9"/>
        <v>Cumplido</v>
      </c>
      <c r="I39" s="120">
        <f t="shared" si="0"/>
        <v>1</v>
      </c>
      <c r="J39" s="120">
        <f t="shared" si="1"/>
        <v>0</v>
      </c>
      <c r="K39" s="120">
        <f t="shared" si="2"/>
        <v>1</v>
      </c>
      <c r="L39" s="120">
        <f t="shared" si="3"/>
        <v>1</v>
      </c>
      <c r="M39" s="120">
        <f t="shared" si="4"/>
        <v>1</v>
      </c>
      <c r="N39" s="133">
        <f t="shared" si="5"/>
        <v>1</v>
      </c>
      <c r="O39" s="133">
        <f t="shared" si="6"/>
        <v>0</v>
      </c>
      <c r="P39" s="133"/>
      <c r="Q39" s="133">
        <f t="shared" si="7"/>
        <v>0</v>
      </c>
      <c r="R39" s="133"/>
    </row>
    <row r="40" spans="1:18" ht="16">
      <c r="A40">
        <f t="shared" si="8"/>
        <v>36</v>
      </c>
      <c r="B40" s="133" t="s">
        <v>340</v>
      </c>
      <c r="C40" s="248">
        <v>44690</v>
      </c>
      <c r="D40" s="120" t="s">
        <v>1095</v>
      </c>
      <c r="E40" s="120" t="s">
        <v>1095</v>
      </c>
      <c r="F40" s="109" t="s">
        <v>1264</v>
      </c>
      <c r="G40" s="109" t="s">
        <v>1242</v>
      </c>
      <c r="H40" s="133" t="str">
        <f t="shared" si="9"/>
        <v>Cumplido</v>
      </c>
      <c r="I40" s="120">
        <f t="shared" si="0"/>
        <v>1</v>
      </c>
      <c r="J40" s="120">
        <f t="shared" si="1"/>
        <v>0</v>
      </c>
      <c r="K40" s="120">
        <f t="shared" si="2"/>
        <v>1</v>
      </c>
      <c r="L40" s="120">
        <f t="shared" si="3"/>
        <v>1</v>
      </c>
      <c r="M40" s="120">
        <f t="shared" si="4"/>
        <v>1</v>
      </c>
      <c r="N40" s="133">
        <f t="shared" si="5"/>
        <v>1</v>
      </c>
      <c r="O40" s="133">
        <f t="shared" si="6"/>
        <v>0</v>
      </c>
      <c r="P40" s="133"/>
      <c r="Q40" s="133">
        <f t="shared" si="7"/>
        <v>0</v>
      </c>
      <c r="R40" s="133"/>
    </row>
    <row r="41" spans="1:18" ht="16">
      <c r="A41">
        <f t="shared" si="8"/>
        <v>37</v>
      </c>
      <c r="B41" s="133" t="s">
        <v>341</v>
      </c>
      <c r="C41" s="248">
        <v>44690</v>
      </c>
      <c r="D41" s="120" t="s">
        <v>1095</v>
      </c>
      <c r="E41" s="120" t="s">
        <v>1095</v>
      </c>
      <c r="F41" s="109" t="s">
        <v>1264</v>
      </c>
      <c r="G41" s="109" t="s">
        <v>1242</v>
      </c>
      <c r="H41" s="133" t="str">
        <f t="shared" si="9"/>
        <v>Cumplido</v>
      </c>
      <c r="I41" s="120">
        <f t="shared" si="0"/>
        <v>1</v>
      </c>
      <c r="J41" s="120">
        <f t="shared" si="1"/>
        <v>0</v>
      </c>
      <c r="K41" s="120">
        <f t="shared" si="2"/>
        <v>1</v>
      </c>
      <c r="L41" s="120">
        <f t="shared" si="3"/>
        <v>1</v>
      </c>
      <c r="M41" s="120">
        <f t="shared" si="4"/>
        <v>1</v>
      </c>
      <c r="N41" s="133">
        <f t="shared" si="5"/>
        <v>1</v>
      </c>
      <c r="O41" s="133">
        <f t="shared" si="6"/>
        <v>0</v>
      </c>
      <c r="P41" s="133"/>
      <c r="Q41" s="133">
        <f t="shared" si="7"/>
        <v>0</v>
      </c>
      <c r="R41" s="133"/>
    </row>
    <row r="42" spans="1:18" ht="16" thickBot="1">
      <c r="A42">
        <f t="shared" si="8"/>
        <v>38</v>
      </c>
      <c r="B42" s="401" t="s">
        <v>342</v>
      </c>
      <c r="C42" s="246"/>
      <c r="D42" s="246"/>
      <c r="E42" s="246"/>
      <c r="F42" s="398"/>
      <c r="G42" s="398"/>
      <c r="H42" s="132"/>
      <c r="I42" s="125">
        <f t="shared" si="0"/>
        <v>0</v>
      </c>
      <c r="J42" s="125">
        <f t="shared" si="1"/>
        <v>1</v>
      </c>
      <c r="K42" s="125">
        <f t="shared" si="2"/>
        <v>-1</v>
      </c>
      <c r="L42" s="125">
        <f t="shared" si="3"/>
        <v>0</v>
      </c>
      <c r="M42" s="125">
        <f t="shared" si="4"/>
        <v>0</v>
      </c>
      <c r="N42" s="138">
        <f t="shared" si="5"/>
        <v>0</v>
      </c>
      <c r="O42" s="138">
        <f t="shared" si="6"/>
        <v>0</v>
      </c>
      <c r="P42" s="138"/>
      <c r="Q42" s="138">
        <f t="shared" si="7"/>
        <v>1</v>
      </c>
      <c r="R42" s="138"/>
    </row>
    <row r="43" spans="1:18" ht="17" thickBot="1">
      <c r="A43">
        <f t="shared" si="8"/>
        <v>39</v>
      </c>
      <c r="B43" s="133" t="s">
        <v>343</v>
      </c>
      <c r="C43" s="248">
        <v>44690</v>
      </c>
      <c r="D43" s="120" t="s">
        <v>1095</v>
      </c>
      <c r="E43" s="120" t="s">
        <v>1095</v>
      </c>
      <c r="F43" s="109" t="s">
        <v>1264</v>
      </c>
      <c r="G43" s="109" t="s">
        <v>1242</v>
      </c>
      <c r="H43" s="133" t="str">
        <f t="shared" si="9"/>
        <v>Cumplido</v>
      </c>
      <c r="I43" s="125">
        <f t="shared" ref="I43:I76" si="10">IF(H43="Cumplido",1,IF(H43="En implementación",0.5,0))</f>
        <v>1</v>
      </c>
      <c r="J43" s="125">
        <f t="shared" ref="J43:J76" si="11">IF(I43=0,1,0)</f>
        <v>0</v>
      </c>
      <c r="K43" s="125">
        <f t="shared" ref="K43:K76" si="12">+I43-J43</f>
        <v>1</v>
      </c>
      <c r="L43" s="125">
        <f t="shared" ref="L43:L76" si="13">IF(K43&gt;0,1,0)</f>
        <v>1</v>
      </c>
      <c r="M43" s="125">
        <f t="shared" ref="M43:M76" si="14">IF(H43="Cumplido",1,IF(H43="En implementación",0.5,IF(H43="Vacia",9,0)))</f>
        <v>1</v>
      </c>
      <c r="N43" s="138">
        <f t="shared" ref="N43:N76" si="15">IF(H43="Cumplido",1,0)</f>
        <v>1</v>
      </c>
      <c r="O43" s="138">
        <f t="shared" ref="O43:O76" si="16">IF(H43="Incumplido",1,0)</f>
        <v>0</v>
      </c>
      <c r="P43" s="138"/>
      <c r="Q43" s="138">
        <f t="shared" ref="Q43:Q76" si="17">IF(H43=0,1,0)</f>
        <v>0</v>
      </c>
      <c r="R43" s="138"/>
    </row>
    <row r="44" spans="1:18" ht="17" thickBot="1">
      <c r="A44">
        <f t="shared" si="8"/>
        <v>40</v>
      </c>
      <c r="B44" s="133" t="s">
        <v>344</v>
      </c>
      <c r="C44" s="248">
        <v>44690</v>
      </c>
      <c r="D44" s="120" t="s">
        <v>1095</v>
      </c>
      <c r="E44" s="120" t="s">
        <v>1095</v>
      </c>
      <c r="F44" s="109" t="s">
        <v>1264</v>
      </c>
      <c r="G44" s="109" t="s">
        <v>1242</v>
      </c>
      <c r="H44" s="133" t="str">
        <f t="shared" si="9"/>
        <v>Cumplido</v>
      </c>
      <c r="I44" s="125">
        <f t="shared" si="10"/>
        <v>1</v>
      </c>
      <c r="J44" s="125">
        <f t="shared" si="11"/>
        <v>0</v>
      </c>
      <c r="K44" s="125">
        <f t="shared" si="12"/>
        <v>1</v>
      </c>
      <c r="L44" s="125">
        <f t="shared" si="13"/>
        <v>1</v>
      </c>
      <c r="M44" s="125">
        <f t="shared" si="14"/>
        <v>1</v>
      </c>
      <c r="N44" s="138">
        <f t="shared" si="15"/>
        <v>1</v>
      </c>
      <c r="O44" s="138">
        <f t="shared" si="16"/>
        <v>0</v>
      </c>
      <c r="P44" s="138"/>
      <c r="Q44" s="138">
        <f t="shared" si="17"/>
        <v>0</v>
      </c>
      <c r="R44" s="138"/>
    </row>
    <row r="45" spans="1:18" ht="17" thickBot="1">
      <c r="A45">
        <f t="shared" si="8"/>
        <v>41</v>
      </c>
      <c r="B45" s="133" t="s">
        <v>345</v>
      </c>
      <c r="C45" s="248">
        <v>44690</v>
      </c>
      <c r="D45" s="120" t="s">
        <v>1095</v>
      </c>
      <c r="E45" s="120" t="s">
        <v>1095</v>
      </c>
      <c r="F45" s="109" t="s">
        <v>1264</v>
      </c>
      <c r="G45" s="120" t="s">
        <v>1242</v>
      </c>
      <c r="H45" s="133" t="str">
        <f t="shared" si="9"/>
        <v>Cumplido</v>
      </c>
      <c r="I45" s="125">
        <f t="shared" si="10"/>
        <v>1</v>
      </c>
      <c r="J45" s="125">
        <f t="shared" si="11"/>
        <v>0</v>
      </c>
      <c r="K45" s="125">
        <f t="shared" si="12"/>
        <v>1</v>
      </c>
      <c r="L45" s="125">
        <f t="shared" si="13"/>
        <v>1</v>
      </c>
      <c r="M45" s="125">
        <f t="shared" si="14"/>
        <v>1</v>
      </c>
      <c r="N45" s="138">
        <f t="shared" si="15"/>
        <v>1</v>
      </c>
      <c r="O45" s="138">
        <f t="shared" si="16"/>
        <v>0</v>
      </c>
      <c r="P45" s="138"/>
      <c r="Q45" s="138">
        <f t="shared" si="17"/>
        <v>0</v>
      </c>
      <c r="R45" s="138"/>
    </row>
    <row r="46" spans="1:18" ht="17" thickBot="1">
      <c r="A46">
        <f t="shared" si="8"/>
        <v>42</v>
      </c>
      <c r="B46" s="133" t="s">
        <v>346</v>
      </c>
      <c r="C46" s="248">
        <v>44690</v>
      </c>
      <c r="D46" s="120" t="s">
        <v>1095</v>
      </c>
      <c r="E46" s="120" t="s">
        <v>1095</v>
      </c>
      <c r="F46" s="109" t="s">
        <v>1264</v>
      </c>
      <c r="G46" s="120" t="s">
        <v>1242</v>
      </c>
      <c r="H46" s="133" t="str">
        <f t="shared" si="9"/>
        <v>Cumplido</v>
      </c>
      <c r="I46" s="125">
        <f t="shared" si="10"/>
        <v>1</v>
      </c>
      <c r="J46" s="125">
        <f t="shared" si="11"/>
        <v>0</v>
      </c>
      <c r="K46" s="125">
        <f t="shared" si="12"/>
        <v>1</v>
      </c>
      <c r="L46" s="125">
        <f t="shared" si="13"/>
        <v>1</v>
      </c>
      <c r="M46" s="125">
        <f t="shared" si="14"/>
        <v>1</v>
      </c>
      <c r="N46" s="138">
        <f t="shared" si="15"/>
        <v>1</v>
      </c>
      <c r="O46" s="138">
        <f t="shared" si="16"/>
        <v>0</v>
      </c>
      <c r="P46" s="138"/>
      <c r="Q46" s="138">
        <f t="shared" si="17"/>
        <v>0</v>
      </c>
      <c r="R46" s="138"/>
    </row>
    <row r="47" spans="1:18" ht="17" thickBot="1">
      <c r="A47">
        <f t="shared" si="8"/>
        <v>43</v>
      </c>
      <c r="B47" s="133" t="s">
        <v>347</v>
      </c>
      <c r="C47" s="248">
        <v>44690</v>
      </c>
      <c r="D47" s="120" t="s">
        <v>1095</v>
      </c>
      <c r="E47" s="120" t="s">
        <v>1095</v>
      </c>
      <c r="F47" s="109" t="s">
        <v>1264</v>
      </c>
      <c r="G47" s="120" t="s">
        <v>1242</v>
      </c>
      <c r="H47" s="133" t="str">
        <f t="shared" si="9"/>
        <v>Cumplido</v>
      </c>
      <c r="I47" s="125">
        <f t="shared" si="10"/>
        <v>1</v>
      </c>
      <c r="J47" s="125">
        <f t="shared" si="11"/>
        <v>0</v>
      </c>
      <c r="K47" s="125">
        <f t="shared" si="12"/>
        <v>1</v>
      </c>
      <c r="L47" s="125">
        <f t="shared" si="13"/>
        <v>1</v>
      </c>
      <c r="M47" s="125">
        <f t="shared" si="14"/>
        <v>1</v>
      </c>
      <c r="N47" s="138">
        <f t="shared" si="15"/>
        <v>1</v>
      </c>
      <c r="O47" s="138">
        <f t="shared" si="16"/>
        <v>0</v>
      </c>
      <c r="P47" s="138"/>
      <c r="Q47" s="138">
        <f t="shared" si="17"/>
        <v>0</v>
      </c>
      <c r="R47" s="138"/>
    </row>
    <row r="48" spans="1:18" ht="16" thickBot="1">
      <c r="A48">
        <f t="shared" si="8"/>
        <v>44</v>
      </c>
      <c r="B48" s="401" t="s">
        <v>348</v>
      </c>
      <c r="C48" s="246"/>
      <c r="D48" s="246"/>
      <c r="E48" s="246"/>
      <c r="F48" s="398"/>
      <c r="G48" s="246"/>
      <c r="H48" s="132"/>
      <c r="I48" s="125">
        <f t="shared" si="10"/>
        <v>0</v>
      </c>
      <c r="J48" s="125">
        <f t="shared" si="11"/>
        <v>1</v>
      </c>
      <c r="K48" s="125">
        <f t="shared" si="12"/>
        <v>-1</v>
      </c>
      <c r="L48" s="125">
        <f t="shared" si="13"/>
        <v>0</v>
      </c>
      <c r="M48" s="125">
        <f t="shared" si="14"/>
        <v>0</v>
      </c>
      <c r="N48" s="138">
        <f t="shared" si="15"/>
        <v>0</v>
      </c>
      <c r="O48" s="138">
        <f t="shared" si="16"/>
        <v>0</v>
      </c>
      <c r="P48" s="138"/>
      <c r="Q48" s="138">
        <f t="shared" si="17"/>
        <v>1</v>
      </c>
      <c r="R48" s="138"/>
    </row>
    <row r="49" spans="1:18" ht="16" thickBot="1">
      <c r="A49">
        <f t="shared" si="8"/>
        <v>45</v>
      </c>
      <c r="B49" s="132" t="s">
        <v>349</v>
      </c>
      <c r="C49" s="246"/>
      <c r="D49" s="246"/>
      <c r="E49" s="246"/>
      <c r="F49" s="398"/>
      <c r="G49" s="246"/>
      <c r="H49" s="132"/>
      <c r="I49" s="125">
        <f t="shared" si="10"/>
        <v>0</v>
      </c>
      <c r="J49" s="125">
        <f t="shared" si="11"/>
        <v>1</v>
      </c>
      <c r="K49" s="125">
        <f t="shared" si="12"/>
        <v>-1</v>
      </c>
      <c r="L49" s="125">
        <f t="shared" si="13"/>
        <v>0</v>
      </c>
      <c r="M49" s="125">
        <f t="shared" si="14"/>
        <v>0</v>
      </c>
      <c r="N49" s="138">
        <f t="shared" si="15"/>
        <v>0</v>
      </c>
      <c r="O49" s="138">
        <f t="shared" si="16"/>
        <v>0</v>
      </c>
      <c r="P49" s="138"/>
      <c r="Q49" s="138">
        <f t="shared" si="17"/>
        <v>1</v>
      </c>
      <c r="R49" s="138"/>
    </row>
    <row r="50" spans="1:18" ht="17" thickBot="1">
      <c r="A50">
        <f t="shared" si="8"/>
        <v>46</v>
      </c>
      <c r="B50" s="133" t="s">
        <v>350</v>
      </c>
      <c r="C50" s="248">
        <v>44690</v>
      </c>
      <c r="D50" s="120" t="s">
        <v>1095</v>
      </c>
      <c r="E50" s="120" t="s">
        <v>1095</v>
      </c>
      <c r="F50" s="109" t="s">
        <v>1264</v>
      </c>
      <c r="G50" s="120" t="s">
        <v>1242</v>
      </c>
      <c r="H50" s="133" t="str">
        <f t="shared" si="9"/>
        <v>Cumplido</v>
      </c>
      <c r="I50" s="125">
        <f t="shared" si="10"/>
        <v>1</v>
      </c>
      <c r="J50" s="125">
        <f t="shared" si="11"/>
        <v>0</v>
      </c>
      <c r="K50" s="125">
        <f t="shared" si="12"/>
        <v>1</v>
      </c>
      <c r="L50" s="125">
        <f t="shared" si="13"/>
        <v>1</v>
      </c>
      <c r="M50" s="125">
        <f t="shared" si="14"/>
        <v>1</v>
      </c>
      <c r="N50" s="138">
        <f t="shared" si="15"/>
        <v>1</v>
      </c>
      <c r="O50" s="138">
        <f t="shared" si="16"/>
        <v>0</v>
      </c>
      <c r="P50" s="138"/>
      <c r="Q50" s="138">
        <f t="shared" si="17"/>
        <v>0</v>
      </c>
      <c r="R50" s="138"/>
    </row>
    <row r="51" spans="1:18" ht="33" thickBot="1">
      <c r="A51">
        <f t="shared" si="8"/>
        <v>47</v>
      </c>
      <c r="B51" s="255" t="s">
        <v>351</v>
      </c>
      <c r="C51" s="248">
        <v>44690</v>
      </c>
      <c r="D51" s="120" t="s">
        <v>1095</v>
      </c>
      <c r="E51" s="120" t="s">
        <v>1095</v>
      </c>
      <c r="F51" s="109" t="s">
        <v>1264</v>
      </c>
      <c r="G51" s="120" t="s">
        <v>1242</v>
      </c>
      <c r="H51" s="133" t="str">
        <f t="shared" si="9"/>
        <v>Cumplido</v>
      </c>
      <c r="I51" s="125">
        <f t="shared" si="10"/>
        <v>1</v>
      </c>
      <c r="J51" s="125">
        <f t="shared" si="11"/>
        <v>0</v>
      </c>
      <c r="K51" s="125">
        <f t="shared" si="12"/>
        <v>1</v>
      </c>
      <c r="L51" s="125">
        <f t="shared" si="13"/>
        <v>1</v>
      </c>
      <c r="M51" s="125">
        <f t="shared" si="14"/>
        <v>1</v>
      </c>
      <c r="N51" s="138">
        <f t="shared" si="15"/>
        <v>1</v>
      </c>
      <c r="O51" s="138">
        <f t="shared" si="16"/>
        <v>0</v>
      </c>
      <c r="P51" s="138"/>
      <c r="Q51" s="138">
        <f t="shared" si="17"/>
        <v>0</v>
      </c>
      <c r="R51" s="138"/>
    </row>
    <row r="52" spans="1:18" ht="17" thickBot="1">
      <c r="A52">
        <f t="shared" si="8"/>
        <v>48</v>
      </c>
      <c r="B52" s="133" t="s">
        <v>352</v>
      </c>
      <c r="C52" s="248">
        <v>44690</v>
      </c>
      <c r="D52" s="120" t="s">
        <v>1095</v>
      </c>
      <c r="E52" s="120" t="s">
        <v>1095</v>
      </c>
      <c r="F52" s="109" t="s">
        <v>1264</v>
      </c>
      <c r="G52" s="120" t="s">
        <v>1242</v>
      </c>
      <c r="H52" s="133" t="str">
        <f t="shared" si="9"/>
        <v>Cumplido</v>
      </c>
      <c r="I52" s="125">
        <f t="shared" si="10"/>
        <v>1</v>
      </c>
      <c r="J52" s="125">
        <f t="shared" si="11"/>
        <v>0</v>
      </c>
      <c r="K52" s="125">
        <f t="shared" si="12"/>
        <v>1</v>
      </c>
      <c r="L52" s="125">
        <f t="shared" si="13"/>
        <v>1</v>
      </c>
      <c r="M52" s="125">
        <f t="shared" si="14"/>
        <v>1</v>
      </c>
      <c r="N52" s="138">
        <f t="shared" si="15"/>
        <v>1</v>
      </c>
      <c r="O52" s="138">
        <f t="shared" si="16"/>
        <v>0</v>
      </c>
      <c r="P52" s="138"/>
      <c r="Q52" s="138">
        <f t="shared" si="17"/>
        <v>0</v>
      </c>
      <c r="R52" s="138"/>
    </row>
    <row r="53" spans="1:18" ht="17" thickBot="1">
      <c r="A53">
        <f t="shared" si="8"/>
        <v>49</v>
      </c>
      <c r="B53" s="133" t="s">
        <v>353</v>
      </c>
      <c r="C53" s="248">
        <v>44690</v>
      </c>
      <c r="D53" s="120" t="s">
        <v>1095</v>
      </c>
      <c r="E53" s="120" t="s">
        <v>1095</v>
      </c>
      <c r="F53" s="109" t="s">
        <v>1264</v>
      </c>
      <c r="G53" s="120" t="s">
        <v>1242</v>
      </c>
      <c r="H53" s="133" t="str">
        <f t="shared" si="9"/>
        <v>Cumplido</v>
      </c>
      <c r="I53" s="125">
        <f t="shared" si="10"/>
        <v>1</v>
      </c>
      <c r="J53" s="125">
        <f t="shared" si="11"/>
        <v>0</v>
      </c>
      <c r="K53" s="125">
        <f t="shared" si="12"/>
        <v>1</v>
      </c>
      <c r="L53" s="125">
        <f t="shared" si="13"/>
        <v>1</v>
      </c>
      <c r="M53" s="125">
        <f t="shared" si="14"/>
        <v>1</v>
      </c>
      <c r="N53" s="138">
        <f t="shared" si="15"/>
        <v>1</v>
      </c>
      <c r="O53" s="138">
        <f t="shared" si="16"/>
        <v>0</v>
      </c>
      <c r="P53" s="138"/>
      <c r="Q53" s="138">
        <f t="shared" si="17"/>
        <v>0</v>
      </c>
      <c r="R53" s="138"/>
    </row>
    <row r="54" spans="1:18" ht="17" thickBot="1">
      <c r="A54">
        <f t="shared" si="8"/>
        <v>50</v>
      </c>
      <c r="B54" s="255" t="s">
        <v>354</v>
      </c>
      <c r="C54" s="248">
        <v>44690</v>
      </c>
      <c r="D54" s="120" t="s">
        <v>1095</v>
      </c>
      <c r="E54" s="120" t="s">
        <v>1095</v>
      </c>
      <c r="F54" s="109" t="s">
        <v>1264</v>
      </c>
      <c r="G54" s="120" t="s">
        <v>1242</v>
      </c>
      <c r="H54" s="133" t="str">
        <f t="shared" si="9"/>
        <v>Cumplido</v>
      </c>
      <c r="I54" s="125">
        <f t="shared" si="10"/>
        <v>1</v>
      </c>
      <c r="J54" s="125">
        <f t="shared" si="11"/>
        <v>0</v>
      </c>
      <c r="K54" s="125">
        <f t="shared" si="12"/>
        <v>1</v>
      </c>
      <c r="L54" s="125">
        <f t="shared" si="13"/>
        <v>1</v>
      </c>
      <c r="M54" s="125">
        <f t="shared" si="14"/>
        <v>1</v>
      </c>
      <c r="N54" s="138">
        <f t="shared" si="15"/>
        <v>1</v>
      </c>
      <c r="O54" s="138">
        <f t="shared" si="16"/>
        <v>0</v>
      </c>
      <c r="P54" s="138"/>
      <c r="Q54" s="138">
        <f t="shared" si="17"/>
        <v>0</v>
      </c>
      <c r="R54" s="138"/>
    </row>
    <row r="55" spans="1:18" ht="17" thickBot="1">
      <c r="A55">
        <f t="shared" si="8"/>
        <v>51</v>
      </c>
      <c r="B55" s="133" t="s">
        <v>355</v>
      </c>
      <c r="C55" s="248">
        <v>44690</v>
      </c>
      <c r="D55" s="120" t="s">
        <v>1095</v>
      </c>
      <c r="E55" s="120" t="s">
        <v>1095</v>
      </c>
      <c r="F55" s="109" t="s">
        <v>1264</v>
      </c>
      <c r="G55" s="120" t="s">
        <v>1242</v>
      </c>
      <c r="H55" s="133" t="str">
        <f t="shared" si="9"/>
        <v>Cumplido</v>
      </c>
      <c r="I55" s="125">
        <f t="shared" si="10"/>
        <v>1</v>
      </c>
      <c r="J55" s="125">
        <f t="shared" si="11"/>
        <v>0</v>
      </c>
      <c r="K55" s="125">
        <f t="shared" si="12"/>
        <v>1</v>
      </c>
      <c r="L55" s="125">
        <f t="shared" si="13"/>
        <v>1</v>
      </c>
      <c r="M55" s="125">
        <f t="shared" si="14"/>
        <v>1</v>
      </c>
      <c r="N55" s="138">
        <f t="shared" si="15"/>
        <v>1</v>
      </c>
      <c r="O55" s="138">
        <f t="shared" si="16"/>
        <v>0</v>
      </c>
      <c r="P55" s="138"/>
      <c r="Q55" s="138">
        <f t="shared" si="17"/>
        <v>0</v>
      </c>
      <c r="R55" s="138"/>
    </row>
    <row r="56" spans="1:18" ht="16" thickBot="1">
      <c r="A56">
        <f t="shared" si="8"/>
        <v>52</v>
      </c>
      <c r="B56" s="401" t="s">
        <v>356</v>
      </c>
      <c r="C56" s="246"/>
      <c r="D56" s="246"/>
      <c r="E56" s="246"/>
      <c r="F56" s="398"/>
      <c r="G56" s="246"/>
      <c r="H56" s="132"/>
      <c r="I56" s="125">
        <f t="shared" si="10"/>
        <v>0</v>
      </c>
      <c r="J56" s="125">
        <f t="shared" si="11"/>
        <v>1</v>
      </c>
      <c r="K56" s="125">
        <f t="shared" si="12"/>
        <v>-1</v>
      </c>
      <c r="L56" s="125">
        <f t="shared" si="13"/>
        <v>0</v>
      </c>
      <c r="M56" s="125">
        <f t="shared" si="14"/>
        <v>0</v>
      </c>
      <c r="N56" s="138">
        <f t="shared" si="15"/>
        <v>0</v>
      </c>
      <c r="O56" s="138">
        <f t="shared" si="16"/>
        <v>0</v>
      </c>
      <c r="P56" s="138"/>
      <c r="Q56" s="138">
        <f t="shared" si="17"/>
        <v>1</v>
      </c>
      <c r="R56" s="138"/>
    </row>
    <row r="57" spans="1:18" ht="17" thickBot="1">
      <c r="A57">
        <f t="shared" si="8"/>
        <v>53</v>
      </c>
      <c r="B57" s="133" t="s">
        <v>357</v>
      </c>
      <c r="C57" s="248">
        <v>44690</v>
      </c>
      <c r="D57" s="120" t="s">
        <v>1095</v>
      </c>
      <c r="E57" s="120" t="s">
        <v>1095</v>
      </c>
      <c r="F57" s="109" t="s">
        <v>1264</v>
      </c>
      <c r="G57" s="120" t="s">
        <v>1242</v>
      </c>
      <c r="H57" s="133" t="str">
        <f t="shared" si="9"/>
        <v>Cumplido</v>
      </c>
      <c r="I57" s="125">
        <f t="shared" si="10"/>
        <v>1</v>
      </c>
      <c r="J57" s="125">
        <f t="shared" si="11"/>
        <v>0</v>
      </c>
      <c r="K57" s="125">
        <f t="shared" si="12"/>
        <v>1</v>
      </c>
      <c r="L57" s="125">
        <f t="shared" si="13"/>
        <v>1</v>
      </c>
      <c r="M57" s="125">
        <f t="shared" si="14"/>
        <v>1</v>
      </c>
      <c r="N57" s="138">
        <f t="shared" si="15"/>
        <v>1</v>
      </c>
      <c r="O57" s="138">
        <f t="shared" si="16"/>
        <v>0</v>
      </c>
      <c r="P57" s="138"/>
      <c r="Q57" s="138">
        <f t="shared" si="17"/>
        <v>0</v>
      </c>
      <c r="R57" s="138"/>
    </row>
    <row r="58" spans="1:18" ht="33" thickBot="1">
      <c r="A58">
        <f t="shared" si="8"/>
        <v>54</v>
      </c>
      <c r="B58" s="255" t="s">
        <v>358</v>
      </c>
      <c r="C58" s="248">
        <v>44690</v>
      </c>
      <c r="D58" s="120" t="s">
        <v>1095</v>
      </c>
      <c r="E58" s="120" t="s">
        <v>1095</v>
      </c>
      <c r="F58" s="109" t="s">
        <v>1264</v>
      </c>
      <c r="G58" s="120" t="s">
        <v>1242</v>
      </c>
      <c r="H58" s="133" t="str">
        <f t="shared" si="9"/>
        <v>Cumplido</v>
      </c>
      <c r="I58" s="125">
        <f t="shared" si="10"/>
        <v>1</v>
      </c>
      <c r="J58" s="125">
        <f t="shared" si="11"/>
        <v>0</v>
      </c>
      <c r="K58" s="125">
        <f t="shared" si="12"/>
        <v>1</v>
      </c>
      <c r="L58" s="125">
        <f t="shared" si="13"/>
        <v>1</v>
      </c>
      <c r="M58" s="125">
        <f t="shared" si="14"/>
        <v>1</v>
      </c>
      <c r="N58" s="138">
        <f t="shared" si="15"/>
        <v>1</v>
      </c>
      <c r="O58" s="138">
        <f t="shared" si="16"/>
        <v>0</v>
      </c>
      <c r="P58" s="138"/>
      <c r="Q58" s="138">
        <f t="shared" si="17"/>
        <v>0</v>
      </c>
      <c r="R58" s="138"/>
    </row>
    <row r="59" spans="1:18" ht="16" thickBot="1">
      <c r="A59">
        <f t="shared" si="8"/>
        <v>55</v>
      </c>
      <c r="B59" s="401" t="s">
        <v>359</v>
      </c>
      <c r="C59" s="246"/>
      <c r="D59" s="246"/>
      <c r="E59" s="246"/>
      <c r="F59" s="398"/>
      <c r="G59" s="246"/>
      <c r="H59" s="132"/>
      <c r="I59" s="125">
        <f t="shared" si="10"/>
        <v>0</v>
      </c>
      <c r="J59" s="125">
        <f t="shared" si="11"/>
        <v>1</v>
      </c>
      <c r="K59" s="125">
        <f t="shared" si="12"/>
        <v>-1</v>
      </c>
      <c r="L59" s="125">
        <f t="shared" si="13"/>
        <v>0</v>
      </c>
      <c r="M59" s="125">
        <f t="shared" si="14"/>
        <v>0</v>
      </c>
      <c r="N59" s="138">
        <f t="shared" si="15"/>
        <v>0</v>
      </c>
      <c r="O59" s="138">
        <f t="shared" si="16"/>
        <v>0</v>
      </c>
      <c r="P59" s="138"/>
      <c r="Q59" s="138">
        <f t="shared" si="17"/>
        <v>1</v>
      </c>
      <c r="R59" s="138"/>
    </row>
    <row r="60" spans="1:18" ht="16" thickBot="1">
      <c r="A60">
        <f t="shared" si="8"/>
        <v>56</v>
      </c>
      <c r="B60" s="132" t="s">
        <v>360</v>
      </c>
      <c r="C60" s="246"/>
      <c r="D60" s="246"/>
      <c r="E60" s="246"/>
      <c r="F60" s="398"/>
      <c r="G60" s="246"/>
      <c r="H60" s="132"/>
      <c r="I60" s="125">
        <f t="shared" si="10"/>
        <v>0</v>
      </c>
      <c r="J60" s="125">
        <f t="shared" si="11"/>
        <v>1</v>
      </c>
      <c r="K60" s="125">
        <f t="shared" si="12"/>
        <v>-1</v>
      </c>
      <c r="L60" s="125">
        <f t="shared" si="13"/>
        <v>0</v>
      </c>
      <c r="M60" s="125">
        <f t="shared" si="14"/>
        <v>0</v>
      </c>
      <c r="N60" s="138">
        <f t="shared" si="15"/>
        <v>0</v>
      </c>
      <c r="O60" s="138">
        <f t="shared" si="16"/>
        <v>0</v>
      </c>
      <c r="P60" s="138"/>
      <c r="Q60" s="138">
        <f t="shared" si="17"/>
        <v>1</v>
      </c>
      <c r="R60" s="138"/>
    </row>
    <row r="61" spans="1:18" ht="17" thickBot="1">
      <c r="A61">
        <f t="shared" si="8"/>
        <v>57</v>
      </c>
      <c r="B61" s="133" t="s">
        <v>361</v>
      </c>
      <c r="C61" s="248">
        <v>44690</v>
      </c>
      <c r="D61" s="120" t="s">
        <v>1095</v>
      </c>
      <c r="E61" s="120" t="s">
        <v>1095</v>
      </c>
      <c r="F61" s="109" t="s">
        <v>1264</v>
      </c>
      <c r="G61" s="120" t="s">
        <v>1242</v>
      </c>
      <c r="H61" s="133" t="str">
        <f t="shared" si="9"/>
        <v>Cumplido</v>
      </c>
      <c r="I61" s="125">
        <f t="shared" si="10"/>
        <v>1</v>
      </c>
      <c r="J61" s="125">
        <f t="shared" si="11"/>
        <v>0</v>
      </c>
      <c r="K61" s="125">
        <f t="shared" si="12"/>
        <v>1</v>
      </c>
      <c r="L61" s="125">
        <f t="shared" si="13"/>
        <v>1</v>
      </c>
      <c r="M61" s="125">
        <f t="shared" si="14"/>
        <v>1</v>
      </c>
      <c r="N61" s="138">
        <f t="shared" si="15"/>
        <v>1</v>
      </c>
      <c r="O61" s="138">
        <f t="shared" si="16"/>
        <v>0</v>
      </c>
      <c r="P61" s="138"/>
      <c r="Q61" s="138">
        <f t="shared" si="17"/>
        <v>0</v>
      </c>
      <c r="R61" s="138"/>
    </row>
    <row r="62" spans="1:18" ht="17" thickBot="1">
      <c r="A62">
        <f t="shared" si="8"/>
        <v>58</v>
      </c>
      <c r="B62" s="133" t="s">
        <v>362</v>
      </c>
      <c r="C62" s="248">
        <v>44690</v>
      </c>
      <c r="D62" s="120" t="s">
        <v>1095</v>
      </c>
      <c r="E62" s="120" t="s">
        <v>1095</v>
      </c>
      <c r="F62" s="109" t="s">
        <v>1264</v>
      </c>
      <c r="G62" s="120" t="s">
        <v>1242</v>
      </c>
      <c r="H62" s="133" t="str">
        <f t="shared" si="9"/>
        <v>Cumplido</v>
      </c>
      <c r="I62" s="125">
        <f t="shared" si="10"/>
        <v>1</v>
      </c>
      <c r="J62" s="125">
        <f t="shared" si="11"/>
        <v>0</v>
      </c>
      <c r="K62" s="125">
        <f t="shared" si="12"/>
        <v>1</v>
      </c>
      <c r="L62" s="125">
        <f t="shared" si="13"/>
        <v>1</v>
      </c>
      <c r="M62" s="125">
        <f t="shared" si="14"/>
        <v>1</v>
      </c>
      <c r="N62" s="138">
        <f t="shared" si="15"/>
        <v>1</v>
      </c>
      <c r="O62" s="138">
        <f t="shared" si="16"/>
        <v>0</v>
      </c>
      <c r="P62" s="138"/>
      <c r="Q62" s="138">
        <f t="shared" si="17"/>
        <v>0</v>
      </c>
      <c r="R62" s="138"/>
    </row>
    <row r="63" spans="1:18" ht="49" thickBot="1">
      <c r="A63">
        <f t="shared" si="8"/>
        <v>59</v>
      </c>
      <c r="B63" s="255" t="s">
        <v>363</v>
      </c>
      <c r="C63" s="248">
        <v>44690</v>
      </c>
      <c r="D63" s="120" t="s">
        <v>1095</v>
      </c>
      <c r="E63" s="120" t="s">
        <v>1095</v>
      </c>
      <c r="F63" s="109" t="s">
        <v>1264</v>
      </c>
      <c r="G63" s="120" t="s">
        <v>1242</v>
      </c>
      <c r="H63" s="133" t="str">
        <f t="shared" si="9"/>
        <v>Cumplido</v>
      </c>
      <c r="I63" s="125">
        <f t="shared" si="10"/>
        <v>1</v>
      </c>
      <c r="J63" s="125">
        <f t="shared" si="11"/>
        <v>0</v>
      </c>
      <c r="K63" s="125">
        <f t="shared" si="12"/>
        <v>1</v>
      </c>
      <c r="L63" s="125">
        <f t="shared" si="13"/>
        <v>1</v>
      </c>
      <c r="M63" s="125">
        <f t="shared" si="14"/>
        <v>1</v>
      </c>
      <c r="N63" s="138">
        <f t="shared" si="15"/>
        <v>1</v>
      </c>
      <c r="O63" s="138">
        <f t="shared" si="16"/>
        <v>0</v>
      </c>
      <c r="P63" s="138"/>
      <c r="Q63" s="138">
        <f t="shared" si="17"/>
        <v>0</v>
      </c>
      <c r="R63" s="138"/>
    </row>
    <row r="64" spans="1:18" ht="33" thickBot="1">
      <c r="A64">
        <f t="shared" si="8"/>
        <v>60</v>
      </c>
      <c r="B64" s="399" t="s">
        <v>1244</v>
      </c>
      <c r="C64" s="246"/>
      <c r="D64" s="246"/>
      <c r="E64" s="246"/>
      <c r="F64" s="398"/>
      <c r="G64" s="246"/>
      <c r="H64" s="132"/>
      <c r="I64" s="125">
        <f t="shared" si="10"/>
        <v>0</v>
      </c>
      <c r="J64" s="125">
        <f t="shared" si="11"/>
        <v>1</v>
      </c>
      <c r="K64" s="125">
        <f t="shared" si="12"/>
        <v>-1</v>
      </c>
      <c r="L64" s="125">
        <f t="shared" si="13"/>
        <v>0</v>
      </c>
      <c r="M64" s="125">
        <f t="shared" si="14"/>
        <v>0</v>
      </c>
      <c r="N64" s="138">
        <f t="shared" si="15"/>
        <v>0</v>
      </c>
      <c r="O64" s="138">
        <f t="shared" si="16"/>
        <v>0</v>
      </c>
      <c r="P64" s="138"/>
      <c r="Q64" s="138">
        <f t="shared" si="17"/>
        <v>1</v>
      </c>
      <c r="R64" s="138"/>
    </row>
    <row r="65" spans="1:18" ht="17" thickBot="1">
      <c r="A65">
        <f t="shared" si="8"/>
        <v>61</v>
      </c>
      <c r="B65" s="133" t="s">
        <v>364</v>
      </c>
      <c r="C65" s="248">
        <v>44690</v>
      </c>
      <c r="D65" s="120" t="s">
        <v>1095</v>
      </c>
      <c r="E65" s="120" t="s">
        <v>1095</v>
      </c>
      <c r="F65" s="109" t="s">
        <v>1264</v>
      </c>
      <c r="G65" s="109" t="s">
        <v>1242</v>
      </c>
      <c r="H65" s="133" t="str">
        <f t="shared" si="9"/>
        <v>Cumplido</v>
      </c>
      <c r="I65" s="125">
        <f t="shared" si="10"/>
        <v>1</v>
      </c>
      <c r="J65" s="125">
        <f t="shared" si="11"/>
        <v>0</v>
      </c>
      <c r="K65" s="125">
        <f t="shared" si="12"/>
        <v>1</v>
      </c>
      <c r="L65" s="125">
        <f t="shared" si="13"/>
        <v>1</v>
      </c>
      <c r="M65" s="125">
        <f t="shared" si="14"/>
        <v>1</v>
      </c>
      <c r="N65" s="138">
        <f t="shared" si="15"/>
        <v>1</v>
      </c>
      <c r="O65" s="138">
        <f t="shared" si="16"/>
        <v>0</v>
      </c>
      <c r="P65" s="138"/>
      <c r="Q65" s="138">
        <f t="shared" si="17"/>
        <v>0</v>
      </c>
      <c r="R65" s="138"/>
    </row>
    <row r="66" spans="1:18" ht="17" thickBot="1">
      <c r="A66">
        <f t="shared" si="8"/>
        <v>62</v>
      </c>
      <c r="B66" s="133" t="s">
        <v>365</v>
      </c>
      <c r="C66" s="248">
        <v>44690</v>
      </c>
      <c r="D66" s="120" t="s">
        <v>1095</v>
      </c>
      <c r="E66" s="120" t="s">
        <v>1095</v>
      </c>
      <c r="F66" s="109" t="s">
        <v>1264</v>
      </c>
      <c r="G66" s="120" t="s">
        <v>1242</v>
      </c>
      <c r="H66" s="133" t="str">
        <f t="shared" si="9"/>
        <v>Cumplido</v>
      </c>
      <c r="I66" s="125">
        <f t="shared" si="10"/>
        <v>1</v>
      </c>
      <c r="J66" s="125">
        <f t="shared" si="11"/>
        <v>0</v>
      </c>
      <c r="K66" s="125">
        <f t="shared" si="12"/>
        <v>1</v>
      </c>
      <c r="L66" s="125">
        <f t="shared" si="13"/>
        <v>1</v>
      </c>
      <c r="M66" s="125">
        <f t="shared" si="14"/>
        <v>1</v>
      </c>
      <c r="N66" s="138">
        <f t="shared" si="15"/>
        <v>1</v>
      </c>
      <c r="O66" s="138">
        <f t="shared" si="16"/>
        <v>0</v>
      </c>
      <c r="P66" s="138"/>
      <c r="Q66" s="138">
        <f t="shared" si="17"/>
        <v>0</v>
      </c>
      <c r="R66" s="138"/>
    </row>
    <row r="67" spans="1:18" ht="17" thickBot="1">
      <c r="A67">
        <f t="shared" si="8"/>
        <v>63</v>
      </c>
      <c r="B67" s="133" t="s">
        <v>366</v>
      </c>
      <c r="C67" s="248">
        <v>44690</v>
      </c>
      <c r="D67" s="120" t="s">
        <v>1095</v>
      </c>
      <c r="E67" s="120" t="s">
        <v>1095</v>
      </c>
      <c r="F67" s="109" t="s">
        <v>1264</v>
      </c>
      <c r="G67" s="120" t="s">
        <v>1242</v>
      </c>
      <c r="H67" s="133" t="str">
        <f t="shared" si="9"/>
        <v>Cumplido</v>
      </c>
      <c r="I67" s="125">
        <f t="shared" si="10"/>
        <v>1</v>
      </c>
      <c r="J67" s="125">
        <f t="shared" si="11"/>
        <v>0</v>
      </c>
      <c r="K67" s="125">
        <f t="shared" si="12"/>
        <v>1</v>
      </c>
      <c r="L67" s="125">
        <f t="shared" si="13"/>
        <v>1</v>
      </c>
      <c r="M67" s="125">
        <f t="shared" si="14"/>
        <v>1</v>
      </c>
      <c r="N67" s="138">
        <f t="shared" si="15"/>
        <v>1</v>
      </c>
      <c r="O67" s="138">
        <f t="shared" si="16"/>
        <v>0</v>
      </c>
      <c r="P67" s="138"/>
      <c r="Q67" s="138">
        <f t="shared" si="17"/>
        <v>0</v>
      </c>
      <c r="R67" s="138"/>
    </row>
    <row r="68" spans="1:18" ht="17" thickBot="1">
      <c r="A68">
        <f t="shared" si="8"/>
        <v>64</v>
      </c>
      <c r="B68" s="133" t="s">
        <v>367</v>
      </c>
      <c r="C68" s="248">
        <v>44690</v>
      </c>
      <c r="D68" s="120" t="s">
        <v>1095</v>
      </c>
      <c r="E68" s="120" t="s">
        <v>1211</v>
      </c>
      <c r="F68" s="109" t="s">
        <v>1264</v>
      </c>
      <c r="G68" s="120" t="s">
        <v>1243</v>
      </c>
      <c r="H68" s="133" t="str">
        <f t="shared" si="9"/>
        <v>Incumplido</v>
      </c>
      <c r="I68" s="125">
        <f t="shared" si="10"/>
        <v>0</v>
      </c>
      <c r="J68" s="125">
        <f t="shared" si="11"/>
        <v>1</v>
      </c>
      <c r="K68" s="125">
        <f t="shared" si="12"/>
        <v>-1</v>
      </c>
      <c r="L68" s="125">
        <f t="shared" si="13"/>
        <v>0</v>
      </c>
      <c r="M68" s="125">
        <f t="shared" si="14"/>
        <v>0</v>
      </c>
      <c r="N68" s="138">
        <f t="shared" si="15"/>
        <v>0</v>
      </c>
      <c r="O68" s="138">
        <f t="shared" si="16"/>
        <v>1</v>
      </c>
      <c r="P68" s="138"/>
      <c r="Q68" s="138">
        <f t="shared" si="17"/>
        <v>0</v>
      </c>
      <c r="R68" s="138"/>
    </row>
    <row r="69" spans="1:18" ht="16" thickBot="1">
      <c r="A69">
        <f t="shared" si="8"/>
        <v>65</v>
      </c>
      <c r="B69" s="401" t="s">
        <v>368</v>
      </c>
      <c r="C69" s="246"/>
      <c r="D69" s="246"/>
      <c r="E69" s="246"/>
      <c r="F69" s="398"/>
      <c r="G69" s="246"/>
      <c r="H69" s="132"/>
      <c r="I69" s="125">
        <f t="shared" si="10"/>
        <v>0</v>
      </c>
      <c r="J69" s="125">
        <f t="shared" si="11"/>
        <v>1</v>
      </c>
      <c r="K69" s="125">
        <f t="shared" si="12"/>
        <v>-1</v>
      </c>
      <c r="L69" s="125">
        <f t="shared" si="13"/>
        <v>0</v>
      </c>
      <c r="M69" s="125">
        <f t="shared" si="14"/>
        <v>0</v>
      </c>
      <c r="N69" s="138">
        <f t="shared" si="15"/>
        <v>0</v>
      </c>
      <c r="O69" s="138">
        <f t="shared" si="16"/>
        <v>0</v>
      </c>
      <c r="P69" s="138"/>
      <c r="Q69" s="138">
        <f t="shared" si="17"/>
        <v>1</v>
      </c>
      <c r="R69" s="138"/>
    </row>
    <row r="70" spans="1:18" ht="31.5" customHeight="1" thickBot="1">
      <c r="A70">
        <f t="shared" si="8"/>
        <v>66</v>
      </c>
      <c r="B70" s="255" t="s">
        <v>369</v>
      </c>
      <c r="C70" s="248">
        <v>44690</v>
      </c>
      <c r="D70" s="120" t="s">
        <v>1095</v>
      </c>
      <c r="E70" s="120" t="s">
        <v>1211</v>
      </c>
      <c r="F70" s="109" t="s">
        <v>1264</v>
      </c>
      <c r="G70" s="120" t="s">
        <v>1243</v>
      </c>
      <c r="H70" s="133" t="str">
        <f t="shared" si="9"/>
        <v>Incumplido</v>
      </c>
      <c r="I70" s="125">
        <f t="shared" si="10"/>
        <v>0</v>
      </c>
      <c r="J70" s="125">
        <f t="shared" si="11"/>
        <v>1</v>
      </c>
      <c r="K70" s="125">
        <f t="shared" si="12"/>
        <v>-1</v>
      </c>
      <c r="L70" s="125">
        <f t="shared" si="13"/>
        <v>0</v>
      </c>
      <c r="M70" s="125">
        <f t="shared" si="14"/>
        <v>0</v>
      </c>
      <c r="N70" s="138">
        <f t="shared" si="15"/>
        <v>0</v>
      </c>
      <c r="O70" s="138">
        <f t="shared" si="16"/>
        <v>1</v>
      </c>
      <c r="P70" s="138"/>
      <c r="Q70" s="138">
        <f t="shared" si="17"/>
        <v>0</v>
      </c>
      <c r="R70" s="138"/>
    </row>
    <row r="71" spans="1:18" ht="33" customHeight="1" thickBot="1">
      <c r="A71">
        <f t="shared" ref="A71:A76" si="18">+A70+1</f>
        <v>67</v>
      </c>
      <c r="B71" s="255" t="s">
        <v>370</v>
      </c>
      <c r="C71" s="248">
        <v>44690</v>
      </c>
      <c r="D71" s="120" t="s">
        <v>1095</v>
      </c>
      <c r="E71" s="120" t="s">
        <v>1211</v>
      </c>
      <c r="F71" s="109" t="s">
        <v>1264</v>
      </c>
      <c r="G71" s="120" t="s">
        <v>1243</v>
      </c>
      <c r="H71" s="133" t="str">
        <f t="shared" si="9"/>
        <v>Incumplido</v>
      </c>
      <c r="I71" s="125">
        <f t="shared" si="10"/>
        <v>0</v>
      </c>
      <c r="J71" s="125">
        <f t="shared" si="11"/>
        <v>1</v>
      </c>
      <c r="K71" s="125">
        <f t="shared" si="12"/>
        <v>-1</v>
      </c>
      <c r="L71" s="125">
        <f t="shared" si="13"/>
        <v>0</v>
      </c>
      <c r="M71" s="125">
        <f t="shared" si="14"/>
        <v>0</v>
      </c>
      <c r="N71" s="138">
        <f t="shared" si="15"/>
        <v>0</v>
      </c>
      <c r="O71" s="138">
        <f t="shared" si="16"/>
        <v>1</v>
      </c>
      <c r="P71" s="138"/>
      <c r="Q71" s="138">
        <f t="shared" si="17"/>
        <v>0</v>
      </c>
      <c r="R71" s="138"/>
    </row>
    <row r="72" spans="1:18" ht="16" thickBot="1">
      <c r="A72">
        <f t="shared" si="18"/>
        <v>68</v>
      </c>
      <c r="B72" s="132" t="s">
        <v>371</v>
      </c>
      <c r="C72" s="246"/>
      <c r="D72" s="246"/>
      <c r="E72" s="246"/>
      <c r="F72" s="398"/>
      <c r="G72" s="246"/>
      <c r="H72" s="132"/>
      <c r="I72" s="125">
        <f t="shared" si="10"/>
        <v>0</v>
      </c>
      <c r="J72" s="125">
        <f t="shared" si="11"/>
        <v>1</v>
      </c>
      <c r="K72" s="125">
        <f t="shared" si="12"/>
        <v>-1</v>
      </c>
      <c r="L72" s="125">
        <f t="shared" si="13"/>
        <v>0</v>
      </c>
      <c r="M72" s="125">
        <f t="shared" si="14"/>
        <v>0</v>
      </c>
      <c r="N72" s="138">
        <f t="shared" si="15"/>
        <v>0</v>
      </c>
      <c r="O72" s="138">
        <f t="shared" si="16"/>
        <v>0</v>
      </c>
      <c r="P72" s="138"/>
      <c r="Q72" s="138">
        <f t="shared" si="17"/>
        <v>1</v>
      </c>
      <c r="R72" s="138"/>
    </row>
    <row r="73" spans="1:18" ht="17" thickBot="1">
      <c r="A73">
        <f t="shared" si="18"/>
        <v>69</v>
      </c>
      <c r="B73" s="133" t="s">
        <v>372</v>
      </c>
      <c r="C73" s="248">
        <v>44690</v>
      </c>
      <c r="D73" s="120" t="s">
        <v>1095</v>
      </c>
      <c r="E73" s="120" t="s">
        <v>1211</v>
      </c>
      <c r="F73" s="109" t="s">
        <v>1264</v>
      </c>
      <c r="G73" s="120" t="s">
        <v>1243</v>
      </c>
      <c r="H73" s="133" t="str">
        <f t="shared" si="9"/>
        <v>Incumplido</v>
      </c>
      <c r="I73" s="125">
        <f t="shared" si="10"/>
        <v>0</v>
      </c>
      <c r="J73" s="125">
        <f t="shared" si="11"/>
        <v>1</v>
      </c>
      <c r="K73" s="125">
        <f t="shared" si="12"/>
        <v>-1</v>
      </c>
      <c r="L73" s="125">
        <f t="shared" si="13"/>
        <v>0</v>
      </c>
      <c r="M73" s="125">
        <f t="shared" si="14"/>
        <v>0</v>
      </c>
      <c r="N73" s="138">
        <f t="shared" si="15"/>
        <v>0</v>
      </c>
      <c r="O73" s="138">
        <f t="shared" si="16"/>
        <v>1</v>
      </c>
      <c r="P73" s="138"/>
      <c r="Q73" s="138">
        <f t="shared" si="17"/>
        <v>0</v>
      </c>
      <c r="R73" s="138"/>
    </row>
    <row r="74" spans="1:18" ht="17" thickBot="1">
      <c r="A74">
        <f t="shared" si="18"/>
        <v>70</v>
      </c>
      <c r="B74" s="133" t="s">
        <v>373</v>
      </c>
      <c r="C74" s="248">
        <v>44690</v>
      </c>
      <c r="D74" s="120" t="s">
        <v>1095</v>
      </c>
      <c r="E74" s="120" t="s">
        <v>1211</v>
      </c>
      <c r="F74" s="109" t="s">
        <v>1264</v>
      </c>
      <c r="G74" s="120" t="s">
        <v>1243</v>
      </c>
      <c r="H74" s="133" t="str">
        <f>IF(E74="si","Cumplido",IF(E74="no","Incumplido",0))</f>
        <v>Incumplido</v>
      </c>
      <c r="I74" s="125">
        <f t="shared" si="10"/>
        <v>0</v>
      </c>
      <c r="J74" s="125">
        <f t="shared" si="11"/>
        <v>1</v>
      </c>
      <c r="K74" s="125">
        <f t="shared" si="12"/>
        <v>-1</v>
      </c>
      <c r="L74" s="125">
        <f t="shared" si="13"/>
        <v>0</v>
      </c>
      <c r="M74" s="125">
        <f t="shared" si="14"/>
        <v>0</v>
      </c>
      <c r="N74" s="138">
        <f t="shared" si="15"/>
        <v>0</v>
      </c>
      <c r="O74" s="138">
        <f t="shared" si="16"/>
        <v>1</v>
      </c>
      <c r="P74" s="138"/>
      <c r="Q74" s="138">
        <f t="shared" si="17"/>
        <v>0</v>
      </c>
      <c r="R74" s="138"/>
    </row>
    <row r="75" spans="1:18" ht="17" thickBot="1">
      <c r="A75">
        <f t="shared" si="18"/>
        <v>71</v>
      </c>
      <c r="B75" s="133" t="s">
        <v>374</v>
      </c>
      <c r="C75" s="248">
        <v>44690</v>
      </c>
      <c r="D75" s="120" t="s">
        <v>1095</v>
      </c>
      <c r="E75" s="120" t="s">
        <v>1211</v>
      </c>
      <c r="F75" s="109" t="s">
        <v>1264</v>
      </c>
      <c r="G75" s="120" t="s">
        <v>1243</v>
      </c>
      <c r="H75" s="133" t="str">
        <f>IF(E75="si","Cumplido",IF(E75="no","Incumplido",0))</f>
        <v>Incumplido</v>
      </c>
      <c r="I75" s="125">
        <f t="shared" si="10"/>
        <v>0</v>
      </c>
      <c r="J75" s="125">
        <f t="shared" si="11"/>
        <v>1</v>
      </c>
      <c r="K75" s="125">
        <f t="shared" si="12"/>
        <v>-1</v>
      </c>
      <c r="L75" s="125">
        <f t="shared" si="13"/>
        <v>0</v>
      </c>
      <c r="M75" s="125">
        <f t="shared" si="14"/>
        <v>0</v>
      </c>
      <c r="N75" s="138">
        <f t="shared" si="15"/>
        <v>0</v>
      </c>
      <c r="O75" s="138">
        <f t="shared" si="16"/>
        <v>1</v>
      </c>
      <c r="P75" s="138"/>
      <c r="Q75" s="138">
        <f t="shared" si="17"/>
        <v>0</v>
      </c>
      <c r="R75" s="138"/>
    </row>
    <row r="76" spans="1:18" ht="17" thickBot="1">
      <c r="A76">
        <f t="shared" si="18"/>
        <v>72</v>
      </c>
      <c r="B76" s="133" t="s">
        <v>375</v>
      </c>
      <c r="C76" s="248">
        <v>44690</v>
      </c>
      <c r="D76" s="120" t="s">
        <v>1095</v>
      </c>
      <c r="E76" s="120" t="s">
        <v>1211</v>
      </c>
      <c r="F76" s="109" t="s">
        <v>1264</v>
      </c>
      <c r="G76" s="120" t="s">
        <v>1243</v>
      </c>
      <c r="H76" s="133" t="str">
        <f>IF(E76="si","Cumplido",IF(E76="no","Incumplido",0))</f>
        <v>Incumplido</v>
      </c>
      <c r="I76" s="125">
        <f t="shared" si="10"/>
        <v>0</v>
      </c>
      <c r="J76" s="125">
        <f t="shared" si="11"/>
        <v>1</v>
      </c>
      <c r="K76" s="125">
        <f t="shared" si="12"/>
        <v>-1</v>
      </c>
      <c r="L76" s="125">
        <f t="shared" si="13"/>
        <v>0</v>
      </c>
      <c r="M76" s="125">
        <f t="shared" si="14"/>
        <v>0</v>
      </c>
      <c r="N76" s="138">
        <f t="shared" si="15"/>
        <v>0</v>
      </c>
      <c r="O76" s="138">
        <f t="shared" si="16"/>
        <v>1</v>
      </c>
      <c r="P76" s="138"/>
      <c r="Q76" s="138">
        <f t="shared" si="17"/>
        <v>0</v>
      </c>
      <c r="R76" s="138"/>
    </row>
    <row r="77" spans="1:18">
      <c r="H77" s="261">
        <f>+M77/L77</f>
        <v>1</v>
      </c>
      <c r="I77" s="130">
        <f>COUNT(I2:I76)</f>
        <v>72</v>
      </c>
      <c r="J77" s="130">
        <f t="shared" ref="J77:O77" si="19">SUM(J2:J76)</f>
        <v>28</v>
      </c>
      <c r="K77" s="130">
        <f t="shared" si="19"/>
        <v>16</v>
      </c>
      <c r="L77" s="130">
        <f t="shared" si="19"/>
        <v>44</v>
      </c>
      <c r="M77" s="130">
        <f t="shared" si="19"/>
        <v>44</v>
      </c>
      <c r="N77" s="130">
        <f t="shared" si="19"/>
        <v>44</v>
      </c>
      <c r="O77" s="130">
        <f t="shared" si="19"/>
        <v>9</v>
      </c>
      <c r="P77" s="130">
        <f>+N77+O77</f>
        <v>53</v>
      </c>
      <c r="Q77" s="130">
        <f>SUM(Q2:Q76)</f>
        <v>19</v>
      </c>
      <c r="R77" s="262">
        <f>SUM(N77:O77)+Q77</f>
        <v>72</v>
      </c>
    </row>
    <row r="78" spans="1:18">
      <c r="H78" s="264">
        <f>+N77/P77</f>
        <v>0.83018867924528306</v>
      </c>
    </row>
  </sheetData>
  <sheetProtection algorithmName="SHA-512" hashValue="FDW56j6KCK2nqKHsgrSAhVynUlgUxvX7Oc7eynvxJ8JEENYQis1z+pwQ4zmHKTWzJSfi0kbgKpQ3YMwBrqyPow==" saltValue="kNARGbSOhN4ZeiSxLMlQDA==" spinCount="100000" sheet="1" objects="1" scenarios="1" selectLockedCells="1" selectUnlockedCells="1"/>
  <mergeCells count="6">
    <mergeCell ref="H1:H3"/>
    <mergeCell ref="E1:E4"/>
    <mergeCell ref="F1:F4"/>
    <mergeCell ref="G1:G4"/>
    <mergeCell ref="C1:C3"/>
    <mergeCell ref="D1:D4"/>
  </mergeCells>
  <conditionalFormatting sqref="B3">
    <cfRule type="cellIs" dxfId="283" priority="7" operator="equal">
      <formula>"NO"</formula>
    </cfRule>
    <cfRule type="cellIs" dxfId="282" priority="8" operator="equal">
      <formula>"SI"</formula>
    </cfRule>
  </conditionalFormatting>
  <conditionalFormatting sqref="B3">
    <cfRule type="cellIs" dxfId="281" priority="9" operator="equal">
      <formula>"x"</formula>
    </cfRule>
  </conditionalFormatting>
  <conditionalFormatting sqref="I9:R14 I17:R18 I20:R21 I23:R23 I25:R25 I27:R30 I5:R7 I32:R76">
    <cfRule type="cellIs" dxfId="280" priority="6" operator="equal">
      <formula>"x"</formula>
    </cfRule>
  </conditionalFormatting>
  <conditionalFormatting sqref="I5:R7">
    <cfRule type="cellIs" dxfId="279" priority="4" operator="equal">
      <formula>"NO"</formula>
    </cfRule>
    <cfRule type="cellIs" dxfId="278" priority="5" operator="equal">
      <formula>"SI"</formula>
    </cfRule>
  </conditionalFormatting>
  <conditionalFormatting sqref="A3">
    <cfRule type="cellIs" dxfId="277" priority="1" operator="equal">
      <formula>"NO"</formula>
    </cfRule>
    <cfRule type="cellIs" dxfId="276" priority="2" operator="equal">
      <formula>"SI"</formula>
    </cfRule>
  </conditionalFormatting>
  <conditionalFormatting sqref="A3">
    <cfRule type="cellIs" dxfId="275" priority="3" operator="equal">
      <formula>"x"</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39997558519241921"/>
  </sheetPr>
  <dimension ref="A1:R108"/>
  <sheetViews>
    <sheetView workbookViewId="0">
      <selection activeCell="Z14" sqref="Z14"/>
    </sheetView>
  </sheetViews>
  <sheetFormatPr baseColWidth="10" defaultRowHeight="15"/>
  <cols>
    <col min="1" max="1" width="5.5" bestFit="1" customWidth="1"/>
    <col min="2" max="2" width="86" style="129" customWidth="1"/>
    <col min="3" max="5" width="11.5" style="130"/>
    <col min="6" max="6" width="31" style="130" customWidth="1"/>
    <col min="7" max="7" width="47.1640625" style="131" customWidth="1"/>
    <col min="8" max="8" width="18.33203125" style="130" bestFit="1" customWidth="1"/>
    <col min="9" max="9" width="11.5" style="3" hidden="1" customWidth="1"/>
    <col min="10" max="11" width="5.5" style="3" hidden="1" customWidth="1"/>
    <col min="12" max="12" width="4.5" style="3" hidden="1" customWidth="1"/>
    <col min="13" max="13" width="9" style="3" hidden="1" customWidth="1"/>
    <col min="14" max="14" width="9.5" style="3" hidden="1" customWidth="1"/>
    <col min="15" max="15" width="11" style="3" hidden="1" customWidth="1"/>
    <col min="16" max="16" width="5.83203125" style="3" hidden="1" customWidth="1"/>
    <col min="17" max="17" width="5.6640625" style="3" hidden="1" customWidth="1"/>
    <col min="18" max="18" width="4" hidden="1" customWidth="1"/>
  </cols>
  <sheetData>
    <row r="1" spans="1:17">
      <c r="A1" s="274"/>
      <c r="B1" s="275" t="s">
        <v>95</v>
      </c>
      <c r="C1" s="462">
        <v>3</v>
      </c>
      <c r="D1" s="448" t="s">
        <v>304</v>
      </c>
      <c r="E1" s="448" t="s">
        <v>305</v>
      </c>
      <c r="F1" s="448" t="s">
        <v>63</v>
      </c>
      <c r="G1" s="448" t="s">
        <v>1065</v>
      </c>
      <c r="H1" s="276" t="s">
        <v>1066</v>
      </c>
      <c r="I1" s="3" t="s">
        <v>1067</v>
      </c>
      <c r="J1" s="3" t="s">
        <v>1068</v>
      </c>
      <c r="M1" s="277" t="s">
        <v>1069</v>
      </c>
      <c r="N1" s="278" t="s">
        <v>1070</v>
      </c>
      <c r="O1" s="278" t="s">
        <v>1071</v>
      </c>
      <c r="P1" s="279" t="s">
        <v>1072</v>
      </c>
      <c r="Q1" s="278" t="s">
        <v>1073</v>
      </c>
    </row>
    <row r="2" spans="1:17">
      <c r="A2" s="136"/>
      <c r="B2" s="280" t="s">
        <v>96</v>
      </c>
      <c r="C2" s="461"/>
      <c r="D2" s="449"/>
      <c r="E2" s="449"/>
      <c r="F2" s="449"/>
      <c r="G2" s="449"/>
      <c r="H2" s="281"/>
    </row>
    <row r="3" spans="1:17">
      <c r="A3" s="365">
        <f>+H4</f>
        <v>1</v>
      </c>
      <c r="B3" s="280" t="s">
        <v>376</v>
      </c>
      <c r="C3" s="461"/>
      <c r="D3" s="449"/>
      <c r="E3" s="449"/>
      <c r="F3" s="449"/>
      <c r="G3" s="449"/>
      <c r="H3" s="281"/>
    </row>
    <row r="4" spans="1:17" ht="32">
      <c r="A4" s="136"/>
      <c r="B4" s="282" t="s">
        <v>302</v>
      </c>
      <c r="C4" s="235" t="s">
        <v>303</v>
      </c>
      <c r="D4" s="449"/>
      <c r="E4" s="449"/>
      <c r="F4" s="449"/>
      <c r="G4" s="449"/>
      <c r="H4" s="283">
        <f>+H108</f>
        <v>1</v>
      </c>
    </row>
    <row r="5" spans="1:17" ht="16">
      <c r="A5" s="136"/>
      <c r="B5" s="284" t="s">
        <v>377</v>
      </c>
      <c r="C5" s="285"/>
      <c r="D5" s="285"/>
      <c r="E5" s="285"/>
      <c r="F5" s="285"/>
      <c r="G5" s="285"/>
      <c r="H5" s="286">
        <f>IF(E5="si","Cumplido",IF(E5="no","Incumplido",0))</f>
        <v>0</v>
      </c>
      <c r="I5" s="3">
        <f t="shared" ref="I5:I68" si="0">IF(H5="Cumplido",1,IF(H5="En implementación",0.5,0))</f>
        <v>0</v>
      </c>
      <c r="J5" s="3">
        <f t="shared" ref="J5:J68" si="1">IF(I5=0,1,0)</f>
        <v>1</v>
      </c>
      <c r="K5" s="3">
        <f t="shared" ref="K5:K68" si="2">+I5-J5</f>
        <v>-1</v>
      </c>
      <c r="L5" s="3">
        <f t="shared" ref="L5:L68" si="3">IF(K5&gt;0,1,0)</f>
        <v>0</v>
      </c>
      <c r="M5" s="3">
        <f t="shared" ref="M5:M68" si="4">IF(H5="Cumplido",1,IF(H5="En implementación",0.5,IF(H5="Vacia",9,0)))</f>
        <v>0</v>
      </c>
      <c r="N5" s="3">
        <f>IF(H5="Cumplido",1,0)</f>
        <v>0</v>
      </c>
      <c r="O5" s="3">
        <f>IF(H5="Incumplido",1,0)</f>
        <v>0</v>
      </c>
      <c r="Q5" s="3">
        <f>IF(H5=0,1,0)</f>
        <v>1</v>
      </c>
    </row>
    <row r="6" spans="1:17" ht="16">
      <c r="A6" s="136"/>
      <c r="B6" s="287" t="s">
        <v>378</v>
      </c>
      <c r="C6" s="176"/>
      <c r="D6" s="176"/>
      <c r="E6" s="176"/>
      <c r="F6" s="176"/>
      <c r="G6" s="176"/>
      <c r="H6" s="286">
        <f t="shared" ref="H6:H69" si="5">IF(E6="si","Cumplido",IF(E6="no","Incumplido",0))</f>
        <v>0</v>
      </c>
      <c r="I6" s="3">
        <f t="shared" si="0"/>
        <v>0</v>
      </c>
      <c r="J6" s="3">
        <f t="shared" si="1"/>
        <v>1</v>
      </c>
      <c r="K6" s="3">
        <f t="shared" si="2"/>
        <v>-1</v>
      </c>
      <c r="L6" s="3">
        <f t="shared" si="3"/>
        <v>0</v>
      </c>
      <c r="M6" s="3">
        <f t="shared" si="4"/>
        <v>0</v>
      </c>
      <c r="N6" s="3">
        <f t="shared" ref="N6:N69" si="6">IF(H6="Cumplido",1,0)</f>
        <v>0</v>
      </c>
      <c r="O6" s="3">
        <f t="shared" ref="O6:O69" si="7">IF(H6="Incumplido",1,0)</f>
        <v>0</v>
      </c>
      <c r="Q6" s="3">
        <f t="shared" ref="Q6:Q69" si="8">IF(H6=0,1,0)</f>
        <v>1</v>
      </c>
    </row>
    <row r="7" spans="1:17" ht="16">
      <c r="A7" s="136"/>
      <c r="B7" s="181" t="s">
        <v>379</v>
      </c>
      <c r="C7" s="120" t="s">
        <v>133</v>
      </c>
      <c r="D7" s="120" t="s">
        <v>133</v>
      </c>
      <c r="E7" s="120" t="s">
        <v>133</v>
      </c>
      <c r="F7" s="120"/>
      <c r="G7" s="288"/>
      <c r="H7" s="286">
        <f t="shared" si="5"/>
        <v>0</v>
      </c>
      <c r="I7" s="3">
        <f t="shared" si="0"/>
        <v>0</v>
      </c>
      <c r="J7" s="3">
        <f t="shared" si="1"/>
        <v>1</v>
      </c>
      <c r="K7" s="3">
        <f t="shared" si="2"/>
        <v>-1</v>
      </c>
      <c r="L7" s="3">
        <f t="shared" si="3"/>
        <v>0</v>
      </c>
      <c r="M7" s="3">
        <f t="shared" si="4"/>
        <v>0</v>
      </c>
      <c r="N7" s="3">
        <f t="shared" si="6"/>
        <v>0</v>
      </c>
      <c r="O7" s="3">
        <f t="shared" si="7"/>
        <v>0</v>
      </c>
      <c r="Q7" s="3">
        <f t="shared" si="8"/>
        <v>1</v>
      </c>
    </row>
    <row r="8" spans="1:17" ht="16">
      <c r="A8" s="136"/>
      <c r="B8" s="181" t="s">
        <v>380</v>
      </c>
      <c r="C8" s="120" t="s">
        <v>133</v>
      </c>
      <c r="D8" s="120" t="s">
        <v>133</v>
      </c>
      <c r="E8" s="120" t="s">
        <v>133</v>
      </c>
      <c r="F8" s="120"/>
      <c r="G8" s="289"/>
      <c r="H8" s="286">
        <f t="shared" si="5"/>
        <v>0</v>
      </c>
      <c r="I8" s="3">
        <f t="shared" si="0"/>
        <v>0</v>
      </c>
      <c r="J8" s="3">
        <f t="shared" si="1"/>
        <v>1</v>
      </c>
      <c r="K8" s="3">
        <f t="shared" si="2"/>
        <v>-1</v>
      </c>
      <c r="L8" s="3">
        <f t="shared" si="3"/>
        <v>0</v>
      </c>
      <c r="M8" s="3">
        <f t="shared" si="4"/>
        <v>0</v>
      </c>
      <c r="N8" s="3">
        <f t="shared" si="6"/>
        <v>0</v>
      </c>
      <c r="O8" s="3">
        <f t="shared" si="7"/>
        <v>0</v>
      </c>
      <c r="Q8" s="3">
        <f t="shared" si="8"/>
        <v>1</v>
      </c>
    </row>
    <row r="9" spans="1:17" ht="32">
      <c r="A9" s="136"/>
      <c r="B9" s="181" t="s">
        <v>381</v>
      </c>
      <c r="C9" s="120" t="s">
        <v>133</v>
      </c>
      <c r="D9" s="120" t="s">
        <v>133</v>
      </c>
      <c r="E9" s="120" t="s">
        <v>133</v>
      </c>
      <c r="F9" s="120"/>
      <c r="G9" s="288"/>
      <c r="H9" s="286">
        <f t="shared" si="5"/>
        <v>0</v>
      </c>
      <c r="I9" s="3">
        <f t="shared" si="0"/>
        <v>0</v>
      </c>
      <c r="J9" s="3">
        <f t="shared" si="1"/>
        <v>1</v>
      </c>
      <c r="K9" s="3">
        <f t="shared" si="2"/>
        <v>-1</v>
      </c>
      <c r="L9" s="3">
        <f t="shared" si="3"/>
        <v>0</v>
      </c>
      <c r="M9" s="3">
        <f t="shared" si="4"/>
        <v>0</v>
      </c>
      <c r="N9" s="3">
        <f t="shared" si="6"/>
        <v>0</v>
      </c>
      <c r="O9" s="3">
        <f t="shared" si="7"/>
        <v>0</v>
      </c>
      <c r="Q9" s="3">
        <f t="shared" si="8"/>
        <v>1</v>
      </c>
    </row>
    <row r="10" spans="1:17" ht="16">
      <c r="A10" s="136"/>
      <c r="B10" s="181" t="s">
        <v>382</v>
      </c>
      <c r="C10" s="120" t="s">
        <v>133</v>
      </c>
      <c r="D10" s="120" t="s">
        <v>133</v>
      </c>
      <c r="E10" s="120" t="s">
        <v>133</v>
      </c>
      <c r="F10" s="120"/>
      <c r="G10" s="289"/>
      <c r="H10" s="286">
        <f t="shared" si="5"/>
        <v>0</v>
      </c>
      <c r="I10" s="3">
        <f t="shared" si="0"/>
        <v>0</v>
      </c>
      <c r="J10" s="3">
        <f t="shared" si="1"/>
        <v>1</v>
      </c>
      <c r="K10" s="3">
        <f t="shared" si="2"/>
        <v>-1</v>
      </c>
      <c r="L10" s="3">
        <f t="shared" si="3"/>
        <v>0</v>
      </c>
      <c r="M10" s="3">
        <f t="shared" si="4"/>
        <v>0</v>
      </c>
      <c r="N10" s="3">
        <f t="shared" si="6"/>
        <v>0</v>
      </c>
      <c r="O10" s="3">
        <f t="shared" si="7"/>
        <v>0</v>
      </c>
      <c r="Q10" s="3">
        <f t="shared" si="8"/>
        <v>1</v>
      </c>
    </row>
    <row r="11" spans="1:17" ht="32">
      <c r="A11" s="136"/>
      <c r="B11" s="181" t="s">
        <v>383</v>
      </c>
      <c r="C11" s="120" t="s">
        <v>133</v>
      </c>
      <c r="D11" s="120" t="s">
        <v>133</v>
      </c>
      <c r="E11" s="120" t="s">
        <v>133</v>
      </c>
      <c r="F11" s="120"/>
      <c r="G11" s="289"/>
      <c r="H11" s="286">
        <f t="shared" si="5"/>
        <v>0</v>
      </c>
      <c r="I11" s="3">
        <f t="shared" si="0"/>
        <v>0</v>
      </c>
      <c r="J11" s="3">
        <f t="shared" si="1"/>
        <v>1</v>
      </c>
      <c r="K11" s="3">
        <f t="shared" si="2"/>
        <v>-1</v>
      </c>
      <c r="L11" s="3">
        <f t="shared" si="3"/>
        <v>0</v>
      </c>
      <c r="M11" s="3">
        <f t="shared" si="4"/>
        <v>0</v>
      </c>
      <c r="N11" s="3">
        <f t="shared" si="6"/>
        <v>0</v>
      </c>
      <c r="O11" s="3">
        <f t="shared" si="7"/>
        <v>0</v>
      </c>
      <c r="Q11" s="3">
        <f t="shared" si="8"/>
        <v>1</v>
      </c>
    </row>
    <row r="12" spans="1:17" ht="16">
      <c r="A12" s="136"/>
      <c r="B12" s="287" t="s">
        <v>384</v>
      </c>
      <c r="C12" s="176"/>
      <c r="D12" s="176"/>
      <c r="E12" s="176"/>
      <c r="F12" s="176"/>
      <c r="G12" s="176"/>
      <c r="H12" s="286">
        <f t="shared" si="5"/>
        <v>0</v>
      </c>
      <c r="I12" s="3">
        <f t="shared" si="0"/>
        <v>0</v>
      </c>
      <c r="J12" s="3">
        <f t="shared" si="1"/>
        <v>1</v>
      </c>
      <c r="K12" s="3">
        <f t="shared" si="2"/>
        <v>-1</v>
      </c>
      <c r="L12" s="3">
        <f t="shared" si="3"/>
        <v>0</v>
      </c>
      <c r="M12" s="3">
        <f t="shared" si="4"/>
        <v>0</v>
      </c>
      <c r="N12" s="3">
        <f t="shared" si="6"/>
        <v>0</v>
      </c>
      <c r="O12" s="3">
        <f t="shared" si="7"/>
        <v>0</v>
      </c>
      <c r="Q12" s="3">
        <f t="shared" si="8"/>
        <v>1</v>
      </c>
    </row>
    <row r="13" spans="1:17" ht="16">
      <c r="A13" s="136"/>
      <c r="B13" s="284" t="s">
        <v>385</v>
      </c>
      <c r="C13" s="285"/>
      <c r="D13" s="285"/>
      <c r="E13" s="285"/>
      <c r="F13" s="285"/>
      <c r="G13" s="285"/>
      <c r="H13" s="286">
        <f t="shared" si="5"/>
        <v>0</v>
      </c>
      <c r="I13" s="3">
        <f t="shared" si="0"/>
        <v>0</v>
      </c>
      <c r="J13" s="3">
        <f t="shared" si="1"/>
        <v>1</v>
      </c>
      <c r="K13" s="3">
        <f t="shared" si="2"/>
        <v>-1</v>
      </c>
      <c r="L13" s="3">
        <f t="shared" si="3"/>
        <v>0</v>
      </c>
      <c r="M13" s="3">
        <f t="shared" si="4"/>
        <v>0</v>
      </c>
      <c r="N13" s="3">
        <f t="shared" si="6"/>
        <v>0</v>
      </c>
      <c r="O13" s="3">
        <f t="shared" si="7"/>
        <v>0</v>
      </c>
      <c r="Q13" s="3">
        <f t="shared" si="8"/>
        <v>1</v>
      </c>
    </row>
    <row r="14" spans="1:17" ht="48">
      <c r="A14" s="136">
        <v>1</v>
      </c>
      <c r="B14" s="181" t="s">
        <v>386</v>
      </c>
      <c r="C14" s="248">
        <v>44701</v>
      </c>
      <c r="D14" s="120" t="s">
        <v>1074</v>
      </c>
      <c r="E14" s="120" t="s">
        <v>1074</v>
      </c>
      <c r="F14" s="109" t="s">
        <v>1160</v>
      </c>
      <c r="G14" s="289" t="s">
        <v>1161</v>
      </c>
      <c r="H14" s="286" t="str">
        <f t="shared" si="5"/>
        <v>Cumplido</v>
      </c>
      <c r="I14" s="3">
        <f t="shared" si="0"/>
        <v>1</v>
      </c>
      <c r="J14" s="3">
        <f t="shared" si="1"/>
        <v>0</v>
      </c>
      <c r="K14" s="3">
        <f t="shared" si="2"/>
        <v>1</v>
      </c>
      <c r="L14" s="3">
        <f t="shared" si="3"/>
        <v>1</v>
      </c>
      <c r="M14" s="3">
        <f t="shared" si="4"/>
        <v>1</v>
      </c>
      <c r="N14" s="3">
        <f t="shared" si="6"/>
        <v>1</v>
      </c>
      <c r="O14" s="3">
        <f t="shared" si="7"/>
        <v>0</v>
      </c>
      <c r="Q14" s="3">
        <f t="shared" si="8"/>
        <v>0</v>
      </c>
    </row>
    <row r="15" spans="1:17" ht="32">
      <c r="A15" s="136">
        <f>+A14+1</f>
        <v>2</v>
      </c>
      <c r="B15" s="181" t="s">
        <v>387</v>
      </c>
      <c r="C15" s="248">
        <v>44701</v>
      </c>
      <c r="D15" s="120" t="s">
        <v>1074</v>
      </c>
      <c r="E15" s="120" t="s">
        <v>1074</v>
      </c>
      <c r="F15" s="109" t="s">
        <v>1160</v>
      </c>
      <c r="G15" s="289" t="s">
        <v>1161</v>
      </c>
      <c r="H15" s="286" t="str">
        <f t="shared" si="5"/>
        <v>Cumplido</v>
      </c>
      <c r="I15" s="3">
        <f t="shared" si="0"/>
        <v>1</v>
      </c>
      <c r="J15" s="3">
        <f t="shared" si="1"/>
        <v>0</v>
      </c>
      <c r="K15" s="3">
        <f t="shared" si="2"/>
        <v>1</v>
      </c>
      <c r="L15" s="3">
        <f t="shared" si="3"/>
        <v>1</v>
      </c>
      <c r="M15" s="3">
        <f t="shared" si="4"/>
        <v>1</v>
      </c>
      <c r="N15" s="3">
        <f t="shared" si="6"/>
        <v>1</v>
      </c>
      <c r="O15" s="3">
        <f t="shared" si="7"/>
        <v>0</v>
      </c>
      <c r="Q15" s="3">
        <f t="shared" si="8"/>
        <v>0</v>
      </c>
    </row>
    <row r="16" spans="1:17" ht="16">
      <c r="A16" s="136">
        <f t="shared" ref="A16:A79" si="9">+A15+1</f>
        <v>3</v>
      </c>
      <c r="B16" s="284" t="s">
        <v>388</v>
      </c>
      <c r="C16" s="285"/>
      <c r="D16" s="285"/>
      <c r="E16" s="285"/>
      <c r="F16" s="285"/>
      <c r="G16" s="285"/>
      <c r="H16" s="286">
        <f t="shared" si="5"/>
        <v>0</v>
      </c>
      <c r="I16" s="3">
        <f t="shared" si="0"/>
        <v>0</v>
      </c>
      <c r="J16" s="3">
        <f t="shared" si="1"/>
        <v>1</v>
      </c>
      <c r="K16" s="3">
        <f t="shared" si="2"/>
        <v>-1</v>
      </c>
      <c r="L16" s="3">
        <f t="shared" si="3"/>
        <v>0</v>
      </c>
      <c r="M16" s="3">
        <f t="shared" si="4"/>
        <v>0</v>
      </c>
      <c r="N16" s="3">
        <f t="shared" si="6"/>
        <v>0</v>
      </c>
      <c r="O16" s="3">
        <f t="shared" si="7"/>
        <v>0</v>
      </c>
      <c r="Q16" s="3">
        <f t="shared" si="8"/>
        <v>1</v>
      </c>
    </row>
    <row r="17" spans="1:17" ht="16">
      <c r="A17" s="136">
        <f t="shared" si="9"/>
        <v>4</v>
      </c>
      <c r="B17" s="290" t="s">
        <v>389</v>
      </c>
      <c r="C17" s="120"/>
      <c r="D17" s="120"/>
      <c r="E17" s="120"/>
      <c r="F17" s="120"/>
      <c r="G17" s="120"/>
      <c r="H17" s="286">
        <f t="shared" si="5"/>
        <v>0</v>
      </c>
      <c r="I17" s="3">
        <f t="shared" si="0"/>
        <v>0</v>
      </c>
      <c r="J17" s="3">
        <f t="shared" si="1"/>
        <v>1</v>
      </c>
      <c r="K17" s="3">
        <f t="shared" si="2"/>
        <v>-1</v>
      </c>
      <c r="L17" s="3">
        <f t="shared" si="3"/>
        <v>0</v>
      </c>
      <c r="M17" s="3">
        <f t="shared" si="4"/>
        <v>0</v>
      </c>
      <c r="N17" s="3">
        <f t="shared" si="6"/>
        <v>0</v>
      </c>
      <c r="O17" s="3">
        <f t="shared" si="7"/>
        <v>0</v>
      </c>
      <c r="Q17" s="3">
        <f t="shared" si="8"/>
        <v>1</v>
      </c>
    </row>
    <row r="18" spans="1:17" ht="17">
      <c r="A18" s="136">
        <f t="shared" si="9"/>
        <v>5</v>
      </c>
      <c r="B18" s="291" t="s">
        <v>390</v>
      </c>
      <c r="C18" s="246"/>
      <c r="D18" s="246"/>
      <c r="E18" s="246"/>
      <c r="F18" s="246"/>
      <c r="G18" s="246"/>
      <c r="H18" s="286">
        <f t="shared" si="5"/>
        <v>0</v>
      </c>
      <c r="I18" s="3">
        <f t="shared" si="0"/>
        <v>0</v>
      </c>
      <c r="J18" s="3">
        <f t="shared" si="1"/>
        <v>1</v>
      </c>
      <c r="K18" s="3">
        <f t="shared" si="2"/>
        <v>-1</v>
      </c>
      <c r="L18" s="3">
        <f t="shared" si="3"/>
        <v>0</v>
      </c>
      <c r="M18" s="3">
        <f t="shared" si="4"/>
        <v>0</v>
      </c>
      <c r="N18" s="3">
        <f t="shared" si="6"/>
        <v>0</v>
      </c>
      <c r="O18" s="3">
        <f t="shared" si="7"/>
        <v>0</v>
      </c>
      <c r="Q18" s="3">
        <f t="shared" si="8"/>
        <v>1</v>
      </c>
    </row>
    <row r="19" spans="1:17" ht="16">
      <c r="A19" s="136">
        <f t="shared" si="9"/>
        <v>6</v>
      </c>
      <c r="B19" s="292" t="s">
        <v>391</v>
      </c>
      <c r="C19" s="248"/>
      <c r="D19" s="120"/>
      <c r="E19" s="120"/>
      <c r="F19" s="120"/>
      <c r="G19" s="289"/>
      <c r="H19" s="286">
        <f t="shared" si="5"/>
        <v>0</v>
      </c>
      <c r="I19" s="3">
        <f t="shared" si="0"/>
        <v>0</v>
      </c>
      <c r="J19" s="3">
        <f t="shared" si="1"/>
        <v>1</v>
      </c>
      <c r="K19" s="3">
        <f t="shared" si="2"/>
        <v>-1</v>
      </c>
      <c r="L19" s="3">
        <f t="shared" si="3"/>
        <v>0</v>
      </c>
      <c r="M19" s="3">
        <f t="shared" si="4"/>
        <v>0</v>
      </c>
      <c r="N19" s="3">
        <f t="shared" si="6"/>
        <v>0</v>
      </c>
      <c r="O19" s="3">
        <f t="shared" si="7"/>
        <v>0</v>
      </c>
      <c r="Q19" s="3">
        <f t="shared" si="8"/>
        <v>1</v>
      </c>
    </row>
    <row r="20" spans="1:17" ht="48">
      <c r="A20" s="136">
        <f t="shared" si="9"/>
        <v>7</v>
      </c>
      <c r="B20" s="181" t="s">
        <v>392</v>
      </c>
      <c r="C20" s="248">
        <v>44701</v>
      </c>
      <c r="D20" s="120" t="s">
        <v>1074</v>
      </c>
      <c r="E20" s="120" t="s">
        <v>1074</v>
      </c>
      <c r="F20" s="120" t="s">
        <v>1163</v>
      </c>
      <c r="G20" s="289" t="s">
        <v>1164</v>
      </c>
      <c r="H20" s="286" t="str">
        <f t="shared" si="5"/>
        <v>Cumplido</v>
      </c>
      <c r="I20" s="3">
        <f t="shared" si="0"/>
        <v>1</v>
      </c>
      <c r="J20" s="3">
        <f t="shared" si="1"/>
        <v>0</v>
      </c>
      <c r="K20" s="3">
        <f t="shared" si="2"/>
        <v>1</v>
      </c>
      <c r="L20" s="3">
        <f t="shared" si="3"/>
        <v>1</v>
      </c>
      <c r="M20" s="3">
        <f t="shared" si="4"/>
        <v>1</v>
      </c>
      <c r="N20" s="3">
        <f t="shared" si="6"/>
        <v>1</v>
      </c>
      <c r="O20" s="3">
        <f t="shared" si="7"/>
        <v>0</v>
      </c>
      <c r="Q20" s="3">
        <f t="shared" si="8"/>
        <v>0</v>
      </c>
    </row>
    <row r="21" spans="1:17" ht="32">
      <c r="A21" s="136">
        <f t="shared" si="9"/>
        <v>8</v>
      </c>
      <c r="B21" s="181" t="s">
        <v>393</v>
      </c>
      <c r="C21" s="248">
        <v>44701</v>
      </c>
      <c r="D21" s="120" t="s">
        <v>1074</v>
      </c>
      <c r="E21" s="120" t="s">
        <v>1074</v>
      </c>
      <c r="F21" s="120" t="s">
        <v>1163</v>
      </c>
      <c r="G21" s="289" t="s">
        <v>1165</v>
      </c>
      <c r="H21" s="286" t="str">
        <f t="shared" si="5"/>
        <v>Cumplido</v>
      </c>
      <c r="I21" s="3">
        <f t="shared" si="0"/>
        <v>1</v>
      </c>
      <c r="J21" s="3">
        <f t="shared" si="1"/>
        <v>0</v>
      </c>
      <c r="K21" s="3">
        <f t="shared" si="2"/>
        <v>1</v>
      </c>
      <c r="L21" s="3">
        <f t="shared" si="3"/>
        <v>1</v>
      </c>
      <c r="M21" s="3">
        <f t="shared" si="4"/>
        <v>1</v>
      </c>
      <c r="N21" s="3">
        <f t="shared" si="6"/>
        <v>1</v>
      </c>
      <c r="O21" s="3">
        <f t="shared" si="7"/>
        <v>0</v>
      </c>
      <c r="Q21" s="3">
        <f t="shared" si="8"/>
        <v>0</v>
      </c>
    </row>
    <row r="22" spans="1:17" ht="32">
      <c r="A22" s="136">
        <f t="shared" si="9"/>
        <v>9</v>
      </c>
      <c r="B22" s="181" t="s">
        <v>394</v>
      </c>
      <c r="C22" s="248">
        <v>44701</v>
      </c>
      <c r="D22" s="120" t="s">
        <v>1074</v>
      </c>
      <c r="E22" s="120" t="s">
        <v>1074</v>
      </c>
      <c r="F22" s="109" t="s">
        <v>1166</v>
      </c>
      <c r="G22" s="289" t="s">
        <v>1167</v>
      </c>
      <c r="H22" s="286" t="str">
        <f t="shared" si="5"/>
        <v>Cumplido</v>
      </c>
      <c r="I22" s="3">
        <f t="shared" si="0"/>
        <v>1</v>
      </c>
      <c r="J22" s="3">
        <f t="shared" si="1"/>
        <v>0</v>
      </c>
      <c r="K22" s="3">
        <f t="shared" si="2"/>
        <v>1</v>
      </c>
      <c r="L22" s="3">
        <f t="shared" si="3"/>
        <v>1</v>
      </c>
      <c r="M22" s="3">
        <f t="shared" si="4"/>
        <v>1</v>
      </c>
      <c r="N22" s="3">
        <f t="shared" si="6"/>
        <v>1</v>
      </c>
      <c r="O22" s="3">
        <f t="shared" si="7"/>
        <v>0</v>
      </c>
      <c r="Q22" s="3">
        <f t="shared" si="8"/>
        <v>0</v>
      </c>
    </row>
    <row r="23" spans="1:17" ht="16">
      <c r="A23" s="136">
        <f t="shared" si="9"/>
        <v>10</v>
      </c>
      <c r="B23" s="292" t="s">
        <v>395</v>
      </c>
      <c r="C23" s="120"/>
      <c r="D23" s="120"/>
      <c r="E23" s="120"/>
      <c r="F23" s="120"/>
      <c r="G23" s="289"/>
      <c r="H23" s="286">
        <f t="shared" si="5"/>
        <v>0</v>
      </c>
      <c r="I23" s="3">
        <f t="shared" si="0"/>
        <v>0</v>
      </c>
      <c r="J23" s="3">
        <f t="shared" si="1"/>
        <v>1</v>
      </c>
      <c r="K23" s="3">
        <f t="shared" si="2"/>
        <v>-1</v>
      </c>
      <c r="L23" s="3">
        <f t="shared" si="3"/>
        <v>0</v>
      </c>
      <c r="M23" s="3">
        <f t="shared" si="4"/>
        <v>0</v>
      </c>
      <c r="N23" s="3">
        <f t="shared" si="6"/>
        <v>0</v>
      </c>
      <c r="O23" s="3">
        <f t="shared" si="7"/>
        <v>0</v>
      </c>
      <c r="Q23" s="3">
        <f t="shared" si="8"/>
        <v>1</v>
      </c>
    </row>
    <row r="24" spans="1:17" ht="16">
      <c r="A24" s="136">
        <f t="shared" si="9"/>
        <v>11</v>
      </c>
      <c r="B24" s="181" t="s">
        <v>396</v>
      </c>
      <c r="C24" s="248">
        <v>44701</v>
      </c>
      <c r="D24" s="120" t="s">
        <v>1074</v>
      </c>
      <c r="E24" s="120" t="s">
        <v>1074</v>
      </c>
      <c r="F24" s="109" t="s">
        <v>1168</v>
      </c>
      <c r="G24" s="289" t="s">
        <v>1169</v>
      </c>
      <c r="H24" s="286" t="str">
        <f t="shared" si="5"/>
        <v>Cumplido</v>
      </c>
      <c r="I24" s="3">
        <f t="shared" si="0"/>
        <v>1</v>
      </c>
      <c r="J24" s="3">
        <f t="shared" si="1"/>
        <v>0</v>
      </c>
      <c r="K24" s="3">
        <f t="shared" si="2"/>
        <v>1</v>
      </c>
      <c r="L24" s="3">
        <f t="shared" si="3"/>
        <v>1</v>
      </c>
      <c r="M24" s="3">
        <f t="shared" si="4"/>
        <v>1</v>
      </c>
      <c r="N24" s="3">
        <f t="shared" si="6"/>
        <v>1</v>
      </c>
      <c r="O24" s="3">
        <f t="shared" si="7"/>
        <v>0</v>
      </c>
      <c r="Q24" s="3">
        <f t="shared" si="8"/>
        <v>0</v>
      </c>
    </row>
    <row r="25" spans="1:17" ht="32">
      <c r="A25" s="136">
        <f t="shared" si="9"/>
        <v>12</v>
      </c>
      <c r="B25" s="181" t="s">
        <v>397</v>
      </c>
      <c r="C25" s="248">
        <v>44701</v>
      </c>
      <c r="D25" s="120" t="s">
        <v>1074</v>
      </c>
      <c r="E25" s="120" t="s">
        <v>1074</v>
      </c>
      <c r="F25" s="109" t="s">
        <v>1168</v>
      </c>
      <c r="G25" s="289" t="s">
        <v>1170</v>
      </c>
      <c r="H25" s="286" t="str">
        <f t="shared" si="5"/>
        <v>Cumplido</v>
      </c>
      <c r="I25" s="3">
        <f t="shared" si="0"/>
        <v>1</v>
      </c>
      <c r="J25" s="3">
        <f t="shared" si="1"/>
        <v>0</v>
      </c>
      <c r="K25" s="3">
        <f t="shared" si="2"/>
        <v>1</v>
      </c>
      <c r="L25" s="3">
        <f t="shared" si="3"/>
        <v>1</v>
      </c>
      <c r="M25" s="3">
        <f t="shared" si="4"/>
        <v>1</v>
      </c>
      <c r="N25" s="3">
        <f t="shared" si="6"/>
        <v>1</v>
      </c>
      <c r="O25" s="3">
        <f t="shared" si="7"/>
        <v>0</v>
      </c>
      <c r="Q25" s="3">
        <f t="shared" si="8"/>
        <v>0</v>
      </c>
    </row>
    <row r="26" spans="1:17" ht="16">
      <c r="A26" s="136">
        <f t="shared" si="9"/>
        <v>13</v>
      </c>
      <c r="B26" s="292" t="s">
        <v>398</v>
      </c>
      <c r="C26" s="120"/>
      <c r="D26" s="120"/>
      <c r="E26" s="120"/>
      <c r="F26" s="120"/>
      <c r="G26" s="288"/>
      <c r="H26" s="286">
        <f t="shared" si="5"/>
        <v>0</v>
      </c>
      <c r="I26" s="3">
        <f t="shared" si="0"/>
        <v>0</v>
      </c>
      <c r="J26" s="3">
        <f t="shared" si="1"/>
        <v>1</v>
      </c>
      <c r="K26" s="3">
        <f t="shared" si="2"/>
        <v>-1</v>
      </c>
      <c r="L26" s="3">
        <f t="shared" si="3"/>
        <v>0</v>
      </c>
      <c r="M26" s="3">
        <f t="shared" si="4"/>
        <v>0</v>
      </c>
      <c r="N26" s="3">
        <f t="shared" si="6"/>
        <v>0</v>
      </c>
      <c r="O26" s="3">
        <f t="shared" si="7"/>
        <v>0</v>
      </c>
      <c r="Q26" s="3">
        <f t="shared" si="8"/>
        <v>1</v>
      </c>
    </row>
    <row r="27" spans="1:17" ht="32">
      <c r="A27" s="136">
        <f t="shared" si="9"/>
        <v>14</v>
      </c>
      <c r="B27" s="181" t="s">
        <v>399</v>
      </c>
      <c r="C27" s="248">
        <v>44701</v>
      </c>
      <c r="D27" s="120" t="s">
        <v>1074</v>
      </c>
      <c r="E27" s="120" t="s">
        <v>1074</v>
      </c>
      <c r="F27" s="109" t="s">
        <v>1166</v>
      </c>
      <c r="G27" s="289" t="s">
        <v>1167</v>
      </c>
      <c r="H27" s="286" t="str">
        <f t="shared" si="5"/>
        <v>Cumplido</v>
      </c>
      <c r="I27" s="3">
        <f t="shared" si="0"/>
        <v>1</v>
      </c>
      <c r="J27" s="3">
        <f t="shared" si="1"/>
        <v>0</v>
      </c>
      <c r="K27" s="3">
        <f t="shared" si="2"/>
        <v>1</v>
      </c>
      <c r="L27" s="3">
        <f t="shared" si="3"/>
        <v>1</v>
      </c>
      <c r="M27" s="3">
        <f t="shared" si="4"/>
        <v>1</v>
      </c>
      <c r="N27" s="3">
        <f t="shared" si="6"/>
        <v>1</v>
      </c>
      <c r="O27" s="3">
        <f t="shared" si="7"/>
        <v>0</v>
      </c>
      <c r="Q27" s="3">
        <f t="shared" si="8"/>
        <v>0</v>
      </c>
    </row>
    <row r="28" spans="1:17" ht="32">
      <c r="A28" s="136">
        <f t="shared" si="9"/>
        <v>15</v>
      </c>
      <c r="B28" s="181" t="s">
        <v>400</v>
      </c>
      <c r="C28" s="248">
        <v>44701</v>
      </c>
      <c r="D28" s="120" t="s">
        <v>1074</v>
      </c>
      <c r="E28" s="120" t="s">
        <v>1074</v>
      </c>
      <c r="F28" s="109" t="s">
        <v>1166</v>
      </c>
      <c r="G28" s="289" t="s">
        <v>1167</v>
      </c>
      <c r="H28" s="286" t="str">
        <f t="shared" si="5"/>
        <v>Cumplido</v>
      </c>
      <c r="I28" s="3">
        <f t="shared" si="0"/>
        <v>1</v>
      </c>
      <c r="J28" s="3">
        <f t="shared" si="1"/>
        <v>0</v>
      </c>
      <c r="K28" s="3">
        <f t="shared" si="2"/>
        <v>1</v>
      </c>
      <c r="L28" s="3">
        <f t="shared" si="3"/>
        <v>1</v>
      </c>
      <c r="M28" s="3">
        <f t="shared" si="4"/>
        <v>1</v>
      </c>
      <c r="N28" s="3">
        <f t="shared" si="6"/>
        <v>1</v>
      </c>
      <c r="O28" s="3">
        <f t="shared" si="7"/>
        <v>0</v>
      </c>
      <c r="Q28" s="3">
        <f t="shared" si="8"/>
        <v>0</v>
      </c>
    </row>
    <row r="29" spans="1:17" ht="32">
      <c r="A29" s="136">
        <f t="shared" si="9"/>
        <v>16</v>
      </c>
      <c r="B29" s="181" t="s">
        <v>401</v>
      </c>
      <c r="C29" s="248">
        <v>44701</v>
      </c>
      <c r="D29" s="120" t="s">
        <v>1074</v>
      </c>
      <c r="E29" s="120" t="s">
        <v>1074</v>
      </c>
      <c r="F29" s="109" t="s">
        <v>1171</v>
      </c>
      <c r="G29" s="289" t="s">
        <v>1172</v>
      </c>
      <c r="H29" s="286" t="str">
        <f t="shared" si="5"/>
        <v>Cumplido</v>
      </c>
      <c r="I29" s="3">
        <f t="shared" si="0"/>
        <v>1</v>
      </c>
      <c r="J29" s="3">
        <f t="shared" si="1"/>
        <v>0</v>
      </c>
      <c r="K29" s="3">
        <f t="shared" si="2"/>
        <v>1</v>
      </c>
      <c r="L29" s="3">
        <f t="shared" si="3"/>
        <v>1</v>
      </c>
      <c r="M29" s="3">
        <f t="shared" si="4"/>
        <v>1</v>
      </c>
      <c r="N29" s="3">
        <f t="shared" si="6"/>
        <v>1</v>
      </c>
      <c r="O29" s="3">
        <f t="shared" si="7"/>
        <v>0</v>
      </c>
      <c r="Q29" s="3">
        <f t="shared" si="8"/>
        <v>0</v>
      </c>
    </row>
    <row r="30" spans="1:17" ht="17">
      <c r="A30" s="136">
        <f t="shared" si="9"/>
        <v>17</v>
      </c>
      <c r="B30" s="291" t="s">
        <v>402</v>
      </c>
      <c r="C30" s="246"/>
      <c r="D30" s="246"/>
      <c r="E30" s="246"/>
      <c r="F30" s="246"/>
      <c r="G30" s="246"/>
      <c r="H30" s="286">
        <f t="shared" si="5"/>
        <v>0</v>
      </c>
      <c r="I30" s="3">
        <f t="shared" si="0"/>
        <v>0</v>
      </c>
      <c r="J30" s="3">
        <f t="shared" si="1"/>
        <v>1</v>
      </c>
      <c r="K30" s="3">
        <f t="shared" si="2"/>
        <v>-1</v>
      </c>
      <c r="L30" s="3">
        <f t="shared" si="3"/>
        <v>0</v>
      </c>
      <c r="M30" s="3">
        <f t="shared" si="4"/>
        <v>0</v>
      </c>
      <c r="N30" s="3">
        <f t="shared" si="6"/>
        <v>0</v>
      </c>
      <c r="O30" s="3">
        <f t="shared" si="7"/>
        <v>0</v>
      </c>
      <c r="Q30" s="3">
        <f t="shared" si="8"/>
        <v>1</v>
      </c>
    </row>
    <row r="31" spans="1:17" ht="16">
      <c r="A31" s="136">
        <f t="shared" si="9"/>
        <v>18</v>
      </c>
      <c r="B31" s="292" t="s">
        <v>403</v>
      </c>
      <c r="C31" s="120"/>
      <c r="D31" s="120"/>
      <c r="E31" s="120"/>
      <c r="F31" s="120"/>
      <c r="G31" s="289"/>
      <c r="H31" s="286">
        <f t="shared" si="5"/>
        <v>0</v>
      </c>
      <c r="I31" s="3">
        <f t="shared" si="0"/>
        <v>0</v>
      </c>
      <c r="J31" s="3">
        <f t="shared" si="1"/>
        <v>1</v>
      </c>
      <c r="K31" s="3">
        <f t="shared" si="2"/>
        <v>-1</v>
      </c>
      <c r="L31" s="3">
        <f t="shared" si="3"/>
        <v>0</v>
      </c>
      <c r="M31" s="3">
        <f t="shared" si="4"/>
        <v>0</v>
      </c>
      <c r="N31" s="3">
        <f t="shared" si="6"/>
        <v>0</v>
      </c>
      <c r="O31" s="3">
        <f t="shared" si="7"/>
        <v>0</v>
      </c>
      <c r="Q31" s="3">
        <f t="shared" si="8"/>
        <v>1</v>
      </c>
    </row>
    <row r="32" spans="1:17" ht="16">
      <c r="A32" s="136">
        <f t="shared" si="9"/>
        <v>19</v>
      </c>
      <c r="B32" s="181" t="s">
        <v>404</v>
      </c>
      <c r="C32" s="120"/>
      <c r="D32" s="120"/>
      <c r="E32" s="120"/>
      <c r="F32" s="120"/>
      <c r="G32" s="289"/>
      <c r="H32" s="286">
        <f t="shared" si="5"/>
        <v>0</v>
      </c>
      <c r="I32" s="3">
        <f t="shared" si="0"/>
        <v>0</v>
      </c>
      <c r="J32" s="3">
        <f t="shared" si="1"/>
        <v>1</v>
      </c>
      <c r="K32" s="3">
        <f t="shared" si="2"/>
        <v>-1</v>
      </c>
      <c r="L32" s="3">
        <f t="shared" si="3"/>
        <v>0</v>
      </c>
      <c r="M32" s="3">
        <f t="shared" si="4"/>
        <v>0</v>
      </c>
      <c r="N32" s="3">
        <f t="shared" si="6"/>
        <v>0</v>
      </c>
      <c r="O32" s="3">
        <f t="shared" si="7"/>
        <v>0</v>
      </c>
      <c r="Q32" s="3">
        <f t="shared" si="8"/>
        <v>1</v>
      </c>
    </row>
    <row r="33" spans="1:17" ht="32">
      <c r="A33" s="136">
        <f t="shared" si="9"/>
        <v>20</v>
      </c>
      <c r="B33" s="181" t="s">
        <v>405</v>
      </c>
      <c r="C33" s="248">
        <v>44701</v>
      </c>
      <c r="D33" s="120" t="s">
        <v>1074</v>
      </c>
      <c r="E33" s="120" t="s">
        <v>1074</v>
      </c>
      <c r="F33" s="109" t="s">
        <v>1173</v>
      </c>
      <c r="G33" s="289" t="s">
        <v>1174</v>
      </c>
      <c r="H33" s="286" t="str">
        <f t="shared" si="5"/>
        <v>Cumplido</v>
      </c>
      <c r="I33" s="3">
        <f t="shared" si="0"/>
        <v>1</v>
      </c>
      <c r="J33" s="3">
        <f t="shared" si="1"/>
        <v>0</v>
      </c>
      <c r="K33" s="3">
        <f t="shared" si="2"/>
        <v>1</v>
      </c>
      <c r="L33" s="3">
        <f t="shared" si="3"/>
        <v>1</v>
      </c>
      <c r="M33" s="3">
        <f t="shared" si="4"/>
        <v>1</v>
      </c>
      <c r="N33" s="3">
        <f t="shared" si="6"/>
        <v>1</v>
      </c>
      <c r="O33" s="3">
        <f t="shared" si="7"/>
        <v>0</v>
      </c>
      <c r="Q33" s="3">
        <f t="shared" si="8"/>
        <v>0</v>
      </c>
    </row>
    <row r="34" spans="1:17" ht="32">
      <c r="A34" s="136">
        <f t="shared" si="9"/>
        <v>21</v>
      </c>
      <c r="B34" s="181" t="s">
        <v>406</v>
      </c>
      <c r="C34" s="248">
        <v>44701</v>
      </c>
      <c r="D34" s="120" t="s">
        <v>1074</v>
      </c>
      <c r="E34" s="120" t="s">
        <v>1074</v>
      </c>
      <c r="F34" s="293" t="s">
        <v>1175</v>
      </c>
      <c r="G34" s="289" t="s">
        <v>1176</v>
      </c>
      <c r="H34" s="286" t="str">
        <f t="shared" si="5"/>
        <v>Cumplido</v>
      </c>
      <c r="I34" s="3">
        <f t="shared" si="0"/>
        <v>1</v>
      </c>
      <c r="J34" s="3">
        <f t="shared" si="1"/>
        <v>0</v>
      </c>
      <c r="K34" s="3">
        <f t="shared" si="2"/>
        <v>1</v>
      </c>
      <c r="L34" s="3">
        <f t="shared" si="3"/>
        <v>1</v>
      </c>
      <c r="M34" s="3">
        <f t="shared" si="4"/>
        <v>1</v>
      </c>
      <c r="N34" s="3">
        <f t="shared" si="6"/>
        <v>1</v>
      </c>
      <c r="O34" s="3">
        <f t="shared" si="7"/>
        <v>0</v>
      </c>
      <c r="Q34" s="3">
        <f t="shared" si="8"/>
        <v>0</v>
      </c>
    </row>
    <row r="35" spans="1:17" ht="32">
      <c r="A35" s="136">
        <f t="shared" si="9"/>
        <v>22</v>
      </c>
      <c r="B35" s="181" t="s">
        <v>407</v>
      </c>
      <c r="C35" s="248">
        <v>44701</v>
      </c>
      <c r="D35" s="120" t="s">
        <v>1074</v>
      </c>
      <c r="E35" s="120" t="s">
        <v>1074</v>
      </c>
      <c r="F35" s="293" t="s">
        <v>1175</v>
      </c>
      <c r="G35" s="289" t="s">
        <v>1176</v>
      </c>
      <c r="H35" s="286" t="str">
        <f t="shared" si="5"/>
        <v>Cumplido</v>
      </c>
      <c r="I35" s="3">
        <f t="shared" si="0"/>
        <v>1</v>
      </c>
      <c r="J35" s="3">
        <f t="shared" si="1"/>
        <v>0</v>
      </c>
      <c r="K35" s="3">
        <f t="shared" si="2"/>
        <v>1</v>
      </c>
      <c r="L35" s="3">
        <f t="shared" si="3"/>
        <v>1</v>
      </c>
      <c r="M35" s="3">
        <f t="shared" si="4"/>
        <v>1</v>
      </c>
      <c r="N35" s="3">
        <f t="shared" si="6"/>
        <v>1</v>
      </c>
      <c r="O35" s="3">
        <f t="shared" si="7"/>
        <v>0</v>
      </c>
      <c r="Q35" s="3">
        <f t="shared" si="8"/>
        <v>0</v>
      </c>
    </row>
    <row r="36" spans="1:17" ht="32">
      <c r="A36" s="136">
        <f t="shared" si="9"/>
        <v>23</v>
      </c>
      <c r="B36" s="181" t="s">
        <v>408</v>
      </c>
      <c r="C36" s="248">
        <v>44701</v>
      </c>
      <c r="D36" s="120" t="s">
        <v>1074</v>
      </c>
      <c r="E36" s="120" t="s">
        <v>1074</v>
      </c>
      <c r="F36" s="293" t="s">
        <v>1175</v>
      </c>
      <c r="G36" s="289" t="s">
        <v>1176</v>
      </c>
      <c r="H36" s="286" t="str">
        <f t="shared" si="5"/>
        <v>Cumplido</v>
      </c>
      <c r="I36" s="3">
        <f t="shared" si="0"/>
        <v>1</v>
      </c>
      <c r="J36" s="3">
        <f t="shared" si="1"/>
        <v>0</v>
      </c>
      <c r="K36" s="3">
        <f t="shared" si="2"/>
        <v>1</v>
      </c>
      <c r="L36" s="3">
        <f t="shared" si="3"/>
        <v>1</v>
      </c>
      <c r="M36" s="3">
        <f t="shared" si="4"/>
        <v>1</v>
      </c>
      <c r="N36" s="3">
        <f t="shared" si="6"/>
        <v>1</v>
      </c>
      <c r="O36" s="3">
        <f t="shared" si="7"/>
        <v>0</v>
      </c>
      <c r="Q36" s="3">
        <f t="shared" si="8"/>
        <v>0</v>
      </c>
    </row>
    <row r="37" spans="1:17" ht="32">
      <c r="A37" s="136">
        <f t="shared" si="9"/>
        <v>24</v>
      </c>
      <c r="B37" s="181" t="s">
        <v>409</v>
      </c>
      <c r="C37" s="248">
        <v>44701</v>
      </c>
      <c r="D37" s="120" t="s">
        <v>1074</v>
      </c>
      <c r="E37" s="120" t="s">
        <v>1074</v>
      </c>
      <c r="F37" s="293" t="s">
        <v>1175</v>
      </c>
      <c r="G37" s="289" t="s">
        <v>1176</v>
      </c>
      <c r="H37" s="286" t="str">
        <f t="shared" si="5"/>
        <v>Cumplido</v>
      </c>
      <c r="I37" s="3">
        <f t="shared" si="0"/>
        <v>1</v>
      </c>
      <c r="J37" s="3">
        <f t="shared" si="1"/>
        <v>0</v>
      </c>
      <c r="K37" s="3">
        <f t="shared" si="2"/>
        <v>1</v>
      </c>
      <c r="L37" s="3">
        <f t="shared" si="3"/>
        <v>1</v>
      </c>
      <c r="M37" s="3">
        <f t="shared" si="4"/>
        <v>1</v>
      </c>
      <c r="N37" s="3">
        <f t="shared" si="6"/>
        <v>1</v>
      </c>
      <c r="O37" s="3">
        <f t="shared" si="7"/>
        <v>0</v>
      </c>
      <c r="Q37" s="3">
        <f t="shared" si="8"/>
        <v>0</v>
      </c>
    </row>
    <row r="38" spans="1:17">
      <c r="A38" s="136">
        <f t="shared" si="9"/>
        <v>25</v>
      </c>
      <c r="B38" s="294" t="s">
        <v>410</v>
      </c>
      <c r="C38" s="120"/>
      <c r="D38" s="120"/>
      <c r="E38" s="120"/>
      <c r="F38" s="120"/>
      <c r="G38" s="289"/>
      <c r="H38" s="286">
        <f t="shared" si="5"/>
        <v>0</v>
      </c>
      <c r="I38" s="3">
        <f t="shared" si="0"/>
        <v>0</v>
      </c>
      <c r="J38" s="3">
        <f t="shared" si="1"/>
        <v>1</v>
      </c>
      <c r="K38" s="3">
        <f t="shared" si="2"/>
        <v>-1</v>
      </c>
      <c r="L38" s="3">
        <f t="shared" si="3"/>
        <v>0</v>
      </c>
      <c r="M38" s="3">
        <f t="shared" si="4"/>
        <v>0</v>
      </c>
      <c r="N38" s="3">
        <f t="shared" si="6"/>
        <v>0</v>
      </c>
      <c r="O38" s="3">
        <f t="shared" si="7"/>
        <v>0</v>
      </c>
      <c r="Q38" s="3">
        <f t="shared" si="8"/>
        <v>1</v>
      </c>
    </row>
    <row r="39" spans="1:17" ht="32">
      <c r="A39" s="136">
        <f t="shared" si="9"/>
        <v>26</v>
      </c>
      <c r="B39" s="181" t="s">
        <v>411</v>
      </c>
      <c r="C39" s="248">
        <v>44701</v>
      </c>
      <c r="D39" s="120" t="s">
        <v>1074</v>
      </c>
      <c r="E39" s="120" t="s">
        <v>1074</v>
      </c>
      <c r="F39" s="293" t="s">
        <v>1175</v>
      </c>
      <c r="G39" s="289" t="s">
        <v>1176</v>
      </c>
      <c r="H39" s="286" t="str">
        <f t="shared" si="5"/>
        <v>Cumplido</v>
      </c>
      <c r="I39" s="3">
        <f t="shared" si="0"/>
        <v>1</v>
      </c>
      <c r="J39" s="3">
        <f t="shared" si="1"/>
        <v>0</v>
      </c>
      <c r="K39" s="3">
        <f t="shared" si="2"/>
        <v>1</v>
      </c>
      <c r="L39" s="3">
        <f t="shared" si="3"/>
        <v>1</v>
      </c>
      <c r="M39" s="3">
        <f t="shared" si="4"/>
        <v>1</v>
      </c>
      <c r="N39" s="3">
        <f t="shared" si="6"/>
        <v>1</v>
      </c>
      <c r="O39" s="3">
        <f t="shared" si="7"/>
        <v>0</v>
      </c>
      <c r="Q39" s="3">
        <f t="shared" si="8"/>
        <v>0</v>
      </c>
    </row>
    <row r="40" spans="1:17" ht="32">
      <c r="A40" s="136">
        <f t="shared" si="9"/>
        <v>27</v>
      </c>
      <c r="B40" s="181" t="s">
        <v>412</v>
      </c>
      <c r="C40" s="248">
        <v>44701</v>
      </c>
      <c r="D40" s="120" t="s">
        <v>1074</v>
      </c>
      <c r="E40" s="120" t="s">
        <v>1074</v>
      </c>
      <c r="F40" s="293" t="s">
        <v>1175</v>
      </c>
      <c r="G40" s="289" t="s">
        <v>1176</v>
      </c>
      <c r="H40" s="286" t="str">
        <f t="shared" si="5"/>
        <v>Cumplido</v>
      </c>
      <c r="I40" s="3">
        <f t="shared" si="0"/>
        <v>1</v>
      </c>
      <c r="J40" s="3">
        <f t="shared" si="1"/>
        <v>0</v>
      </c>
      <c r="K40" s="3">
        <f t="shared" si="2"/>
        <v>1</v>
      </c>
      <c r="L40" s="3">
        <f t="shared" si="3"/>
        <v>1</v>
      </c>
      <c r="M40" s="3">
        <f t="shared" si="4"/>
        <v>1</v>
      </c>
      <c r="N40" s="3">
        <f t="shared" si="6"/>
        <v>1</v>
      </c>
      <c r="O40" s="3">
        <f t="shared" si="7"/>
        <v>0</v>
      </c>
      <c r="Q40" s="3">
        <f t="shared" si="8"/>
        <v>0</v>
      </c>
    </row>
    <row r="41" spans="1:17" ht="32">
      <c r="A41" s="136">
        <f t="shared" si="9"/>
        <v>28</v>
      </c>
      <c r="B41" s="185" t="s">
        <v>413</v>
      </c>
      <c r="C41" s="248">
        <v>44701</v>
      </c>
      <c r="D41" s="120" t="s">
        <v>1074</v>
      </c>
      <c r="E41" s="120" t="s">
        <v>1074</v>
      </c>
      <c r="F41" s="293" t="s">
        <v>1175</v>
      </c>
      <c r="G41" s="289" t="s">
        <v>1176</v>
      </c>
      <c r="H41" s="286" t="str">
        <f t="shared" si="5"/>
        <v>Cumplido</v>
      </c>
      <c r="I41" s="3">
        <f t="shared" si="0"/>
        <v>1</v>
      </c>
      <c r="J41" s="3">
        <f t="shared" si="1"/>
        <v>0</v>
      </c>
      <c r="K41" s="3">
        <f t="shared" si="2"/>
        <v>1</v>
      </c>
      <c r="L41" s="3">
        <f t="shared" si="3"/>
        <v>1</v>
      </c>
      <c r="M41" s="3">
        <f t="shared" si="4"/>
        <v>1</v>
      </c>
      <c r="N41" s="3">
        <f t="shared" si="6"/>
        <v>1</v>
      </c>
      <c r="O41" s="3">
        <f t="shared" si="7"/>
        <v>0</v>
      </c>
      <c r="Q41" s="3">
        <f t="shared" si="8"/>
        <v>0</v>
      </c>
    </row>
    <row r="42" spans="1:17" ht="16">
      <c r="A42" s="136">
        <f t="shared" si="9"/>
        <v>29</v>
      </c>
      <c r="B42" s="292" t="s">
        <v>414</v>
      </c>
      <c r="C42" s="120"/>
      <c r="D42" s="120"/>
      <c r="E42" s="120"/>
      <c r="F42" s="120"/>
      <c r="G42" s="289"/>
      <c r="H42" s="286">
        <f t="shared" si="5"/>
        <v>0</v>
      </c>
      <c r="I42" s="3">
        <f t="shared" si="0"/>
        <v>0</v>
      </c>
      <c r="J42" s="3">
        <f t="shared" si="1"/>
        <v>1</v>
      </c>
      <c r="K42" s="3">
        <f t="shared" si="2"/>
        <v>-1</v>
      </c>
      <c r="L42" s="3">
        <f t="shared" si="3"/>
        <v>0</v>
      </c>
      <c r="M42" s="3">
        <f t="shared" si="4"/>
        <v>0</v>
      </c>
      <c r="N42" s="3">
        <f t="shared" si="6"/>
        <v>0</v>
      </c>
      <c r="O42" s="3">
        <f t="shared" si="7"/>
        <v>0</v>
      </c>
      <c r="Q42" s="3">
        <f t="shared" si="8"/>
        <v>1</v>
      </c>
    </row>
    <row r="43" spans="1:17" ht="16">
      <c r="A43" s="136">
        <f t="shared" si="9"/>
        <v>30</v>
      </c>
      <c r="B43" s="295" t="s">
        <v>415</v>
      </c>
      <c r="C43" s="120"/>
      <c r="D43" s="120"/>
      <c r="E43" s="120"/>
      <c r="F43" s="120"/>
      <c r="G43" s="288"/>
      <c r="H43" s="286">
        <f t="shared" si="5"/>
        <v>0</v>
      </c>
      <c r="I43" s="3">
        <f t="shared" si="0"/>
        <v>0</v>
      </c>
      <c r="J43" s="3">
        <f t="shared" si="1"/>
        <v>1</v>
      </c>
      <c r="K43" s="3">
        <f t="shared" si="2"/>
        <v>-1</v>
      </c>
      <c r="L43" s="3">
        <f t="shared" si="3"/>
        <v>0</v>
      </c>
      <c r="M43" s="3">
        <f t="shared" si="4"/>
        <v>0</v>
      </c>
      <c r="N43" s="3">
        <f t="shared" si="6"/>
        <v>0</v>
      </c>
      <c r="O43" s="3">
        <f t="shared" si="7"/>
        <v>0</v>
      </c>
      <c r="Q43" s="3">
        <f t="shared" si="8"/>
        <v>1</v>
      </c>
    </row>
    <row r="44" spans="1:17" ht="32">
      <c r="A44" s="136">
        <f t="shared" si="9"/>
        <v>31</v>
      </c>
      <c r="B44" s="296" t="s">
        <v>416</v>
      </c>
      <c r="C44" s="248">
        <v>44701</v>
      </c>
      <c r="D44" s="120" t="s">
        <v>1074</v>
      </c>
      <c r="E44" s="120" t="s">
        <v>1074</v>
      </c>
      <c r="F44" s="293" t="s">
        <v>1175</v>
      </c>
      <c r="G44" s="289" t="s">
        <v>1176</v>
      </c>
      <c r="H44" s="286" t="str">
        <f t="shared" si="5"/>
        <v>Cumplido</v>
      </c>
      <c r="I44" s="3">
        <f t="shared" si="0"/>
        <v>1</v>
      </c>
      <c r="J44" s="3">
        <f t="shared" si="1"/>
        <v>0</v>
      </c>
      <c r="K44" s="3">
        <f t="shared" si="2"/>
        <v>1</v>
      </c>
      <c r="L44" s="3">
        <f t="shared" si="3"/>
        <v>1</v>
      </c>
      <c r="M44" s="3">
        <f t="shared" si="4"/>
        <v>1</v>
      </c>
      <c r="N44" s="3">
        <f t="shared" si="6"/>
        <v>1</v>
      </c>
      <c r="O44" s="3">
        <f t="shared" si="7"/>
        <v>0</v>
      </c>
      <c r="Q44" s="3">
        <f t="shared" si="8"/>
        <v>0</v>
      </c>
    </row>
    <row r="45" spans="1:17" ht="16">
      <c r="A45" s="136">
        <f t="shared" si="9"/>
        <v>32</v>
      </c>
      <c r="B45" s="297" t="s">
        <v>417</v>
      </c>
      <c r="C45" s="120"/>
      <c r="D45" s="120"/>
      <c r="E45" s="120"/>
      <c r="F45" s="120"/>
      <c r="G45" s="298"/>
      <c r="H45" s="286">
        <f t="shared" si="5"/>
        <v>0</v>
      </c>
      <c r="I45" s="3">
        <f t="shared" si="0"/>
        <v>0</v>
      </c>
      <c r="J45" s="3">
        <f t="shared" si="1"/>
        <v>1</v>
      </c>
      <c r="K45" s="3">
        <f t="shared" si="2"/>
        <v>-1</v>
      </c>
      <c r="L45" s="3">
        <f t="shared" si="3"/>
        <v>0</v>
      </c>
      <c r="M45" s="3">
        <f t="shared" si="4"/>
        <v>0</v>
      </c>
      <c r="N45" s="3">
        <f t="shared" si="6"/>
        <v>0</v>
      </c>
      <c r="O45" s="3">
        <f t="shared" si="7"/>
        <v>0</v>
      </c>
      <c r="Q45" s="3">
        <f t="shared" si="8"/>
        <v>1</v>
      </c>
    </row>
    <row r="46" spans="1:17" ht="32">
      <c r="A46" s="136">
        <f t="shared" si="9"/>
        <v>33</v>
      </c>
      <c r="B46" s="299" t="s">
        <v>418</v>
      </c>
      <c r="C46" s="248">
        <v>44701</v>
      </c>
      <c r="D46" s="120" t="s">
        <v>1074</v>
      </c>
      <c r="E46" s="120" t="s">
        <v>1074</v>
      </c>
      <c r="F46" s="293" t="s">
        <v>1175</v>
      </c>
      <c r="G46" s="289" t="s">
        <v>1176</v>
      </c>
      <c r="H46" s="286" t="str">
        <f t="shared" si="5"/>
        <v>Cumplido</v>
      </c>
      <c r="I46" s="3">
        <f t="shared" si="0"/>
        <v>1</v>
      </c>
      <c r="J46" s="3">
        <f t="shared" si="1"/>
        <v>0</v>
      </c>
      <c r="K46" s="3">
        <f t="shared" si="2"/>
        <v>1</v>
      </c>
      <c r="L46" s="3">
        <f t="shared" si="3"/>
        <v>1</v>
      </c>
      <c r="M46" s="3">
        <f t="shared" si="4"/>
        <v>1</v>
      </c>
      <c r="N46" s="3">
        <f t="shared" si="6"/>
        <v>1</v>
      </c>
      <c r="O46" s="3">
        <f t="shared" si="7"/>
        <v>0</v>
      </c>
      <c r="Q46" s="3">
        <f t="shared" si="8"/>
        <v>0</v>
      </c>
    </row>
    <row r="47" spans="1:17" ht="32">
      <c r="A47" s="136">
        <f t="shared" si="9"/>
        <v>34</v>
      </c>
      <c r="B47" s="295" t="s">
        <v>419</v>
      </c>
      <c r="C47" s="248">
        <v>44701</v>
      </c>
      <c r="D47" s="120" t="s">
        <v>1074</v>
      </c>
      <c r="E47" s="120" t="s">
        <v>1074</v>
      </c>
      <c r="F47" s="293" t="s">
        <v>1175</v>
      </c>
      <c r="G47" s="289" t="s">
        <v>1176</v>
      </c>
      <c r="H47" s="286" t="str">
        <f t="shared" si="5"/>
        <v>Cumplido</v>
      </c>
      <c r="I47" s="3">
        <f t="shared" si="0"/>
        <v>1</v>
      </c>
      <c r="J47" s="3">
        <f t="shared" si="1"/>
        <v>0</v>
      </c>
      <c r="K47" s="3">
        <f t="shared" si="2"/>
        <v>1</v>
      </c>
      <c r="L47" s="3">
        <f t="shared" si="3"/>
        <v>1</v>
      </c>
      <c r="M47" s="3">
        <f t="shared" si="4"/>
        <v>1</v>
      </c>
      <c r="N47" s="3">
        <f t="shared" si="6"/>
        <v>1</v>
      </c>
      <c r="O47" s="3">
        <f t="shared" si="7"/>
        <v>0</v>
      </c>
      <c r="Q47" s="3">
        <f t="shared" si="8"/>
        <v>0</v>
      </c>
    </row>
    <row r="48" spans="1:17" ht="32">
      <c r="A48" s="136">
        <f t="shared" si="9"/>
        <v>35</v>
      </c>
      <c r="B48" s="295" t="s">
        <v>420</v>
      </c>
      <c r="C48" s="248">
        <v>44701</v>
      </c>
      <c r="D48" s="120" t="s">
        <v>1074</v>
      </c>
      <c r="E48" s="120" t="s">
        <v>1074</v>
      </c>
      <c r="F48" s="293" t="s">
        <v>1175</v>
      </c>
      <c r="G48" s="289" t="s">
        <v>1176</v>
      </c>
      <c r="H48" s="286" t="str">
        <f t="shared" si="5"/>
        <v>Cumplido</v>
      </c>
      <c r="I48" s="3">
        <f t="shared" si="0"/>
        <v>1</v>
      </c>
      <c r="J48" s="3">
        <f t="shared" si="1"/>
        <v>0</v>
      </c>
      <c r="K48" s="3">
        <f t="shared" si="2"/>
        <v>1</v>
      </c>
      <c r="L48" s="3">
        <f t="shared" si="3"/>
        <v>1</v>
      </c>
      <c r="M48" s="3">
        <f t="shared" si="4"/>
        <v>1</v>
      </c>
      <c r="N48" s="3">
        <f t="shared" si="6"/>
        <v>1</v>
      </c>
      <c r="O48" s="3">
        <f t="shared" si="7"/>
        <v>0</v>
      </c>
      <c r="Q48" s="3">
        <f t="shared" si="8"/>
        <v>0</v>
      </c>
    </row>
    <row r="49" spans="1:17" ht="32">
      <c r="A49" s="136">
        <f t="shared" si="9"/>
        <v>36</v>
      </c>
      <c r="B49" s="295" t="s">
        <v>421</v>
      </c>
      <c r="C49" s="248">
        <v>44701</v>
      </c>
      <c r="D49" s="120" t="s">
        <v>1074</v>
      </c>
      <c r="E49" s="120" t="s">
        <v>1074</v>
      </c>
      <c r="F49" s="293" t="s">
        <v>1175</v>
      </c>
      <c r="G49" s="289" t="s">
        <v>1176</v>
      </c>
      <c r="H49" s="286" t="str">
        <f t="shared" si="5"/>
        <v>Cumplido</v>
      </c>
      <c r="I49" s="3">
        <f t="shared" si="0"/>
        <v>1</v>
      </c>
      <c r="J49" s="3">
        <f t="shared" si="1"/>
        <v>0</v>
      </c>
      <c r="K49" s="3">
        <f t="shared" si="2"/>
        <v>1</v>
      </c>
      <c r="L49" s="3">
        <f t="shared" si="3"/>
        <v>1</v>
      </c>
      <c r="M49" s="3">
        <f t="shared" si="4"/>
        <v>1</v>
      </c>
      <c r="N49" s="3">
        <f t="shared" si="6"/>
        <v>1</v>
      </c>
      <c r="O49" s="3">
        <f t="shared" si="7"/>
        <v>0</v>
      </c>
      <c r="Q49" s="3">
        <f t="shared" si="8"/>
        <v>0</v>
      </c>
    </row>
    <row r="50" spans="1:17" ht="32">
      <c r="A50" s="136">
        <f t="shared" si="9"/>
        <v>37</v>
      </c>
      <c r="B50" s="295" t="s">
        <v>422</v>
      </c>
      <c r="C50" s="248">
        <v>44701</v>
      </c>
      <c r="D50" s="120" t="s">
        <v>1074</v>
      </c>
      <c r="E50" s="120" t="s">
        <v>1074</v>
      </c>
      <c r="F50" s="293" t="s">
        <v>1175</v>
      </c>
      <c r="G50" s="289" t="s">
        <v>1176</v>
      </c>
      <c r="H50" s="286" t="str">
        <f t="shared" si="5"/>
        <v>Cumplido</v>
      </c>
      <c r="I50" s="3">
        <f t="shared" si="0"/>
        <v>1</v>
      </c>
      <c r="J50" s="3">
        <f t="shared" si="1"/>
        <v>0</v>
      </c>
      <c r="K50" s="3">
        <f t="shared" si="2"/>
        <v>1</v>
      </c>
      <c r="L50" s="3">
        <f t="shared" si="3"/>
        <v>1</v>
      </c>
      <c r="M50" s="3">
        <f t="shared" si="4"/>
        <v>1</v>
      </c>
      <c r="N50" s="3">
        <f t="shared" si="6"/>
        <v>1</v>
      </c>
      <c r="O50" s="3">
        <f t="shared" si="7"/>
        <v>0</v>
      </c>
      <c r="Q50" s="3">
        <f t="shared" si="8"/>
        <v>0</v>
      </c>
    </row>
    <row r="51" spans="1:17" ht="32">
      <c r="A51" s="136">
        <f t="shared" si="9"/>
        <v>38</v>
      </c>
      <c r="B51" s="295" t="s">
        <v>423</v>
      </c>
      <c r="C51" s="248">
        <v>44701</v>
      </c>
      <c r="D51" s="120" t="s">
        <v>1074</v>
      </c>
      <c r="E51" s="120" t="s">
        <v>1074</v>
      </c>
      <c r="F51" s="293" t="s">
        <v>1175</v>
      </c>
      <c r="G51" s="289" t="s">
        <v>1176</v>
      </c>
      <c r="H51" s="286" t="str">
        <f t="shared" si="5"/>
        <v>Cumplido</v>
      </c>
      <c r="I51" s="3">
        <f t="shared" si="0"/>
        <v>1</v>
      </c>
      <c r="J51" s="3">
        <f t="shared" si="1"/>
        <v>0</v>
      </c>
      <c r="K51" s="3">
        <f t="shared" si="2"/>
        <v>1</v>
      </c>
      <c r="L51" s="3">
        <f t="shared" si="3"/>
        <v>1</v>
      </c>
      <c r="M51" s="3">
        <f t="shared" si="4"/>
        <v>1</v>
      </c>
      <c r="N51" s="3">
        <f t="shared" si="6"/>
        <v>1</v>
      </c>
      <c r="O51" s="3">
        <f t="shared" si="7"/>
        <v>0</v>
      </c>
      <c r="Q51" s="3">
        <f t="shared" si="8"/>
        <v>0</v>
      </c>
    </row>
    <row r="52" spans="1:17" ht="16">
      <c r="A52" s="136">
        <f t="shared" si="9"/>
        <v>39</v>
      </c>
      <c r="B52" s="300" t="s">
        <v>424</v>
      </c>
      <c r="C52" s="120"/>
      <c r="D52" s="120"/>
      <c r="E52" s="120"/>
      <c r="F52" s="120"/>
      <c r="G52" s="298"/>
      <c r="H52" s="286">
        <f t="shared" si="5"/>
        <v>0</v>
      </c>
      <c r="I52" s="3">
        <f t="shared" si="0"/>
        <v>0</v>
      </c>
      <c r="J52" s="3">
        <f t="shared" si="1"/>
        <v>1</v>
      </c>
      <c r="K52" s="3">
        <f t="shared" si="2"/>
        <v>-1</v>
      </c>
      <c r="L52" s="3">
        <f t="shared" si="3"/>
        <v>0</v>
      </c>
      <c r="M52" s="3">
        <f t="shared" si="4"/>
        <v>0</v>
      </c>
      <c r="N52" s="3">
        <f t="shared" si="6"/>
        <v>0</v>
      </c>
      <c r="O52" s="3">
        <f t="shared" si="7"/>
        <v>0</v>
      </c>
      <c r="Q52" s="3">
        <f t="shared" si="8"/>
        <v>1</v>
      </c>
    </row>
    <row r="53" spans="1:17" ht="16">
      <c r="A53" s="136">
        <f t="shared" si="9"/>
        <v>40</v>
      </c>
      <c r="B53" s="290" t="s">
        <v>425</v>
      </c>
      <c r="C53" s="120"/>
      <c r="D53" s="120"/>
      <c r="E53" s="120"/>
      <c r="F53" s="120"/>
      <c r="G53" s="288"/>
      <c r="H53" s="286">
        <f t="shared" si="5"/>
        <v>0</v>
      </c>
      <c r="I53" s="3">
        <f t="shared" si="0"/>
        <v>0</v>
      </c>
      <c r="J53" s="3">
        <f t="shared" si="1"/>
        <v>1</v>
      </c>
      <c r="K53" s="3">
        <f t="shared" si="2"/>
        <v>-1</v>
      </c>
      <c r="L53" s="3">
        <f t="shared" si="3"/>
        <v>0</v>
      </c>
      <c r="M53" s="3">
        <f t="shared" si="4"/>
        <v>0</v>
      </c>
      <c r="N53" s="3">
        <f t="shared" si="6"/>
        <v>0</v>
      </c>
      <c r="O53" s="3">
        <f t="shared" si="7"/>
        <v>0</v>
      </c>
      <c r="Q53" s="3">
        <f t="shared" si="8"/>
        <v>1</v>
      </c>
    </row>
    <row r="54" spans="1:17" ht="16">
      <c r="A54" s="136">
        <f t="shared" si="9"/>
        <v>41</v>
      </c>
      <c r="B54" s="181" t="s">
        <v>426</v>
      </c>
      <c r="C54" s="120"/>
      <c r="D54" s="120"/>
      <c r="E54" s="120"/>
      <c r="F54" s="120"/>
      <c r="G54" s="289"/>
      <c r="H54" s="286">
        <f t="shared" si="5"/>
        <v>0</v>
      </c>
      <c r="I54" s="3">
        <f t="shared" si="0"/>
        <v>0</v>
      </c>
      <c r="J54" s="3">
        <f t="shared" si="1"/>
        <v>1</v>
      </c>
      <c r="K54" s="3">
        <f t="shared" si="2"/>
        <v>-1</v>
      </c>
      <c r="L54" s="3">
        <f t="shared" si="3"/>
        <v>0</v>
      </c>
      <c r="M54" s="3">
        <f t="shared" si="4"/>
        <v>0</v>
      </c>
      <c r="N54" s="3">
        <f t="shared" si="6"/>
        <v>0</v>
      </c>
      <c r="O54" s="3">
        <f t="shared" si="7"/>
        <v>0</v>
      </c>
      <c r="Q54" s="3">
        <f t="shared" si="8"/>
        <v>1</v>
      </c>
    </row>
    <row r="55" spans="1:17" ht="32">
      <c r="A55" s="136">
        <f t="shared" si="9"/>
        <v>42</v>
      </c>
      <c r="B55" s="181" t="s">
        <v>427</v>
      </c>
      <c r="C55" s="248">
        <v>44701</v>
      </c>
      <c r="D55" s="120" t="s">
        <v>1074</v>
      </c>
      <c r="E55" s="120" t="s">
        <v>1074</v>
      </c>
      <c r="F55" s="293" t="s">
        <v>1177</v>
      </c>
      <c r="G55" s="289" t="s">
        <v>1176</v>
      </c>
      <c r="H55" s="286" t="str">
        <f t="shared" si="5"/>
        <v>Cumplido</v>
      </c>
      <c r="I55" s="3">
        <f t="shared" si="0"/>
        <v>1</v>
      </c>
      <c r="J55" s="3">
        <f t="shared" si="1"/>
        <v>0</v>
      </c>
      <c r="K55" s="3">
        <f t="shared" si="2"/>
        <v>1</v>
      </c>
      <c r="L55" s="3">
        <f t="shared" si="3"/>
        <v>1</v>
      </c>
      <c r="M55" s="3">
        <f t="shared" si="4"/>
        <v>1</v>
      </c>
      <c r="N55" s="3">
        <f t="shared" si="6"/>
        <v>1</v>
      </c>
      <c r="O55" s="3">
        <f t="shared" si="7"/>
        <v>0</v>
      </c>
      <c r="Q55" s="3">
        <f t="shared" si="8"/>
        <v>0</v>
      </c>
    </row>
    <row r="56" spans="1:17" ht="32">
      <c r="A56" s="136">
        <f t="shared" si="9"/>
        <v>43</v>
      </c>
      <c r="B56" s="181" t="s">
        <v>428</v>
      </c>
      <c r="C56" s="248">
        <v>44701</v>
      </c>
      <c r="D56" s="120" t="s">
        <v>1074</v>
      </c>
      <c r="E56" s="120" t="s">
        <v>1074</v>
      </c>
      <c r="F56" s="293" t="s">
        <v>1177</v>
      </c>
      <c r="G56" s="289" t="s">
        <v>1176</v>
      </c>
      <c r="H56" s="286" t="str">
        <f t="shared" si="5"/>
        <v>Cumplido</v>
      </c>
      <c r="I56" s="3">
        <f t="shared" si="0"/>
        <v>1</v>
      </c>
      <c r="J56" s="3">
        <f t="shared" si="1"/>
        <v>0</v>
      </c>
      <c r="K56" s="3">
        <f t="shared" si="2"/>
        <v>1</v>
      </c>
      <c r="L56" s="3">
        <f t="shared" si="3"/>
        <v>1</v>
      </c>
      <c r="M56" s="3">
        <f t="shared" si="4"/>
        <v>1</v>
      </c>
      <c r="N56" s="3">
        <f t="shared" si="6"/>
        <v>1</v>
      </c>
      <c r="O56" s="3">
        <f t="shared" si="7"/>
        <v>0</v>
      </c>
      <c r="Q56" s="3">
        <f t="shared" si="8"/>
        <v>0</v>
      </c>
    </row>
    <row r="57" spans="1:17" ht="16">
      <c r="A57" s="136">
        <f t="shared" si="9"/>
        <v>44</v>
      </c>
      <c r="B57" s="296" t="s">
        <v>429</v>
      </c>
      <c r="C57" s="120"/>
      <c r="D57" s="120"/>
      <c r="E57" s="120"/>
      <c r="F57" s="120"/>
      <c r="G57" s="288"/>
      <c r="H57" s="286">
        <f t="shared" si="5"/>
        <v>0</v>
      </c>
      <c r="I57" s="3">
        <f t="shared" si="0"/>
        <v>0</v>
      </c>
      <c r="J57" s="3">
        <f t="shared" si="1"/>
        <v>1</v>
      </c>
      <c r="K57" s="3">
        <f t="shared" si="2"/>
        <v>-1</v>
      </c>
      <c r="L57" s="3">
        <f t="shared" si="3"/>
        <v>0</v>
      </c>
      <c r="M57" s="3">
        <f t="shared" si="4"/>
        <v>0</v>
      </c>
      <c r="N57" s="3">
        <f t="shared" si="6"/>
        <v>0</v>
      </c>
      <c r="O57" s="3">
        <f t="shared" si="7"/>
        <v>0</v>
      </c>
      <c r="Q57" s="3">
        <f t="shared" si="8"/>
        <v>1</v>
      </c>
    </row>
    <row r="58" spans="1:17" ht="16">
      <c r="A58" s="136">
        <f t="shared" si="9"/>
        <v>45</v>
      </c>
      <c r="B58" s="290" t="s">
        <v>430</v>
      </c>
      <c r="C58" s="120"/>
      <c r="D58" s="120"/>
      <c r="E58" s="120"/>
      <c r="F58" s="120"/>
      <c r="G58" s="288"/>
      <c r="H58" s="286">
        <f t="shared" si="5"/>
        <v>0</v>
      </c>
      <c r="I58" s="3">
        <f t="shared" si="0"/>
        <v>0</v>
      </c>
      <c r="J58" s="3">
        <f t="shared" si="1"/>
        <v>1</v>
      </c>
      <c r="K58" s="3">
        <f t="shared" si="2"/>
        <v>-1</v>
      </c>
      <c r="L58" s="3">
        <f t="shared" si="3"/>
        <v>0</v>
      </c>
      <c r="M58" s="3">
        <f t="shared" si="4"/>
        <v>0</v>
      </c>
      <c r="N58" s="3">
        <f t="shared" si="6"/>
        <v>0</v>
      </c>
      <c r="O58" s="3">
        <f t="shared" si="7"/>
        <v>0</v>
      </c>
      <c r="Q58" s="3">
        <f t="shared" si="8"/>
        <v>1</v>
      </c>
    </row>
    <row r="59" spans="1:17" ht="32">
      <c r="A59" s="136">
        <f t="shared" si="9"/>
        <v>46</v>
      </c>
      <c r="B59" s="181" t="s">
        <v>431</v>
      </c>
      <c r="C59" s="248">
        <v>44701</v>
      </c>
      <c r="D59" s="120" t="s">
        <v>1074</v>
      </c>
      <c r="E59" s="120" t="s">
        <v>1074</v>
      </c>
      <c r="F59" s="293" t="s">
        <v>1177</v>
      </c>
      <c r="G59" s="289" t="s">
        <v>1178</v>
      </c>
      <c r="H59" s="286" t="str">
        <f t="shared" si="5"/>
        <v>Cumplido</v>
      </c>
      <c r="I59" s="3">
        <f t="shared" si="0"/>
        <v>1</v>
      </c>
      <c r="J59" s="3">
        <f t="shared" si="1"/>
        <v>0</v>
      </c>
      <c r="K59" s="3">
        <f t="shared" si="2"/>
        <v>1</v>
      </c>
      <c r="L59" s="3">
        <f t="shared" si="3"/>
        <v>1</v>
      </c>
      <c r="M59" s="3">
        <f t="shared" si="4"/>
        <v>1</v>
      </c>
      <c r="N59" s="3">
        <f t="shared" si="6"/>
        <v>1</v>
      </c>
      <c r="O59" s="3">
        <f t="shared" si="7"/>
        <v>0</v>
      </c>
      <c r="Q59" s="3">
        <f t="shared" si="8"/>
        <v>0</v>
      </c>
    </row>
    <row r="60" spans="1:17" ht="32">
      <c r="A60" s="136">
        <f t="shared" si="9"/>
        <v>47</v>
      </c>
      <c r="B60" s="181" t="s">
        <v>432</v>
      </c>
      <c r="C60" s="248">
        <v>44701</v>
      </c>
      <c r="D60" s="120" t="s">
        <v>1074</v>
      </c>
      <c r="E60" s="120" t="s">
        <v>1074</v>
      </c>
      <c r="F60" s="109" t="s">
        <v>1171</v>
      </c>
      <c r="G60" s="289" t="s">
        <v>1172</v>
      </c>
      <c r="H60" s="286" t="str">
        <f t="shared" si="5"/>
        <v>Cumplido</v>
      </c>
      <c r="I60" s="3">
        <f t="shared" si="0"/>
        <v>1</v>
      </c>
      <c r="J60" s="3">
        <f t="shared" si="1"/>
        <v>0</v>
      </c>
      <c r="K60" s="3">
        <f t="shared" si="2"/>
        <v>1</v>
      </c>
      <c r="L60" s="3">
        <f t="shared" si="3"/>
        <v>1</v>
      </c>
      <c r="M60" s="3">
        <f t="shared" si="4"/>
        <v>1</v>
      </c>
      <c r="N60" s="3">
        <f t="shared" si="6"/>
        <v>1</v>
      </c>
      <c r="O60" s="3">
        <f t="shared" si="7"/>
        <v>0</v>
      </c>
      <c r="Q60" s="3">
        <f t="shared" si="8"/>
        <v>0</v>
      </c>
    </row>
    <row r="61" spans="1:17" ht="16">
      <c r="A61" s="136">
        <f t="shared" si="9"/>
        <v>48</v>
      </c>
      <c r="B61" s="290" t="s">
        <v>433</v>
      </c>
      <c r="C61" s="120"/>
      <c r="D61" s="120"/>
      <c r="E61" s="120"/>
      <c r="F61" s="120"/>
      <c r="G61" s="289"/>
      <c r="H61" s="286">
        <f t="shared" si="5"/>
        <v>0</v>
      </c>
      <c r="I61" s="3">
        <f t="shared" si="0"/>
        <v>0</v>
      </c>
      <c r="J61" s="3">
        <f t="shared" si="1"/>
        <v>1</v>
      </c>
      <c r="K61" s="3">
        <f t="shared" si="2"/>
        <v>-1</v>
      </c>
      <c r="L61" s="3">
        <f t="shared" si="3"/>
        <v>0</v>
      </c>
      <c r="M61" s="3">
        <f t="shared" si="4"/>
        <v>0</v>
      </c>
      <c r="N61" s="3">
        <f t="shared" si="6"/>
        <v>0</v>
      </c>
      <c r="O61" s="3">
        <f t="shared" si="7"/>
        <v>0</v>
      </c>
      <c r="Q61" s="3">
        <f t="shared" si="8"/>
        <v>1</v>
      </c>
    </row>
    <row r="62" spans="1:17" ht="48">
      <c r="A62" s="136">
        <f t="shared" si="9"/>
        <v>49</v>
      </c>
      <c r="B62" s="181" t="s">
        <v>434</v>
      </c>
      <c r="C62" s="248">
        <v>44701</v>
      </c>
      <c r="D62" s="120" t="s">
        <v>1074</v>
      </c>
      <c r="E62" s="120" t="s">
        <v>1074</v>
      </c>
      <c r="F62" s="293" t="s">
        <v>1177</v>
      </c>
      <c r="G62" s="289" t="s">
        <v>1178</v>
      </c>
      <c r="H62" s="286" t="str">
        <f t="shared" si="5"/>
        <v>Cumplido</v>
      </c>
      <c r="I62" s="3">
        <f t="shared" si="0"/>
        <v>1</v>
      </c>
      <c r="J62" s="3">
        <f t="shared" si="1"/>
        <v>0</v>
      </c>
      <c r="K62" s="3">
        <f t="shared" si="2"/>
        <v>1</v>
      </c>
      <c r="L62" s="3">
        <f t="shared" si="3"/>
        <v>1</v>
      </c>
      <c r="M62" s="3">
        <f t="shared" si="4"/>
        <v>1</v>
      </c>
      <c r="N62" s="3">
        <f t="shared" si="6"/>
        <v>1</v>
      </c>
      <c r="O62" s="3">
        <f t="shared" si="7"/>
        <v>0</v>
      </c>
      <c r="Q62" s="3">
        <f t="shared" si="8"/>
        <v>0</v>
      </c>
    </row>
    <row r="63" spans="1:17" ht="32">
      <c r="A63" s="136">
        <f t="shared" si="9"/>
        <v>50</v>
      </c>
      <c r="B63" s="181" t="s">
        <v>435</v>
      </c>
      <c r="C63" s="248">
        <v>44701</v>
      </c>
      <c r="D63" s="120" t="s">
        <v>1074</v>
      </c>
      <c r="E63" s="120" t="s">
        <v>1074</v>
      </c>
      <c r="F63" s="293" t="s">
        <v>1177</v>
      </c>
      <c r="G63" s="289" t="s">
        <v>1178</v>
      </c>
      <c r="H63" s="286" t="str">
        <f t="shared" si="5"/>
        <v>Cumplido</v>
      </c>
      <c r="I63" s="3">
        <f t="shared" si="0"/>
        <v>1</v>
      </c>
      <c r="J63" s="3">
        <f t="shared" si="1"/>
        <v>0</v>
      </c>
      <c r="K63" s="3">
        <f t="shared" si="2"/>
        <v>1</v>
      </c>
      <c r="L63" s="3">
        <f t="shared" si="3"/>
        <v>1</v>
      </c>
      <c r="M63" s="3">
        <f t="shared" si="4"/>
        <v>1</v>
      </c>
      <c r="N63" s="3">
        <f t="shared" si="6"/>
        <v>1</v>
      </c>
      <c r="O63" s="3">
        <f t="shared" si="7"/>
        <v>0</v>
      </c>
      <c r="Q63" s="3">
        <f t="shared" si="8"/>
        <v>0</v>
      </c>
    </row>
    <row r="64" spans="1:17" ht="48">
      <c r="A64" s="136">
        <f t="shared" si="9"/>
        <v>51</v>
      </c>
      <c r="B64" s="181" t="s">
        <v>436</v>
      </c>
      <c r="C64" s="248">
        <v>44701</v>
      </c>
      <c r="D64" s="120" t="s">
        <v>1074</v>
      </c>
      <c r="E64" s="120" t="s">
        <v>1074</v>
      </c>
      <c r="F64" s="293" t="s">
        <v>1177</v>
      </c>
      <c r="G64" s="289" t="s">
        <v>1178</v>
      </c>
      <c r="H64" s="286" t="str">
        <f t="shared" si="5"/>
        <v>Cumplido</v>
      </c>
      <c r="I64" s="3">
        <f t="shared" si="0"/>
        <v>1</v>
      </c>
      <c r="J64" s="3">
        <f t="shared" si="1"/>
        <v>0</v>
      </c>
      <c r="K64" s="3">
        <f t="shared" si="2"/>
        <v>1</v>
      </c>
      <c r="L64" s="3">
        <f t="shared" si="3"/>
        <v>1</v>
      </c>
      <c r="M64" s="3">
        <f t="shared" si="4"/>
        <v>1</v>
      </c>
      <c r="N64" s="3">
        <f t="shared" si="6"/>
        <v>1</v>
      </c>
      <c r="O64" s="3">
        <f t="shared" si="7"/>
        <v>0</v>
      </c>
      <c r="Q64" s="3">
        <f t="shared" si="8"/>
        <v>0</v>
      </c>
    </row>
    <row r="65" spans="1:17" ht="17">
      <c r="A65" s="136">
        <f t="shared" si="9"/>
        <v>52</v>
      </c>
      <c r="B65" s="291" t="s">
        <v>437</v>
      </c>
      <c r="C65" s="246"/>
      <c r="D65" s="246"/>
      <c r="E65" s="246"/>
      <c r="F65" s="246"/>
      <c r="G65" s="246"/>
      <c r="H65" s="286">
        <f t="shared" si="5"/>
        <v>0</v>
      </c>
      <c r="I65" s="3">
        <f t="shared" si="0"/>
        <v>0</v>
      </c>
      <c r="J65" s="3">
        <f t="shared" si="1"/>
        <v>1</v>
      </c>
      <c r="K65" s="3">
        <f t="shared" si="2"/>
        <v>-1</v>
      </c>
      <c r="L65" s="3">
        <f t="shared" si="3"/>
        <v>0</v>
      </c>
      <c r="M65" s="3">
        <f t="shared" si="4"/>
        <v>0</v>
      </c>
      <c r="N65" s="3">
        <f t="shared" si="6"/>
        <v>0</v>
      </c>
      <c r="O65" s="3">
        <f t="shared" si="7"/>
        <v>0</v>
      </c>
      <c r="Q65" s="3">
        <f t="shared" si="8"/>
        <v>1</v>
      </c>
    </row>
    <row r="66" spans="1:17" ht="16">
      <c r="A66" s="136">
        <f t="shared" si="9"/>
        <v>53</v>
      </c>
      <c r="B66" s="292" t="s">
        <v>438</v>
      </c>
      <c r="C66" s="120"/>
      <c r="D66" s="120"/>
      <c r="E66" s="120"/>
      <c r="F66" s="120"/>
      <c r="G66" s="288"/>
      <c r="H66" s="286">
        <f t="shared" si="5"/>
        <v>0</v>
      </c>
      <c r="I66" s="3">
        <f t="shared" si="0"/>
        <v>0</v>
      </c>
      <c r="J66" s="3">
        <f t="shared" si="1"/>
        <v>1</v>
      </c>
      <c r="K66" s="3">
        <f t="shared" si="2"/>
        <v>-1</v>
      </c>
      <c r="L66" s="3">
        <f t="shared" si="3"/>
        <v>0</v>
      </c>
      <c r="M66" s="3">
        <f t="shared" si="4"/>
        <v>0</v>
      </c>
      <c r="N66" s="3">
        <f t="shared" si="6"/>
        <v>0</v>
      </c>
      <c r="O66" s="3">
        <f t="shared" si="7"/>
        <v>0</v>
      </c>
      <c r="Q66" s="3">
        <f t="shared" si="8"/>
        <v>1</v>
      </c>
    </row>
    <row r="67" spans="1:17" ht="32">
      <c r="A67" s="136">
        <f t="shared" si="9"/>
        <v>54</v>
      </c>
      <c r="B67" s="181" t="s">
        <v>439</v>
      </c>
      <c r="C67" s="248">
        <v>44701</v>
      </c>
      <c r="D67" s="120" t="s">
        <v>1074</v>
      </c>
      <c r="E67" s="120" t="s">
        <v>1074</v>
      </c>
      <c r="F67" s="293" t="s">
        <v>1179</v>
      </c>
      <c r="G67" s="289" t="s">
        <v>1178</v>
      </c>
      <c r="H67" s="286" t="str">
        <f t="shared" si="5"/>
        <v>Cumplido</v>
      </c>
      <c r="I67" s="3">
        <f t="shared" si="0"/>
        <v>1</v>
      </c>
      <c r="J67" s="3">
        <f t="shared" si="1"/>
        <v>0</v>
      </c>
      <c r="K67" s="3">
        <f t="shared" si="2"/>
        <v>1</v>
      </c>
      <c r="L67" s="3">
        <f t="shared" si="3"/>
        <v>1</v>
      </c>
      <c r="M67" s="3">
        <f t="shared" si="4"/>
        <v>1</v>
      </c>
      <c r="N67" s="3">
        <f t="shared" si="6"/>
        <v>1</v>
      </c>
      <c r="O67" s="3">
        <f t="shared" si="7"/>
        <v>0</v>
      </c>
      <c r="Q67" s="3">
        <f t="shared" si="8"/>
        <v>0</v>
      </c>
    </row>
    <row r="68" spans="1:17" ht="32">
      <c r="A68" s="136">
        <f t="shared" si="9"/>
        <v>55</v>
      </c>
      <c r="B68" s="181" t="s">
        <v>440</v>
      </c>
      <c r="C68" s="248">
        <v>44701</v>
      </c>
      <c r="D68" s="120" t="s">
        <v>1074</v>
      </c>
      <c r="E68" s="120" t="s">
        <v>1074</v>
      </c>
      <c r="F68" s="293" t="s">
        <v>1180</v>
      </c>
      <c r="G68" s="289" t="s">
        <v>1178</v>
      </c>
      <c r="H68" s="286" t="str">
        <f t="shared" si="5"/>
        <v>Cumplido</v>
      </c>
      <c r="I68" s="3">
        <f t="shared" si="0"/>
        <v>1</v>
      </c>
      <c r="J68" s="3">
        <f t="shared" si="1"/>
        <v>0</v>
      </c>
      <c r="K68" s="3">
        <f t="shared" si="2"/>
        <v>1</v>
      </c>
      <c r="L68" s="3">
        <f t="shared" si="3"/>
        <v>1</v>
      </c>
      <c r="M68" s="3">
        <f t="shared" si="4"/>
        <v>1</v>
      </c>
      <c r="N68" s="3">
        <f t="shared" si="6"/>
        <v>1</v>
      </c>
      <c r="O68" s="3">
        <f t="shared" si="7"/>
        <v>0</v>
      </c>
      <c r="Q68" s="3">
        <f t="shared" si="8"/>
        <v>0</v>
      </c>
    </row>
    <row r="69" spans="1:17" ht="32">
      <c r="A69" s="136">
        <f t="shared" si="9"/>
        <v>56</v>
      </c>
      <c r="B69" s="181" t="s">
        <v>441</v>
      </c>
      <c r="C69" s="248">
        <v>44701</v>
      </c>
      <c r="D69" s="120" t="s">
        <v>1074</v>
      </c>
      <c r="E69" s="120" t="s">
        <v>1074</v>
      </c>
      <c r="F69" s="293" t="s">
        <v>1180</v>
      </c>
      <c r="G69" s="289" t="s">
        <v>1178</v>
      </c>
      <c r="H69" s="286" t="str">
        <f t="shared" si="5"/>
        <v>Cumplido</v>
      </c>
      <c r="I69" s="3">
        <f t="shared" ref="I69:I106" si="10">IF(H69="Cumplido",1,IF(H69="En implementación",0.5,0))</f>
        <v>1</v>
      </c>
      <c r="J69" s="3">
        <f t="shared" ref="J69:J106" si="11">IF(I69=0,1,0)</f>
        <v>0</v>
      </c>
      <c r="K69" s="3">
        <f t="shared" ref="K69:K106" si="12">+I69-J69</f>
        <v>1</v>
      </c>
      <c r="L69" s="3">
        <f t="shared" ref="L69:L106" si="13">IF(K69&gt;0,1,0)</f>
        <v>1</v>
      </c>
      <c r="M69" s="3">
        <f t="shared" ref="M69:M106" si="14">IF(H69="Cumplido",1,IF(H69="En implementación",0.5,IF(H69="Vacia",9,0)))</f>
        <v>1</v>
      </c>
      <c r="N69" s="3">
        <f t="shared" si="6"/>
        <v>1</v>
      </c>
      <c r="O69" s="3">
        <f t="shared" si="7"/>
        <v>0</v>
      </c>
      <c r="Q69" s="3">
        <f t="shared" si="8"/>
        <v>0</v>
      </c>
    </row>
    <row r="70" spans="1:17" ht="48">
      <c r="A70" s="136">
        <f t="shared" si="9"/>
        <v>57</v>
      </c>
      <c r="B70" s="181" t="s">
        <v>442</v>
      </c>
      <c r="C70" s="248">
        <v>44701</v>
      </c>
      <c r="D70" s="120" t="s">
        <v>1074</v>
      </c>
      <c r="E70" s="120" t="s">
        <v>1074</v>
      </c>
      <c r="F70" s="293" t="s">
        <v>1181</v>
      </c>
      <c r="G70" s="289" t="s">
        <v>1178</v>
      </c>
      <c r="H70" s="286" t="str">
        <f t="shared" ref="H70:H106" si="15">IF(E70="si","Cumplido",IF(E70="no","Incumplido",0))</f>
        <v>Cumplido</v>
      </c>
      <c r="I70" s="3">
        <f t="shared" si="10"/>
        <v>1</v>
      </c>
      <c r="J70" s="3">
        <f t="shared" si="11"/>
        <v>0</v>
      </c>
      <c r="K70" s="3">
        <f t="shared" si="12"/>
        <v>1</v>
      </c>
      <c r="L70" s="3">
        <f t="shared" si="13"/>
        <v>1</v>
      </c>
      <c r="M70" s="3">
        <f t="shared" si="14"/>
        <v>1</v>
      </c>
      <c r="N70" s="3">
        <f t="shared" ref="N70:N106" si="16">IF(H70="Cumplido",1,0)</f>
        <v>1</v>
      </c>
      <c r="O70" s="3">
        <f t="shared" ref="O70:O106" si="17">IF(H70="Incumplido",1,0)</f>
        <v>0</v>
      </c>
      <c r="Q70" s="3">
        <f t="shared" ref="Q70:Q106" si="18">IF(H70=0,1,0)</f>
        <v>0</v>
      </c>
    </row>
    <row r="71" spans="1:17" ht="48">
      <c r="A71" s="136">
        <f t="shared" si="9"/>
        <v>58</v>
      </c>
      <c r="B71" s="181" t="s">
        <v>443</v>
      </c>
      <c r="C71" s="248">
        <v>44701</v>
      </c>
      <c r="D71" s="120" t="s">
        <v>1074</v>
      </c>
      <c r="E71" s="120" t="s">
        <v>1074</v>
      </c>
      <c r="F71" s="293" t="s">
        <v>1182</v>
      </c>
      <c r="G71" s="289" t="s">
        <v>1178</v>
      </c>
      <c r="H71" s="286" t="str">
        <f t="shared" si="15"/>
        <v>Cumplido</v>
      </c>
      <c r="I71" s="3">
        <f t="shared" si="10"/>
        <v>1</v>
      </c>
      <c r="J71" s="3">
        <f t="shared" si="11"/>
        <v>0</v>
      </c>
      <c r="K71" s="3">
        <f t="shared" si="12"/>
        <v>1</v>
      </c>
      <c r="L71" s="3">
        <f t="shared" si="13"/>
        <v>1</v>
      </c>
      <c r="M71" s="3">
        <f t="shared" si="14"/>
        <v>1</v>
      </c>
      <c r="N71" s="3">
        <f t="shared" si="16"/>
        <v>1</v>
      </c>
      <c r="O71" s="3">
        <f t="shared" si="17"/>
        <v>0</v>
      </c>
      <c r="Q71" s="3">
        <f t="shared" si="18"/>
        <v>0</v>
      </c>
    </row>
    <row r="72" spans="1:17" ht="32">
      <c r="A72" s="136">
        <f t="shared" si="9"/>
        <v>59</v>
      </c>
      <c r="B72" s="181" t="s">
        <v>444</v>
      </c>
      <c r="C72" s="248">
        <v>44701</v>
      </c>
      <c r="D72" s="120" t="s">
        <v>1074</v>
      </c>
      <c r="E72" s="120" t="s">
        <v>1074</v>
      </c>
      <c r="F72" s="293" t="s">
        <v>1183</v>
      </c>
      <c r="G72" s="289" t="s">
        <v>1178</v>
      </c>
      <c r="H72" s="286" t="str">
        <f t="shared" si="15"/>
        <v>Cumplido</v>
      </c>
      <c r="I72" s="3">
        <f t="shared" si="10"/>
        <v>1</v>
      </c>
      <c r="J72" s="3">
        <f t="shared" si="11"/>
        <v>0</v>
      </c>
      <c r="K72" s="3">
        <f t="shared" si="12"/>
        <v>1</v>
      </c>
      <c r="L72" s="3">
        <f t="shared" si="13"/>
        <v>1</v>
      </c>
      <c r="M72" s="3">
        <f t="shared" si="14"/>
        <v>1</v>
      </c>
      <c r="N72" s="3">
        <f t="shared" si="16"/>
        <v>1</v>
      </c>
      <c r="O72" s="3">
        <f t="shared" si="17"/>
        <v>0</v>
      </c>
      <c r="Q72" s="3">
        <f t="shared" si="18"/>
        <v>0</v>
      </c>
    </row>
    <row r="73" spans="1:17" ht="16">
      <c r="A73" s="136">
        <f t="shared" si="9"/>
        <v>60</v>
      </c>
      <c r="B73" s="292" t="s">
        <v>445</v>
      </c>
      <c r="C73" s="120"/>
      <c r="D73" s="120"/>
      <c r="E73" s="120"/>
      <c r="F73" s="120"/>
      <c r="G73" s="289"/>
      <c r="H73" s="286">
        <f t="shared" si="15"/>
        <v>0</v>
      </c>
      <c r="I73" s="3">
        <f t="shared" si="10"/>
        <v>0</v>
      </c>
      <c r="J73" s="3">
        <f t="shared" si="11"/>
        <v>1</v>
      </c>
      <c r="K73" s="3">
        <f t="shared" si="12"/>
        <v>-1</v>
      </c>
      <c r="L73" s="3">
        <f t="shared" si="13"/>
        <v>0</v>
      </c>
      <c r="M73" s="3">
        <f t="shared" si="14"/>
        <v>0</v>
      </c>
      <c r="N73" s="3">
        <f t="shared" si="16"/>
        <v>0</v>
      </c>
      <c r="O73" s="3">
        <f t="shared" si="17"/>
        <v>0</v>
      </c>
      <c r="Q73" s="3">
        <f t="shared" si="18"/>
        <v>1</v>
      </c>
    </row>
    <row r="74" spans="1:17" ht="32">
      <c r="A74" s="136">
        <f t="shared" si="9"/>
        <v>61</v>
      </c>
      <c r="B74" s="181" t="s">
        <v>446</v>
      </c>
      <c r="C74" s="248">
        <v>44701</v>
      </c>
      <c r="D74" s="120" t="s">
        <v>1074</v>
      </c>
      <c r="E74" s="120" t="s">
        <v>1074</v>
      </c>
      <c r="F74" s="293" t="s">
        <v>1183</v>
      </c>
      <c r="G74" s="289" t="s">
        <v>1184</v>
      </c>
      <c r="H74" s="286" t="str">
        <f t="shared" si="15"/>
        <v>Cumplido</v>
      </c>
      <c r="I74" s="3">
        <f t="shared" si="10"/>
        <v>1</v>
      </c>
      <c r="J74" s="3">
        <f t="shared" si="11"/>
        <v>0</v>
      </c>
      <c r="K74" s="3">
        <f t="shared" si="12"/>
        <v>1</v>
      </c>
      <c r="L74" s="3">
        <f t="shared" si="13"/>
        <v>1</v>
      </c>
      <c r="M74" s="3">
        <f t="shared" si="14"/>
        <v>1</v>
      </c>
      <c r="N74" s="3">
        <f t="shared" si="16"/>
        <v>1</v>
      </c>
      <c r="O74" s="3">
        <f t="shared" si="17"/>
        <v>0</v>
      </c>
      <c r="Q74" s="3">
        <f t="shared" si="18"/>
        <v>0</v>
      </c>
    </row>
    <row r="75" spans="1:17" ht="32">
      <c r="A75" s="136">
        <f t="shared" si="9"/>
        <v>62</v>
      </c>
      <c r="B75" s="181" t="s">
        <v>447</v>
      </c>
      <c r="C75" s="248">
        <v>44701</v>
      </c>
      <c r="D75" s="120" t="s">
        <v>1074</v>
      </c>
      <c r="E75" s="120" t="s">
        <v>1074</v>
      </c>
      <c r="F75" s="293" t="s">
        <v>1185</v>
      </c>
      <c r="G75" s="289" t="s">
        <v>1186</v>
      </c>
      <c r="H75" s="286" t="str">
        <f t="shared" si="15"/>
        <v>Cumplido</v>
      </c>
      <c r="I75" s="3">
        <f t="shared" si="10"/>
        <v>1</v>
      </c>
      <c r="J75" s="3">
        <f t="shared" si="11"/>
        <v>0</v>
      </c>
      <c r="K75" s="3">
        <f t="shared" si="12"/>
        <v>1</v>
      </c>
      <c r="L75" s="3">
        <f t="shared" si="13"/>
        <v>1</v>
      </c>
      <c r="M75" s="3">
        <f t="shared" si="14"/>
        <v>1</v>
      </c>
      <c r="N75" s="3">
        <f t="shared" si="16"/>
        <v>1</v>
      </c>
      <c r="O75" s="3">
        <f t="shared" si="17"/>
        <v>0</v>
      </c>
      <c r="Q75" s="3">
        <f t="shared" si="18"/>
        <v>0</v>
      </c>
    </row>
    <row r="76" spans="1:17" ht="32">
      <c r="A76" s="136">
        <f t="shared" si="9"/>
        <v>63</v>
      </c>
      <c r="B76" s="181" t="s">
        <v>448</v>
      </c>
      <c r="C76" s="248">
        <v>44701</v>
      </c>
      <c r="D76" s="120" t="s">
        <v>1074</v>
      </c>
      <c r="E76" s="120" t="s">
        <v>1074</v>
      </c>
      <c r="F76" s="293" t="s">
        <v>1183</v>
      </c>
      <c r="G76" s="289" t="s">
        <v>1184</v>
      </c>
      <c r="H76" s="286" t="str">
        <f t="shared" si="15"/>
        <v>Cumplido</v>
      </c>
      <c r="I76" s="3">
        <f t="shared" si="10"/>
        <v>1</v>
      </c>
      <c r="J76" s="3">
        <f t="shared" si="11"/>
        <v>0</v>
      </c>
      <c r="K76" s="3">
        <f t="shared" si="12"/>
        <v>1</v>
      </c>
      <c r="L76" s="3">
        <f t="shared" si="13"/>
        <v>1</v>
      </c>
      <c r="M76" s="3">
        <f t="shared" si="14"/>
        <v>1</v>
      </c>
      <c r="N76" s="3">
        <f t="shared" si="16"/>
        <v>1</v>
      </c>
      <c r="O76" s="3">
        <f t="shared" si="17"/>
        <v>0</v>
      </c>
      <c r="Q76" s="3">
        <f t="shared" si="18"/>
        <v>0</v>
      </c>
    </row>
    <row r="77" spans="1:17" ht="48">
      <c r="A77" s="136">
        <f t="shared" si="9"/>
        <v>64</v>
      </c>
      <c r="B77" s="181" t="s">
        <v>449</v>
      </c>
      <c r="C77" s="248">
        <v>44701</v>
      </c>
      <c r="D77" s="120" t="s">
        <v>1074</v>
      </c>
      <c r="E77" s="120" t="s">
        <v>1074</v>
      </c>
      <c r="F77" s="293" t="s">
        <v>1187</v>
      </c>
      <c r="G77" s="289" t="s">
        <v>1184</v>
      </c>
      <c r="H77" s="286" t="str">
        <f t="shared" si="15"/>
        <v>Cumplido</v>
      </c>
      <c r="I77" s="3">
        <f t="shared" si="10"/>
        <v>1</v>
      </c>
      <c r="J77" s="3">
        <f t="shared" si="11"/>
        <v>0</v>
      </c>
      <c r="K77" s="3">
        <f t="shared" si="12"/>
        <v>1</v>
      </c>
      <c r="L77" s="3">
        <f t="shared" si="13"/>
        <v>1</v>
      </c>
      <c r="M77" s="3">
        <f t="shared" si="14"/>
        <v>1</v>
      </c>
      <c r="N77" s="3">
        <f t="shared" si="16"/>
        <v>1</v>
      </c>
      <c r="O77" s="3">
        <f t="shared" si="17"/>
        <v>0</v>
      </c>
      <c r="Q77" s="3">
        <f t="shared" si="18"/>
        <v>0</v>
      </c>
    </row>
    <row r="78" spans="1:17" ht="16">
      <c r="A78" s="136">
        <f t="shared" si="9"/>
        <v>65</v>
      </c>
      <c r="B78" s="290" t="s">
        <v>450</v>
      </c>
      <c r="C78" s="120"/>
      <c r="D78" s="120"/>
      <c r="E78" s="120"/>
      <c r="F78" s="120"/>
      <c r="G78" s="289"/>
      <c r="H78" s="286">
        <f t="shared" si="15"/>
        <v>0</v>
      </c>
      <c r="I78" s="3">
        <f t="shared" si="10"/>
        <v>0</v>
      </c>
      <c r="J78" s="3">
        <f t="shared" si="11"/>
        <v>1</v>
      </c>
      <c r="K78" s="3">
        <f t="shared" si="12"/>
        <v>-1</v>
      </c>
      <c r="L78" s="3">
        <f t="shared" si="13"/>
        <v>0</v>
      </c>
      <c r="M78" s="3">
        <f t="shared" si="14"/>
        <v>0</v>
      </c>
      <c r="N78" s="3">
        <f t="shared" si="16"/>
        <v>0</v>
      </c>
      <c r="O78" s="3">
        <f t="shared" si="17"/>
        <v>0</v>
      </c>
      <c r="Q78" s="3">
        <f t="shared" si="18"/>
        <v>1</v>
      </c>
    </row>
    <row r="79" spans="1:17" ht="48">
      <c r="A79" s="136">
        <f t="shared" si="9"/>
        <v>66</v>
      </c>
      <c r="B79" s="181" t="s">
        <v>451</v>
      </c>
      <c r="C79" s="248">
        <v>44701</v>
      </c>
      <c r="D79" s="120" t="s">
        <v>1074</v>
      </c>
      <c r="E79" s="120" t="s">
        <v>1074</v>
      </c>
      <c r="F79" s="109" t="s">
        <v>1188</v>
      </c>
      <c r="G79" s="289" t="s">
        <v>1189</v>
      </c>
      <c r="H79" s="286" t="str">
        <f t="shared" si="15"/>
        <v>Cumplido</v>
      </c>
      <c r="I79" s="3">
        <f t="shared" si="10"/>
        <v>1</v>
      </c>
      <c r="J79" s="3">
        <f t="shared" si="11"/>
        <v>0</v>
      </c>
      <c r="K79" s="3">
        <f t="shared" si="12"/>
        <v>1</v>
      </c>
      <c r="L79" s="3">
        <f t="shared" si="13"/>
        <v>1</v>
      </c>
      <c r="M79" s="3">
        <f t="shared" si="14"/>
        <v>1</v>
      </c>
      <c r="N79" s="3">
        <f t="shared" si="16"/>
        <v>1</v>
      </c>
      <c r="O79" s="3">
        <f t="shared" si="17"/>
        <v>0</v>
      </c>
      <c r="Q79" s="3">
        <f t="shared" si="18"/>
        <v>0</v>
      </c>
    </row>
    <row r="80" spans="1:17" ht="32">
      <c r="A80" s="136">
        <f t="shared" ref="A80:A106" si="19">+A79+1</f>
        <v>67</v>
      </c>
      <c r="B80" s="181" t="s">
        <v>452</v>
      </c>
      <c r="C80" s="248">
        <v>44701</v>
      </c>
      <c r="D80" s="120" t="s">
        <v>1074</v>
      </c>
      <c r="E80" s="120" t="s">
        <v>1074</v>
      </c>
      <c r="F80" s="109" t="s">
        <v>1190</v>
      </c>
      <c r="G80" s="289" t="s">
        <v>1189</v>
      </c>
      <c r="H80" s="286" t="str">
        <f t="shared" si="15"/>
        <v>Cumplido</v>
      </c>
      <c r="I80" s="3">
        <f t="shared" si="10"/>
        <v>1</v>
      </c>
      <c r="J80" s="3">
        <f t="shared" si="11"/>
        <v>0</v>
      </c>
      <c r="K80" s="3">
        <f t="shared" si="12"/>
        <v>1</v>
      </c>
      <c r="L80" s="3">
        <f t="shared" si="13"/>
        <v>1</v>
      </c>
      <c r="M80" s="3">
        <f t="shared" si="14"/>
        <v>1</v>
      </c>
      <c r="N80" s="3">
        <f t="shared" si="16"/>
        <v>1</v>
      </c>
      <c r="O80" s="3">
        <f t="shared" si="17"/>
        <v>0</v>
      </c>
      <c r="Q80" s="3">
        <f t="shared" si="18"/>
        <v>0</v>
      </c>
    </row>
    <row r="81" spans="1:17" ht="32">
      <c r="A81" s="136">
        <f t="shared" si="19"/>
        <v>68</v>
      </c>
      <c r="B81" s="181" t="s">
        <v>453</v>
      </c>
      <c r="C81" s="248">
        <v>44701</v>
      </c>
      <c r="D81" s="120" t="s">
        <v>1074</v>
      </c>
      <c r="E81" s="120" t="s">
        <v>1074</v>
      </c>
      <c r="F81" s="109" t="s">
        <v>1190</v>
      </c>
      <c r="G81" s="289" t="s">
        <v>1191</v>
      </c>
      <c r="H81" s="286" t="str">
        <f t="shared" si="15"/>
        <v>Cumplido</v>
      </c>
      <c r="I81" s="3">
        <f t="shared" si="10"/>
        <v>1</v>
      </c>
      <c r="J81" s="3">
        <f t="shared" si="11"/>
        <v>0</v>
      </c>
      <c r="K81" s="3">
        <f t="shared" si="12"/>
        <v>1</v>
      </c>
      <c r="L81" s="3">
        <f t="shared" si="13"/>
        <v>1</v>
      </c>
      <c r="M81" s="3">
        <f t="shared" si="14"/>
        <v>1</v>
      </c>
      <c r="N81" s="3">
        <f t="shared" si="16"/>
        <v>1</v>
      </c>
      <c r="O81" s="3">
        <f t="shared" si="17"/>
        <v>0</v>
      </c>
      <c r="Q81" s="3">
        <f t="shared" si="18"/>
        <v>0</v>
      </c>
    </row>
    <row r="82" spans="1:17" ht="16">
      <c r="A82" s="136">
        <f t="shared" si="19"/>
        <v>69</v>
      </c>
      <c r="B82" s="284" t="s">
        <v>454</v>
      </c>
      <c r="C82" s="285"/>
      <c r="D82" s="285"/>
      <c r="E82" s="285"/>
      <c r="F82" s="285"/>
      <c r="G82" s="285"/>
      <c r="H82" s="286">
        <f t="shared" si="15"/>
        <v>0</v>
      </c>
      <c r="I82" s="3">
        <f t="shared" si="10"/>
        <v>0</v>
      </c>
      <c r="J82" s="3">
        <f t="shared" si="11"/>
        <v>1</v>
      </c>
      <c r="K82" s="3">
        <f t="shared" si="12"/>
        <v>-1</v>
      </c>
      <c r="L82" s="3">
        <f t="shared" si="13"/>
        <v>0</v>
      </c>
      <c r="M82" s="3">
        <f t="shared" si="14"/>
        <v>0</v>
      </c>
      <c r="N82" s="3">
        <f t="shared" si="16"/>
        <v>0</v>
      </c>
      <c r="O82" s="3">
        <f t="shared" si="17"/>
        <v>0</v>
      </c>
      <c r="Q82" s="3">
        <f t="shared" si="18"/>
        <v>1</v>
      </c>
    </row>
    <row r="83" spans="1:17" ht="32">
      <c r="A83" s="136">
        <f t="shared" si="19"/>
        <v>70</v>
      </c>
      <c r="B83" s="181" t="s">
        <v>455</v>
      </c>
      <c r="C83" s="248">
        <v>44701</v>
      </c>
      <c r="D83" s="120" t="s">
        <v>1074</v>
      </c>
      <c r="E83" s="120" t="s">
        <v>1074</v>
      </c>
      <c r="F83" s="109" t="s">
        <v>1192</v>
      </c>
      <c r="G83" s="288" t="s">
        <v>1193</v>
      </c>
      <c r="H83" s="286" t="str">
        <f t="shared" si="15"/>
        <v>Cumplido</v>
      </c>
      <c r="I83" s="3">
        <f t="shared" si="10"/>
        <v>1</v>
      </c>
      <c r="J83" s="3">
        <f t="shared" si="11"/>
        <v>0</v>
      </c>
      <c r="K83" s="3">
        <f t="shared" si="12"/>
        <v>1</v>
      </c>
      <c r="L83" s="3">
        <f t="shared" si="13"/>
        <v>1</v>
      </c>
      <c r="M83" s="3">
        <f t="shared" si="14"/>
        <v>1</v>
      </c>
      <c r="N83" s="3">
        <f t="shared" si="16"/>
        <v>1</v>
      </c>
      <c r="O83" s="3">
        <f t="shared" si="17"/>
        <v>0</v>
      </c>
      <c r="Q83" s="3">
        <f t="shared" si="18"/>
        <v>0</v>
      </c>
    </row>
    <row r="84" spans="1:17" ht="32">
      <c r="A84" s="136">
        <f t="shared" si="19"/>
        <v>71</v>
      </c>
      <c r="B84" s="181" t="s">
        <v>456</v>
      </c>
      <c r="C84" s="248">
        <v>44701</v>
      </c>
      <c r="D84" s="120" t="s">
        <v>1074</v>
      </c>
      <c r="E84" s="120" t="s">
        <v>1074</v>
      </c>
      <c r="F84" s="109" t="s">
        <v>1192</v>
      </c>
      <c r="G84" s="288" t="s">
        <v>1193</v>
      </c>
      <c r="H84" s="286" t="str">
        <f t="shared" si="15"/>
        <v>Cumplido</v>
      </c>
      <c r="I84" s="3">
        <f t="shared" si="10"/>
        <v>1</v>
      </c>
      <c r="J84" s="3">
        <f t="shared" si="11"/>
        <v>0</v>
      </c>
      <c r="K84" s="3">
        <f t="shared" si="12"/>
        <v>1</v>
      </c>
      <c r="L84" s="3">
        <f t="shared" si="13"/>
        <v>1</v>
      </c>
      <c r="M84" s="3">
        <f t="shared" si="14"/>
        <v>1</v>
      </c>
      <c r="N84" s="3">
        <f t="shared" si="16"/>
        <v>1</v>
      </c>
      <c r="O84" s="3">
        <f t="shared" si="17"/>
        <v>0</v>
      </c>
      <c r="Q84" s="3">
        <f t="shared" si="18"/>
        <v>0</v>
      </c>
    </row>
    <row r="85" spans="1:17" ht="16">
      <c r="A85" s="136">
        <f t="shared" si="19"/>
        <v>72</v>
      </c>
      <c r="B85" s="290" t="s">
        <v>457</v>
      </c>
      <c r="C85" s="120"/>
      <c r="D85" s="120"/>
      <c r="E85" s="120"/>
      <c r="F85" s="120"/>
      <c r="G85" s="288"/>
      <c r="H85" s="286">
        <f t="shared" si="15"/>
        <v>0</v>
      </c>
      <c r="I85" s="3">
        <f t="shared" si="10"/>
        <v>0</v>
      </c>
      <c r="J85" s="3">
        <f t="shared" si="11"/>
        <v>1</v>
      </c>
      <c r="K85" s="3">
        <f t="shared" si="12"/>
        <v>-1</v>
      </c>
      <c r="L85" s="3">
        <f t="shared" si="13"/>
        <v>0</v>
      </c>
      <c r="M85" s="3">
        <f t="shared" si="14"/>
        <v>0</v>
      </c>
      <c r="N85" s="3">
        <f t="shared" si="16"/>
        <v>0</v>
      </c>
      <c r="O85" s="3">
        <f t="shared" si="17"/>
        <v>0</v>
      </c>
      <c r="Q85" s="3">
        <f t="shared" si="18"/>
        <v>1</v>
      </c>
    </row>
    <row r="86" spans="1:17" ht="32">
      <c r="A86" s="136">
        <f t="shared" si="19"/>
        <v>73</v>
      </c>
      <c r="B86" s="181" t="s">
        <v>458</v>
      </c>
      <c r="C86" s="248">
        <v>44701</v>
      </c>
      <c r="D86" s="120" t="s">
        <v>1074</v>
      </c>
      <c r="E86" s="120" t="s">
        <v>1074</v>
      </c>
      <c r="F86" s="109" t="s">
        <v>1192</v>
      </c>
      <c r="G86" s="288" t="s">
        <v>1193</v>
      </c>
      <c r="H86" s="286" t="str">
        <f t="shared" si="15"/>
        <v>Cumplido</v>
      </c>
      <c r="I86" s="3">
        <f t="shared" si="10"/>
        <v>1</v>
      </c>
      <c r="J86" s="3">
        <f t="shared" si="11"/>
        <v>0</v>
      </c>
      <c r="K86" s="3">
        <f t="shared" si="12"/>
        <v>1</v>
      </c>
      <c r="L86" s="3">
        <f t="shared" si="13"/>
        <v>1</v>
      </c>
      <c r="M86" s="3">
        <f t="shared" si="14"/>
        <v>1</v>
      </c>
      <c r="N86" s="3">
        <f t="shared" si="16"/>
        <v>1</v>
      </c>
      <c r="O86" s="3">
        <f t="shared" si="17"/>
        <v>0</v>
      </c>
      <c r="Q86" s="3">
        <f t="shared" si="18"/>
        <v>0</v>
      </c>
    </row>
    <row r="87" spans="1:17" ht="16">
      <c r="A87" s="136">
        <f t="shared" si="19"/>
        <v>74</v>
      </c>
      <c r="B87" s="290" t="s">
        <v>459</v>
      </c>
      <c r="C87" s="120"/>
      <c r="D87" s="120"/>
      <c r="E87" s="120"/>
      <c r="F87" s="120"/>
      <c r="G87" s="288"/>
      <c r="H87" s="286">
        <f t="shared" si="15"/>
        <v>0</v>
      </c>
      <c r="I87" s="3">
        <f t="shared" si="10"/>
        <v>0</v>
      </c>
      <c r="J87" s="3">
        <f t="shared" si="11"/>
        <v>1</v>
      </c>
      <c r="K87" s="3">
        <f t="shared" si="12"/>
        <v>-1</v>
      </c>
      <c r="L87" s="3">
        <f t="shared" si="13"/>
        <v>0</v>
      </c>
      <c r="M87" s="3">
        <f t="shared" si="14"/>
        <v>0</v>
      </c>
      <c r="N87" s="3">
        <f t="shared" si="16"/>
        <v>0</v>
      </c>
      <c r="O87" s="3">
        <f t="shared" si="17"/>
        <v>0</v>
      </c>
      <c r="Q87" s="3">
        <f t="shared" si="18"/>
        <v>1</v>
      </c>
    </row>
    <row r="88" spans="1:17" ht="32">
      <c r="A88" s="136">
        <f t="shared" si="19"/>
        <v>75</v>
      </c>
      <c r="B88" s="181" t="s">
        <v>460</v>
      </c>
      <c r="C88" s="248">
        <v>44701</v>
      </c>
      <c r="D88" s="120" t="s">
        <v>1074</v>
      </c>
      <c r="E88" s="120" t="s">
        <v>1074</v>
      </c>
      <c r="F88" s="109" t="s">
        <v>1166</v>
      </c>
      <c r="G88" s="289" t="s">
        <v>1167</v>
      </c>
      <c r="H88" s="286" t="str">
        <f t="shared" si="15"/>
        <v>Cumplido</v>
      </c>
      <c r="I88" s="3">
        <f t="shared" si="10"/>
        <v>1</v>
      </c>
      <c r="J88" s="3">
        <f t="shared" si="11"/>
        <v>0</v>
      </c>
      <c r="K88" s="3">
        <f t="shared" si="12"/>
        <v>1</v>
      </c>
      <c r="L88" s="3">
        <f t="shared" si="13"/>
        <v>1</v>
      </c>
      <c r="M88" s="3">
        <f t="shared" si="14"/>
        <v>1</v>
      </c>
      <c r="N88" s="3">
        <f t="shared" si="16"/>
        <v>1</v>
      </c>
      <c r="O88" s="3">
        <f t="shared" si="17"/>
        <v>0</v>
      </c>
      <c r="Q88" s="3">
        <f t="shared" si="18"/>
        <v>0</v>
      </c>
    </row>
    <row r="89" spans="1:17" ht="32">
      <c r="A89" s="136">
        <f t="shared" si="19"/>
        <v>76</v>
      </c>
      <c r="B89" s="181" t="s">
        <v>461</v>
      </c>
      <c r="C89" s="248">
        <v>44701</v>
      </c>
      <c r="D89" s="120" t="s">
        <v>1074</v>
      </c>
      <c r="E89" s="120" t="s">
        <v>1074</v>
      </c>
      <c r="F89" s="109" t="s">
        <v>1194</v>
      </c>
      <c r="G89" s="288" t="s">
        <v>1195</v>
      </c>
      <c r="H89" s="286" t="str">
        <f t="shared" si="15"/>
        <v>Cumplido</v>
      </c>
      <c r="I89" s="3">
        <f t="shared" si="10"/>
        <v>1</v>
      </c>
      <c r="J89" s="3">
        <f t="shared" si="11"/>
        <v>0</v>
      </c>
      <c r="K89" s="3">
        <f t="shared" si="12"/>
        <v>1</v>
      </c>
      <c r="L89" s="3">
        <f t="shared" si="13"/>
        <v>1</v>
      </c>
      <c r="M89" s="3">
        <f t="shared" si="14"/>
        <v>1</v>
      </c>
      <c r="N89" s="3">
        <f t="shared" si="16"/>
        <v>1</v>
      </c>
      <c r="O89" s="3">
        <f t="shared" si="17"/>
        <v>0</v>
      </c>
      <c r="Q89" s="3">
        <f t="shared" si="18"/>
        <v>0</v>
      </c>
    </row>
    <row r="90" spans="1:17" ht="32">
      <c r="A90" s="136">
        <f t="shared" si="19"/>
        <v>77</v>
      </c>
      <c r="B90" s="181" t="s">
        <v>462</v>
      </c>
      <c r="C90" s="248">
        <v>44701</v>
      </c>
      <c r="D90" s="120" t="s">
        <v>1074</v>
      </c>
      <c r="E90" s="120" t="s">
        <v>1074</v>
      </c>
      <c r="F90" s="109" t="s">
        <v>1194</v>
      </c>
      <c r="G90" s="288" t="s">
        <v>1195</v>
      </c>
      <c r="H90" s="286" t="str">
        <f t="shared" si="15"/>
        <v>Cumplido</v>
      </c>
      <c r="I90" s="3">
        <f t="shared" si="10"/>
        <v>1</v>
      </c>
      <c r="J90" s="3">
        <f t="shared" si="11"/>
        <v>0</v>
      </c>
      <c r="K90" s="3">
        <f t="shared" si="12"/>
        <v>1</v>
      </c>
      <c r="L90" s="3">
        <f t="shared" si="13"/>
        <v>1</v>
      </c>
      <c r="M90" s="3">
        <f t="shared" si="14"/>
        <v>1</v>
      </c>
      <c r="N90" s="3">
        <f t="shared" si="16"/>
        <v>1</v>
      </c>
      <c r="O90" s="3">
        <f t="shared" si="17"/>
        <v>0</v>
      </c>
      <c r="Q90" s="3">
        <f t="shared" si="18"/>
        <v>0</v>
      </c>
    </row>
    <row r="91" spans="1:17" ht="16">
      <c r="A91" s="136">
        <f t="shared" si="19"/>
        <v>78</v>
      </c>
      <c r="B91" s="290" t="s">
        <v>463</v>
      </c>
      <c r="C91" s="120"/>
      <c r="D91" s="120"/>
      <c r="E91" s="120"/>
      <c r="F91" s="120"/>
      <c r="G91" s="288"/>
      <c r="H91" s="286">
        <f t="shared" si="15"/>
        <v>0</v>
      </c>
      <c r="I91" s="3">
        <f t="shared" si="10"/>
        <v>0</v>
      </c>
      <c r="J91" s="3">
        <f t="shared" si="11"/>
        <v>1</v>
      </c>
      <c r="K91" s="3">
        <f t="shared" si="12"/>
        <v>-1</v>
      </c>
      <c r="L91" s="3">
        <f t="shared" si="13"/>
        <v>0</v>
      </c>
      <c r="M91" s="3">
        <f t="shared" si="14"/>
        <v>0</v>
      </c>
      <c r="N91" s="3">
        <f t="shared" si="16"/>
        <v>0</v>
      </c>
      <c r="O91" s="3">
        <f t="shared" si="17"/>
        <v>0</v>
      </c>
      <c r="Q91" s="3">
        <f t="shared" si="18"/>
        <v>1</v>
      </c>
    </row>
    <row r="92" spans="1:17" ht="32">
      <c r="A92" s="136">
        <f t="shared" si="19"/>
        <v>79</v>
      </c>
      <c r="B92" s="181" t="s">
        <v>464</v>
      </c>
      <c r="C92" s="248">
        <v>44701</v>
      </c>
      <c r="D92" s="120" t="s">
        <v>1074</v>
      </c>
      <c r="E92" s="120" t="s">
        <v>1074</v>
      </c>
      <c r="F92" s="109" t="s">
        <v>1196</v>
      </c>
      <c r="G92" s="288" t="s">
        <v>1197</v>
      </c>
      <c r="H92" s="286" t="str">
        <f t="shared" si="15"/>
        <v>Cumplido</v>
      </c>
      <c r="I92" s="3">
        <f t="shared" si="10"/>
        <v>1</v>
      </c>
      <c r="J92" s="3">
        <f t="shared" si="11"/>
        <v>0</v>
      </c>
      <c r="K92" s="3">
        <f t="shared" si="12"/>
        <v>1</v>
      </c>
      <c r="L92" s="3">
        <f t="shared" si="13"/>
        <v>1</v>
      </c>
      <c r="M92" s="3">
        <f t="shared" si="14"/>
        <v>1</v>
      </c>
      <c r="N92" s="3">
        <f t="shared" si="16"/>
        <v>1</v>
      </c>
      <c r="O92" s="3">
        <f t="shared" si="17"/>
        <v>0</v>
      </c>
      <c r="Q92" s="3">
        <f t="shared" si="18"/>
        <v>0</v>
      </c>
    </row>
    <row r="93" spans="1:17" ht="32">
      <c r="A93" s="136">
        <f t="shared" si="19"/>
        <v>80</v>
      </c>
      <c r="B93" s="181" t="s">
        <v>465</v>
      </c>
      <c r="C93" s="248">
        <v>44701</v>
      </c>
      <c r="D93" s="120" t="s">
        <v>1074</v>
      </c>
      <c r="E93" s="120" t="s">
        <v>1074</v>
      </c>
      <c r="F93" s="109" t="s">
        <v>1194</v>
      </c>
      <c r="G93" s="288" t="s">
        <v>1195</v>
      </c>
      <c r="H93" s="286" t="str">
        <f t="shared" si="15"/>
        <v>Cumplido</v>
      </c>
      <c r="I93" s="3">
        <f t="shared" si="10"/>
        <v>1</v>
      </c>
      <c r="J93" s="3">
        <f t="shared" si="11"/>
        <v>0</v>
      </c>
      <c r="K93" s="3">
        <f t="shared" si="12"/>
        <v>1</v>
      </c>
      <c r="L93" s="3">
        <f t="shared" si="13"/>
        <v>1</v>
      </c>
      <c r="M93" s="3">
        <f t="shared" si="14"/>
        <v>1</v>
      </c>
      <c r="N93" s="3">
        <f t="shared" si="16"/>
        <v>1</v>
      </c>
      <c r="O93" s="3">
        <f t="shared" si="17"/>
        <v>0</v>
      </c>
      <c r="Q93" s="3">
        <f t="shared" si="18"/>
        <v>0</v>
      </c>
    </row>
    <row r="94" spans="1:17" ht="48">
      <c r="A94" s="136">
        <f t="shared" si="19"/>
        <v>81</v>
      </c>
      <c r="B94" s="181" t="s">
        <v>466</v>
      </c>
      <c r="C94" s="248">
        <v>44701</v>
      </c>
      <c r="D94" s="120" t="s">
        <v>1074</v>
      </c>
      <c r="E94" s="120" t="s">
        <v>1074</v>
      </c>
      <c r="F94" s="109" t="s">
        <v>1198</v>
      </c>
      <c r="G94" s="288" t="s">
        <v>1199</v>
      </c>
      <c r="H94" s="286" t="str">
        <f t="shared" si="15"/>
        <v>Cumplido</v>
      </c>
      <c r="I94" s="3">
        <f t="shared" si="10"/>
        <v>1</v>
      </c>
      <c r="J94" s="3">
        <f t="shared" si="11"/>
        <v>0</v>
      </c>
      <c r="K94" s="3">
        <f t="shared" si="12"/>
        <v>1</v>
      </c>
      <c r="L94" s="3">
        <f t="shared" si="13"/>
        <v>1</v>
      </c>
      <c r="M94" s="3">
        <f t="shared" si="14"/>
        <v>1</v>
      </c>
      <c r="N94" s="3">
        <f t="shared" si="16"/>
        <v>1</v>
      </c>
      <c r="O94" s="3">
        <f t="shared" si="17"/>
        <v>0</v>
      </c>
      <c r="Q94" s="3">
        <f t="shared" si="18"/>
        <v>0</v>
      </c>
    </row>
    <row r="95" spans="1:17" ht="16">
      <c r="A95" s="136">
        <f t="shared" si="19"/>
        <v>82</v>
      </c>
      <c r="B95" s="284" t="s">
        <v>467</v>
      </c>
      <c r="C95" s="285"/>
      <c r="D95" s="285"/>
      <c r="E95" s="285"/>
      <c r="F95" s="285"/>
      <c r="G95" s="285"/>
      <c r="H95" s="286">
        <f t="shared" si="15"/>
        <v>0</v>
      </c>
      <c r="I95" s="3">
        <f t="shared" si="10"/>
        <v>0</v>
      </c>
      <c r="J95" s="3">
        <f t="shared" si="11"/>
        <v>1</v>
      </c>
      <c r="K95" s="3">
        <f t="shared" si="12"/>
        <v>-1</v>
      </c>
      <c r="L95" s="3">
        <f t="shared" si="13"/>
        <v>0</v>
      </c>
      <c r="M95" s="3">
        <f t="shared" si="14"/>
        <v>0</v>
      </c>
      <c r="N95" s="3">
        <f t="shared" si="16"/>
        <v>0</v>
      </c>
      <c r="O95" s="3">
        <f t="shared" si="17"/>
        <v>0</v>
      </c>
      <c r="Q95" s="3">
        <f t="shared" si="18"/>
        <v>1</v>
      </c>
    </row>
    <row r="96" spans="1:17" ht="32">
      <c r="A96" s="136">
        <f t="shared" si="19"/>
        <v>83</v>
      </c>
      <c r="B96" s="181" t="s">
        <v>468</v>
      </c>
      <c r="C96" s="248">
        <v>44701</v>
      </c>
      <c r="D96" s="120" t="s">
        <v>1074</v>
      </c>
      <c r="E96" s="120" t="s">
        <v>1074</v>
      </c>
      <c r="F96" s="109" t="s">
        <v>1200</v>
      </c>
      <c r="G96" s="288" t="s">
        <v>1195</v>
      </c>
      <c r="H96" s="286" t="str">
        <f t="shared" si="15"/>
        <v>Cumplido</v>
      </c>
      <c r="I96" s="3">
        <f t="shared" si="10"/>
        <v>1</v>
      </c>
      <c r="J96" s="3">
        <f t="shared" si="11"/>
        <v>0</v>
      </c>
      <c r="K96" s="3">
        <f t="shared" si="12"/>
        <v>1</v>
      </c>
      <c r="L96" s="3">
        <f t="shared" si="13"/>
        <v>1</v>
      </c>
      <c r="M96" s="3">
        <f t="shared" si="14"/>
        <v>1</v>
      </c>
      <c r="N96" s="3">
        <f t="shared" si="16"/>
        <v>1</v>
      </c>
      <c r="O96" s="3">
        <f t="shared" si="17"/>
        <v>0</v>
      </c>
      <c r="Q96" s="3">
        <f t="shared" si="18"/>
        <v>0</v>
      </c>
    </row>
    <row r="97" spans="1:18" ht="48">
      <c r="A97" s="136">
        <f t="shared" si="19"/>
        <v>84</v>
      </c>
      <c r="B97" s="181" t="s">
        <v>469</v>
      </c>
      <c r="C97" s="248">
        <v>44701</v>
      </c>
      <c r="D97" s="120" t="s">
        <v>1074</v>
      </c>
      <c r="E97" s="120" t="s">
        <v>1074</v>
      </c>
      <c r="F97" s="109" t="s">
        <v>1201</v>
      </c>
      <c r="G97" s="288" t="s">
        <v>1195</v>
      </c>
      <c r="H97" s="286" t="str">
        <f t="shared" si="15"/>
        <v>Cumplido</v>
      </c>
      <c r="I97" s="3">
        <f t="shared" si="10"/>
        <v>1</v>
      </c>
      <c r="J97" s="3">
        <f t="shared" si="11"/>
        <v>0</v>
      </c>
      <c r="K97" s="3">
        <f t="shared" si="12"/>
        <v>1</v>
      </c>
      <c r="L97" s="3">
        <f t="shared" si="13"/>
        <v>1</v>
      </c>
      <c r="M97" s="3">
        <f t="shared" si="14"/>
        <v>1</v>
      </c>
      <c r="N97" s="3">
        <f t="shared" si="16"/>
        <v>1</v>
      </c>
      <c r="O97" s="3">
        <f t="shared" si="17"/>
        <v>0</v>
      </c>
      <c r="Q97" s="3">
        <f t="shared" si="18"/>
        <v>0</v>
      </c>
    </row>
    <row r="98" spans="1:18" ht="48">
      <c r="A98" s="136">
        <f t="shared" si="19"/>
        <v>85</v>
      </c>
      <c r="B98" s="181" t="s">
        <v>470</v>
      </c>
      <c r="C98" s="248">
        <v>44701</v>
      </c>
      <c r="D98" s="120" t="s">
        <v>1074</v>
      </c>
      <c r="E98" s="120" t="s">
        <v>1074</v>
      </c>
      <c r="F98" s="109" t="s">
        <v>1201</v>
      </c>
      <c r="G98" s="288" t="s">
        <v>1195</v>
      </c>
      <c r="H98" s="286" t="str">
        <f t="shared" si="15"/>
        <v>Cumplido</v>
      </c>
      <c r="I98" s="3">
        <f t="shared" si="10"/>
        <v>1</v>
      </c>
      <c r="J98" s="3">
        <f t="shared" si="11"/>
        <v>0</v>
      </c>
      <c r="K98" s="3">
        <f t="shared" si="12"/>
        <v>1</v>
      </c>
      <c r="L98" s="3">
        <f t="shared" si="13"/>
        <v>1</v>
      </c>
      <c r="M98" s="3">
        <f t="shared" si="14"/>
        <v>1</v>
      </c>
      <c r="N98" s="3">
        <f t="shared" si="16"/>
        <v>1</v>
      </c>
      <c r="O98" s="3">
        <f t="shared" si="17"/>
        <v>0</v>
      </c>
      <c r="Q98" s="3">
        <f t="shared" si="18"/>
        <v>0</v>
      </c>
    </row>
    <row r="99" spans="1:18" ht="48">
      <c r="A99" s="136">
        <f t="shared" si="19"/>
        <v>86</v>
      </c>
      <c r="B99" s="181" t="s">
        <v>471</v>
      </c>
      <c r="C99" s="248">
        <v>44701</v>
      </c>
      <c r="D99" s="120" t="s">
        <v>1074</v>
      </c>
      <c r="E99" s="120" t="s">
        <v>1074</v>
      </c>
      <c r="F99" s="109" t="s">
        <v>1201</v>
      </c>
      <c r="G99" s="288" t="s">
        <v>1195</v>
      </c>
      <c r="H99" s="286" t="str">
        <f t="shared" si="15"/>
        <v>Cumplido</v>
      </c>
      <c r="I99" s="3">
        <f t="shared" si="10"/>
        <v>1</v>
      </c>
      <c r="J99" s="3">
        <f t="shared" si="11"/>
        <v>0</v>
      </c>
      <c r="K99" s="3">
        <f t="shared" si="12"/>
        <v>1</v>
      </c>
      <c r="L99" s="3">
        <f t="shared" si="13"/>
        <v>1</v>
      </c>
      <c r="M99" s="3">
        <f t="shared" si="14"/>
        <v>1</v>
      </c>
      <c r="N99" s="3">
        <f t="shared" si="16"/>
        <v>1</v>
      </c>
      <c r="O99" s="3">
        <f t="shared" si="17"/>
        <v>0</v>
      </c>
      <c r="Q99" s="3">
        <f t="shared" si="18"/>
        <v>0</v>
      </c>
    </row>
    <row r="100" spans="1:18" ht="48">
      <c r="A100" s="136">
        <f t="shared" si="19"/>
        <v>87</v>
      </c>
      <c r="B100" s="181" t="s">
        <v>472</v>
      </c>
      <c r="C100" s="248">
        <v>44701</v>
      </c>
      <c r="D100" s="120" t="s">
        <v>1074</v>
      </c>
      <c r="E100" s="120" t="s">
        <v>1074</v>
      </c>
      <c r="F100" s="109" t="s">
        <v>1201</v>
      </c>
      <c r="G100" s="288" t="s">
        <v>1195</v>
      </c>
      <c r="H100" s="286" t="str">
        <f t="shared" si="15"/>
        <v>Cumplido</v>
      </c>
      <c r="I100" s="3">
        <f t="shared" si="10"/>
        <v>1</v>
      </c>
      <c r="J100" s="3">
        <f t="shared" si="11"/>
        <v>0</v>
      </c>
      <c r="K100" s="3">
        <f t="shared" si="12"/>
        <v>1</v>
      </c>
      <c r="L100" s="3">
        <f t="shared" si="13"/>
        <v>1</v>
      </c>
      <c r="M100" s="3">
        <f t="shared" si="14"/>
        <v>1</v>
      </c>
      <c r="N100" s="3">
        <f t="shared" si="16"/>
        <v>1</v>
      </c>
      <c r="O100" s="3">
        <f t="shared" si="17"/>
        <v>0</v>
      </c>
      <c r="Q100" s="3">
        <f t="shared" si="18"/>
        <v>0</v>
      </c>
    </row>
    <row r="101" spans="1:18" ht="48">
      <c r="A101" s="136">
        <f t="shared" si="19"/>
        <v>88</v>
      </c>
      <c r="B101" s="181" t="s">
        <v>473</v>
      </c>
      <c r="C101" s="248">
        <v>44701</v>
      </c>
      <c r="D101" s="120" t="s">
        <v>1074</v>
      </c>
      <c r="E101" s="120" t="s">
        <v>1074</v>
      </c>
      <c r="F101" s="109" t="s">
        <v>1201</v>
      </c>
      <c r="G101" s="288" t="s">
        <v>1195</v>
      </c>
      <c r="H101" s="286" t="str">
        <f t="shared" si="15"/>
        <v>Cumplido</v>
      </c>
      <c r="I101" s="3">
        <f t="shared" si="10"/>
        <v>1</v>
      </c>
      <c r="J101" s="3">
        <f t="shared" si="11"/>
        <v>0</v>
      </c>
      <c r="K101" s="3">
        <f t="shared" si="12"/>
        <v>1</v>
      </c>
      <c r="L101" s="3">
        <f t="shared" si="13"/>
        <v>1</v>
      </c>
      <c r="M101" s="3">
        <f t="shared" si="14"/>
        <v>1</v>
      </c>
      <c r="N101" s="3">
        <f t="shared" si="16"/>
        <v>1</v>
      </c>
      <c r="O101" s="3">
        <f t="shared" si="17"/>
        <v>0</v>
      </c>
      <c r="Q101" s="3">
        <f t="shared" si="18"/>
        <v>0</v>
      </c>
    </row>
    <row r="102" spans="1:18" ht="16">
      <c r="A102" s="136">
        <f t="shared" si="19"/>
        <v>89</v>
      </c>
      <c r="B102" s="290" t="s">
        <v>474</v>
      </c>
      <c r="C102" s="120"/>
      <c r="D102" s="120"/>
      <c r="E102" s="120"/>
      <c r="F102" s="120"/>
      <c r="G102" s="288"/>
      <c r="H102" s="286">
        <f t="shared" si="15"/>
        <v>0</v>
      </c>
      <c r="I102" s="3">
        <f t="shared" si="10"/>
        <v>0</v>
      </c>
      <c r="J102" s="3">
        <f t="shared" si="11"/>
        <v>1</v>
      </c>
      <c r="K102" s="3">
        <f t="shared" si="12"/>
        <v>-1</v>
      </c>
      <c r="L102" s="3">
        <f t="shared" si="13"/>
        <v>0</v>
      </c>
      <c r="M102" s="3">
        <f t="shared" si="14"/>
        <v>0</v>
      </c>
      <c r="N102" s="3">
        <f t="shared" si="16"/>
        <v>0</v>
      </c>
      <c r="O102" s="3">
        <f t="shared" si="17"/>
        <v>0</v>
      </c>
      <c r="Q102" s="3">
        <f t="shared" si="18"/>
        <v>1</v>
      </c>
    </row>
    <row r="103" spans="1:18" ht="48">
      <c r="A103" s="136">
        <f t="shared" si="19"/>
        <v>90</v>
      </c>
      <c r="B103" s="181" t="s">
        <v>475</v>
      </c>
      <c r="C103" s="248">
        <v>44701</v>
      </c>
      <c r="D103" s="120" t="s">
        <v>1074</v>
      </c>
      <c r="E103" s="120" t="s">
        <v>1074</v>
      </c>
      <c r="F103" s="109" t="s">
        <v>1202</v>
      </c>
      <c r="G103" s="288" t="s">
        <v>1203</v>
      </c>
      <c r="H103" s="286" t="str">
        <f t="shared" si="15"/>
        <v>Cumplido</v>
      </c>
      <c r="I103" s="3">
        <f t="shared" si="10"/>
        <v>1</v>
      </c>
      <c r="J103" s="3">
        <f t="shared" si="11"/>
        <v>0</v>
      </c>
      <c r="K103" s="3">
        <f t="shared" si="12"/>
        <v>1</v>
      </c>
      <c r="L103" s="3">
        <f t="shared" si="13"/>
        <v>1</v>
      </c>
      <c r="M103" s="3">
        <f t="shared" si="14"/>
        <v>1</v>
      </c>
      <c r="N103" s="3">
        <f t="shared" si="16"/>
        <v>1</v>
      </c>
      <c r="O103" s="3">
        <f t="shared" si="17"/>
        <v>0</v>
      </c>
      <c r="Q103" s="3">
        <f t="shared" si="18"/>
        <v>0</v>
      </c>
    </row>
    <row r="104" spans="1:18" ht="48">
      <c r="A104" s="136">
        <f t="shared" si="19"/>
        <v>91</v>
      </c>
      <c r="B104" s="181" t="s">
        <v>476</v>
      </c>
      <c r="C104" s="248">
        <v>44701</v>
      </c>
      <c r="D104" s="120" t="s">
        <v>1074</v>
      </c>
      <c r="E104" s="120" t="s">
        <v>1074</v>
      </c>
      <c r="F104" s="109" t="s">
        <v>1202</v>
      </c>
      <c r="G104" s="288" t="s">
        <v>1203</v>
      </c>
      <c r="H104" s="286" t="str">
        <f t="shared" si="15"/>
        <v>Cumplido</v>
      </c>
      <c r="I104" s="3">
        <f t="shared" si="10"/>
        <v>1</v>
      </c>
      <c r="J104" s="3">
        <f t="shared" si="11"/>
        <v>0</v>
      </c>
      <c r="K104" s="3">
        <f t="shared" si="12"/>
        <v>1</v>
      </c>
      <c r="L104" s="3">
        <f t="shared" si="13"/>
        <v>1</v>
      </c>
      <c r="M104" s="3">
        <f t="shared" si="14"/>
        <v>1</v>
      </c>
      <c r="N104" s="3">
        <f t="shared" si="16"/>
        <v>1</v>
      </c>
      <c r="O104" s="3">
        <f t="shared" si="17"/>
        <v>0</v>
      </c>
      <c r="Q104" s="3">
        <f t="shared" si="18"/>
        <v>0</v>
      </c>
    </row>
    <row r="105" spans="1:18" ht="32">
      <c r="A105" s="136">
        <f t="shared" si="19"/>
        <v>92</v>
      </c>
      <c r="B105" s="181" t="s">
        <v>477</v>
      </c>
      <c r="C105" s="248">
        <v>44701</v>
      </c>
      <c r="D105" s="120" t="s">
        <v>1074</v>
      </c>
      <c r="E105" s="120" t="s">
        <v>1074</v>
      </c>
      <c r="F105" s="109" t="s">
        <v>1204</v>
      </c>
      <c r="G105" s="288" t="s">
        <v>1195</v>
      </c>
      <c r="H105" s="286" t="str">
        <f t="shared" si="15"/>
        <v>Cumplido</v>
      </c>
      <c r="I105" s="3">
        <f t="shared" si="10"/>
        <v>1</v>
      </c>
      <c r="J105" s="3">
        <f t="shared" si="11"/>
        <v>0</v>
      </c>
      <c r="K105" s="3">
        <f t="shared" si="12"/>
        <v>1</v>
      </c>
      <c r="L105" s="3">
        <f t="shared" si="13"/>
        <v>1</v>
      </c>
      <c r="M105" s="3">
        <f t="shared" si="14"/>
        <v>1</v>
      </c>
      <c r="N105" s="3">
        <f t="shared" si="16"/>
        <v>1</v>
      </c>
      <c r="O105" s="3">
        <f t="shared" si="17"/>
        <v>0</v>
      </c>
      <c r="Q105" s="3">
        <f t="shared" si="18"/>
        <v>0</v>
      </c>
    </row>
    <row r="106" spans="1:18" ht="33" thickBot="1">
      <c r="A106" s="137">
        <f t="shared" si="19"/>
        <v>93</v>
      </c>
      <c r="B106" s="301" t="s">
        <v>478</v>
      </c>
      <c r="C106" s="302">
        <v>44701</v>
      </c>
      <c r="D106" s="125" t="s">
        <v>1074</v>
      </c>
      <c r="E106" s="125" t="s">
        <v>1074</v>
      </c>
      <c r="F106" s="126" t="s">
        <v>1205</v>
      </c>
      <c r="G106" s="303" t="s">
        <v>1195</v>
      </c>
      <c r="H106" s="286" t="str">
        <f t="shared" si="15"/>
        <v>Cumplido</v>
      </c>
      <c r="I106" s="3">
        <f t="shared" si="10"/>
        <v>1</v>
      </c>
      <c r="J106" s="3">
        <f t="shared" si="11"/>
        <v>0</v>
      </c>
      <c r="K106" s="3">
        <f t="shared" si="12"/>
        <v>1</v>
      </c>
      <c r="L106" s="3">
        <f t="shared" si="13"/>
        <v>1</v>
      </c>
      <c r="M106" s="3">
        <f t="shared" si="14"/>
        <v>1</v>
      </c>
      <c r="N106" s="3">
        <f t="shared" si="16"/>
        <v>1</v>
      </c>
      <c r="O106" s="3">
        <f t="shared" si="17"/>
        <v>0</v>
      </c>
      <c r="Q106" s="3">
        <f t="shared" si="18"/>
        <v>0</v>
      </c>
    </row>
    <row r="107" spans="1:18">
      <c r="H107" s="261">
        <f>+M107/L107</f>
        <v>1</v>
      </c>
      <c r="I107" s="3">
        <f>COUNT(I2:I106)</f>
        <v>102</v>
      </c>
      <c r="J107" s="3">
        <f t="shared" ref="J107:O107" si="20">SUM(J2:J106)</f>
        <v>38</v>
      </c>
      <c r="K107" s="3">
        <f t="shared" si="20"/>
        <v>26</v>
      </c>
      <c r="L107" s="3">
        <f t="shared" si="20"/>
        <v>64</v>
      </c>
      <c r="M107" s="3">
        <f t="shared" si="20"/>
        <v>64</v>
      </c>
      <c r="N107" s="3">
        <f t="shared" si="20"/>
        <v>64</v>
      </c>
      <c r="O107" s="3">
        <f t="shared" si="20"/>
        <v>0</v>
      </c>
      <c r="P107" s="3">
        <f>+N107+O107</f>
        <v>64</v>
      </c>
      <c r="Q107" s="3">
        <f>SUM(Q2:Q106)</f>
        <v>38</v>
      </c>
      <c r="R107" s="262">
        <f>SUM(N107:O107)+Q107</f>
        <v>102</v>
      </c>
    </row>
    <row r="108" spans="1:18">
      <c r="H108" s="264">
        <f>+N107/P107</f>
        <v>1</v>
      </c>
      <c r="I108" s="305"/>
    </row>
  </sheetData>
  <sheetProtection algorithmName="SHA-512" hashValue="AMHD7JxjwgscvhW+RPmMvWczj4fcGDCpGAIpbwRgNA4bJZtwtMl7wRX2A7cr1reSi7BuYl+j0f3uIajZlzHplA==" saltValue="DhDXzHTJ0hiIn36XFBF2uA==" spinCount="100000" sheet="1" objects="1" scenarios="1" selectLockedCells="1" selectUnlockedCells="1"/>
  <mergeCells count="5">
    <mergeCell ref="F1:F4"/>
    <mergeCell ref="G1:G4"/>
    <mergeCell ref="D1:D4"/>
    <mergeCell ref="E1:E4"/>
    <mergeCell ref="C1:C3"/>
  </mergeCells>
  <conditionalFormatting sqref="A3">
    <cfRule type="cellIs" dxfId="274" priority="1" operator="equal">
      <formula>"NO"</formula>
    </cfRule>
    <cfRule type="cellIs" dxfId="273" priority="2" operator="equal">
      <formula>"SI"</formula>
    </cfRule>
  </conditionalFormatting>
  <conditionalFormatting sqref="A3">
    <cfRule type="cellIs" dxfId="272" priority="3" operator="equal">
      <formula>"x"</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030A0"/>
  </sheetPr>
  <dimension ref="A1:R1048508"/>
  <sheetViews>
    <sheetView topLeftCell="A14" workbookViewId="0">
      <selection activeCell="G43" sqref="G43"/>
    </sheetView>
  </sheetViews>
  <sheetFormatPr baseColWidth="10" defaultRowHeight="15"/>
  <cols>
    <col min="1" max="1" width="5.5" bestFit="1" customWidth="1"/>
    <col min="2" max="2" width="86" customWidth="1"/>
    <col min="3" max="3" width="12" bestFit="1" customWidth="1"/>
    <col min="5" max="5" width="11.5" style="3"/>
    <col min="6" max="6" width="14.33203125" style="3" customWidth="1"/>
    <col min="7" max="7" width="27.33203125" style="426" customWidth="1"/>
    <col min="8" max="8" width="14.83203125" customWidth="1"/>
    <col min="9" max="9" width="11.5" style="3" hidden="1" customWidth="1"/>
    <col min="10" max="11" width="5.5" style="3" hidden="1" customWidth="1"/>
    <col min="12" max="12" width="4.5" style="3" hidden="1" customWidth="1"/>
    <col min="13" max="13" width="9" style="3" hidden="1" customWidth="1"/>
    <col min="14" max="14" width="9.5" style="3" hidden="1" customWidth="1"/>
    <col min="15" max="15" width="11" style="3" hidden="1" customWidth="1"/>
    <col min="16" max="16" width="5.83203125" style="3" hidden="1" customWidth="1"/>
    <col min="17" max="17" width="5.6640625" style="3" hidden="1" customWidth="1"/>
    <col min="18" max="18" width="4" hidden="1" customWidth="1"/>
  </cols>
  <sheetData>
    <row r="1" spans="1:17">
      <c r="B1" s="340" t="s">
        <v>95</v>
      </c>
      <c r="C1" s="457">
        <v>4</v>
      </c>
      <c r="D1" s="449" t="s">
        <v>304</v>
      </c>
      <c r="E1" s="449" t="s">
        <v>305</v>
      </c>
      <c r="F1" s="449" t="s">
        <v>1240</v>
      </c>
      <c r="G1" s="449" t="s">
        <v>63</v>
      </c>
      <c r="H1" s="458" t="s">
        <v>1066</v>
      </c>
      <c r="I1" s="3" t="s">
        <v>1067</v>
      </c>
      <c r="J1" s="3" t="s">
        <v>1068</v>
      </c>
      <c r="M1" s="277" t="s">
        <v>1069</v>
      </c>
      <c r="N1" s="278" t="s">
        <v>1070</v>
      </c>
      <c r="O1" s="278" t="s">
        <v>1071</v>
      </c>
      <c r="P1" s="279" t="s">
        <v>1072</v>
      </c>
      <c r="Q1" s="278" t="s">
        <v>1073</v>
      </c>
    </row>
    <row r="2" spans="1:17">
      <c r="B2" s="340" t="s">
        <v>96</v>
      </c>
      <c r="C2" s="457"/>
      <c r="D2" s="449"/>
      <c r="E2" s="449"/>
      <c r="F2" s="449"/>
      <c r="G2" s="449"/>
      <c r="H2" s="459"/>
    </row>
    <row r="3" spans="1:17">
      <c r="A3" s="365">
        <f>+H4</f>
        <v>1</v>
      </c>
      <c r="B3" s="340" t="s">
        <v>479</v>
      </c>
      <c r="C3" s="457"/>
      <c r="D3" s="449"/>
      <c r="E3" s="449"/>
      <c r="F3" s="449"/>
      <c r="G3" s="449"/>
      <c r="H3" s="460"/>
    </row>
    <row r="4" spans="1:17" ht="32">
      <c r="B4" s="282" t="s">
        <v>302</v>
      </c>
      <c r="C4" s="395" t="s">
        <v>303</v>
      </c>
      <c r="D4" s="449"/>
      <c r="E4" s="449"/>
      <c r="F4" s="449"/>
      <c r="G4" s="449"/>
      <c r="H4" s="427">
        <f>+H40</f>
        <v>1</v>
      </c>
    </row>
    <row r="5" spans="1:17" ht="128">
      <c r="A5">
        <v>1</v>
      </c>
      <c r="B5" s="412" t="s">
        <v>480</v>
      </c>
      <c r="C5" s="413"/>
      <c r="D5" s="414"/>
      <c r="E5" s="415"/>
      <c r="F5" s="416"/>
      <c r="G5" s="412"/>
      <c r="H5" s="414"/>
      <c r="I5" s="3">
        <f t="shared" ref="I5:I38" si="0">IF(H5="Cumplido",1,IF(H5="En implementación",0.5,0))</f>
        <v>0</v>
      </c>
      <c r="J5" s="3">
        <f t="shared" ref="J5:J38" si="1">IF(I5=0,1,0)</f>
        <v>1</v>
      </c>
      <c r="K5" s="3">
        <f t="shared" ref="K5:K38" si="2">+I5-J5</f>
        <v>-1</v>
      </c>
      <c r="L5" s="3">
        <f t="shared" ref="L5:L38" si="3">IF(K5&gt;0,1,0)</f>
        <v>0</v>
      </c>
      <c r="M5" s="3">
        <f t="shared" ref="M5:M38" si="4">IF(H5="Cumplido",1,IF(H5="En implementación",0.5,IF(H5="Vacia",9,0)))</f>
        <v>0</v>
      </c>
      <c r="N5" s="3">
        <f>IF(H5="Cumplido",1,0)</f>
        <v>0</v>
      </c>
      <c r="O5" s="3">
        <f>IF(H5="Incumplido",1,0)</f>
        <v>0</v>
      </c>
      <c r="Q5" s="3">
        <f>IF(H5=0,1,0)</f>
        <v>1</v>
      </c>
    </row>
    <row r="6" spans="1:17" ht="48">
      <c r="A6">
        <f>+A5+1</f>
        <v>2</v>
      </c>
      <c r="B6" s="412" t="s">
        <v>481</v>
      </c>
      <c r="C6" s="413"/>
      <c r="D6" s="414"/>
      <c r="E6" s="415"/>
      <c r="F6" s="416"/>
      <c r="G6" s="412"/>
      <c r="H6" s="414"/>
      <c r="I6" s="3">
        <f t="shared" si="0"/>
        <v>0</v>
      </c>
      <c r="J6" s="3">
        <f t="shared" si="1"/>
        <v>1</v>
      </c>
      <c r="K6" s="3">
        <f t="shared" si="2"/>
        <v>-1</v>
      </c>
      <c r="L6" s="3">
        <f t="shared" si="3"/>
        <v>0</v>
      </c>
      <c r="M6" s="3">
        <f t="shared" si="4"/>
        <v>0</v>
      </c>
      <c r="N6" s="3">
        <f t="shared" ref="N6:N38" si="5">IF(H6="Cumplido",1,0)</f>
        <v>0</v>
      </c>
      <c r="O6" s="3">
        <f t="shared" ref="O6:O38" si="6">IF(H6="Incumplido",1,0)</f>
        <v>0</v>
      </c>
      <c r="Q6" s="3">
        <f t="shared" ref="Q6:Q38" si="7">IF(H6=0,1,0)</f>
        <v>1</v>
      </c>
    </row>
    <row r="7" spans="1:17" ht="16">
      <c r="A7">
        <f t="shared" ref="A7:A38" si="8">+A6+1</f>
        <v>3</v>
      </c>
      <c r="B7" s="417" t="s">
        <v>482</v>
      </c>
      <c r="C7" s="141"/>
      <c r="D7" s="142"/>
      <c r="E7" s="141"/>
      <c r="F7" s="141"/>
      <c r="G7" s="418"/>
      <c r="H7" s="142"/>
      <c r="I7" s="3">
        <f t="shared" si="0"/>
        <v>0</v>
      </c>
      <c r="J7" s="3">
        <f t="shared" si="1"/>
        <v>1</v>
      </c>
      <c r="K7" s="3">
        <f t="shared" si="2"/>
        <v>-1</v>
      </c>
      <c r="L7" s="3">
        <f t="shared" si="3"/>
        <v>0</v>
      </c>
      <c r="M7" s="3">
        <f t="shared" si="4"/>
        <v>0</v>
      </c>
      <c r="N7" s="3">
        <f t="shared" si="5"/>
        <v>0</v>
      </c>
      <c r="O7" s="3">
        <f t="shared" si="6"/>
        <v>0</v>
      </c>
      <c r="Q7" s="3">
        <f t="shared" si="7"/>
        <v>1</v>
      </c>
    </row>
    <row r="8" spans="1:17" ht="60" customHeight="1">
      <c r="A8">
        <f t="shared" si="8"/>
        <v>4</v>
      </c>
      <c r="B8" s="255" t="s">
        <v>483</v>
      </c>
      <c r="C8" s="419">
        <v>44701</v>
      </c>
      <c r="D8" s="133" t="s">
        <v>1095</v>
      </c>
      <c r="E8" s="134" t="s">
        <v>1095</v>
      </c>
      <c r="F8" s="109" t="s">
        <v>1264</v>
      </c>
      <c r="G8" s="255" t="s">
        <v>1242</v>
      </c>
      <c r="H8" s="133" t="str">
        <f>IF(E8="si","Cumplido",IF(E8="no","Incumplido",0))</f>
        <v>Cumplido</v>
      </c>
      <c r="I8" s="3">
        <f t="shared" si="0"/>
        <v>1</v>
      </c>
      <c r="J8" s="3">
        <f t="shared" si="1"/>
        <v>0</v>
      </c>
      <c r="K8" s="3">
        <f t="shared" si="2"/>
        <v>1</v>
      </c>
      <c r="L8" s="3">
        <f t="shared" si="3"/>
        <v>1</v>
      </c>
      <c r="M8" s="3">
        <f t="shared" si="4"/>
        <v>1</v>
      </c>
      <c r="N8" s="3">
        <f t="shared" si="5"/>
        <v>1</v>
      </c>
      <c r="O8" s="3">
        <f t="shared" si="6"/>
        <v>0</v>
      </c>
      <c r="Q8" s="3">
        <f t="shared" si="7"/>
        <v>0</v>
      </c>
    </row>
    <row r="9" spans="1:17" ht="16">
      <c r="A9">
        <f t="shared" si="8"/>
        <v>5</v>
      </c>
      <c r="B9" s="420" t="s">
        <v>484</v>
      </c>
      <c r="C9" s="141"/>
      <c r="D9" s="142"/>
      <c r="E9" s="141"/>
      <c r="F9" s="141"/>
      <c r="G9" s="418"/>
      <c r="H9" s="142"/>
      <c r="I9" s="3">
        <f t="shared" si="0"/>
        <v>0</v>
      </c>
      <c r="J9" s="3">
        <f t="shared" si="1"/>
        <v>1</v>
      </c>
      <c r="K9" s="3">
        <f t="shared" si="2"/>
        <v>-1</v>
      </c>
      <c r="L9" s="3">
        <f t="shared" si="3"/>
        <v>0</v>
      </c>
      <c r="M9" s="3">
        <f t="shared" si="4"/>
        <v>0</v>
      </c>
      <c r="N9" s="3">
        <f t="shared" si="5"/>
        <v>0</v>
      </c>
      <c r="O9" s="3">
        <f t="shared" si="6"/>
        <v>0</v>
      </c>
      <c r="Q9" s="3">
        <f t="shared" si="7"/>
        <v>1</v>
      </c>
    </row>
    <row r="10" spans="1:17" ht="32">
      <c r="A10">
        <f t="shared" si="8"/>
        <v>6</v>
      </c>
      <c r="B10" s="255" t="s">
        <v>485</v>
      </c>
      <c r="C10" s="419">
        <v>44701</v>
      </c>
      <c r="D10" s="133" t="s">
        <v>1095</v>
      </c>
      <c r="E10" s="134" t="s">
        <v>1095</v>
      </c>
      <c r="F10" s="109" t="s">
        <v>1264</v>
      </c>
      <c r="G10" s="255" t="s">
        <v>1242</v>
      </c>
      <c r="H10" s="133" t="str">
        <f t="shared" ref="H10:H38" si="9">IF(E10="si","Cumplido",IF(E10="no","Incumplido",0))</f>
        <v>Cumplido</v>
      </c>
      <c r="I10" s="3">
        <f t="shared" si="0"/>
        <v>1</v>
      </c>
      <c r="J10" s="3">
        <f t="shared" si="1"/>
        <v>0</v>
      </c>
      <c r="K10" s="3">
        <f t="shared" si="2"/>
        <v>1</v>
      </c>
      <c r="L10" s="3">
        <f t="shared" si="3"/>
        <v>1</v>
      </c>
      <c r="M10" s="3">
        <f t="shared" si="4"/>
        <v>1</v>
      </c>
      <c r="N10" s="3">
        <f t="shared" si="5"/>
        <v>1</v>
      </c>
      <c r="O10" s="3">
        <f t="shared" si="6"/>
        <v>0</v>
      </c>
      <c r="Q10" s="3">
        <f t="shared" si="7"/>
        <v>0</v>
      </c>
    </row>
    <row r="11" spans="1:17" ht="32">
      <c r="A11">
        <f t="shared" si="8"/>
        <v>7</v>
      </c>
      <c r="B11" s="255" t="s">
        <v>486</v>
      </c>
      <c r="C11" s="419">
        <v>44701</v>
      </c>
      <c r="D11" s="133" t="s">
        <v>1095</v>
      </c>
      <c r="E11" s="134" t="s">
        <v>1095</v>
      </c>
      <c r="F11" s="109" t="s">
        <v>1264</v>
      </c>
      <c r="G11" s="255" t="s">
        <v>1242</v>
      </c>
      <c r="H11" s="133" t="str">
        <f t="shared" si="9"/>
        <v>Cumplido</v>
      </c>
      <c r="I11" s="3">
        <f t="shared" si="0"/>
        <v>1</v>
      </c>
      <c r="J11" s="3">
        <f t="shared" si="1"/>
        <v>0</v>
      </c>
      <c r="K11" s="3">
        <f t="shared" si="2"/>
        <v>1</v>
      </c>
      <c r="L11" s="3">
        <f t="shared" si="3"/>
        <v>1</v>
      </c>
      <c r="M11" s="3">
        <f t="shared" si="4"/>
        <v>1</v>
      </c>
      <c r="N11" s="3">
        <f t="shared" si="5"/>
        <v>1</v>
      </c>
      <c r="O11" s="3">
        <f t="shared" si="6"/>
        <v>0</v>
      </c>
      <c r="Q11" s="3">
        <f t="shared" si="7"/>
        <v>0</v>
      </c>
    </row>
    <row r="12" spans="1:17" ht="63" customHeight="1">
      <c r="A12">
        <f t="shared" si="8"/>
        <v>8</v>
      </c>
      <c r="B12" s="255" t="s">
        <v>487</v>
      </c>
      <c r="C12" s="419">
        <v>44701</v>
      </c>
      <c r="D12" s="133" t="s">
        <v>1095</v>
      </c>
      <c r="E12" s="134" t="s">
        <v>1095</v>
      </c>
      <c r="F12" s="109" t="s">
        <v>1264</v>
      </c>
      <c r="G12" s="255" t="s">
        <v>1242</v>
      </c>
      <c r="H12" s="133" t="str">
        <f t="shared" si="9"/>
        <v>Cumplido</v>
      </c>
      <c r="I12" s="3">
        <f t="shared" si="0"/>
        <v>1</v>
      </c>
      <c r="J12" s="3">
        <f t="shared" si="1"/>
        <v>0</v>
      </c>
      <c r="K12" s="3">
        <f t="shared" si="2"/>
        <v>1</v>
      </c>
      <c r="L12" s="3">
        <f t="shared" si="3"/>
        <v>1</v>
      </c>
      <c r="M12" s="3">
        <f t="shared" si="4"/>
        <v>1</v>
      </c>
      <c r="N12" s="3">
        <f t="shared" si="5"/>
        <v>1</v>
      </c>
      <c r="O12" s="3">
        <f t="shared" si="6"/>
        <v>0</v>
      </c>
      <c r="Q12" s="3">
        <f t="shared" si="7"/>
        <v>0</v>
      </c>
    </row>
    <row r="13" spans="1:17" ht="32">
      <c r="A13">
        <f t="shared" si="8"/>
        <v>9</v>
      </c>
      <c r="B13" s="255" t="s">
        <v>488</v>
      </c>
      <c r="C13" s="419">
        <v>44701</v>
      </c>
      <c r="D13" s="133" t="s">
        <v>1095</v>
      </c>
      <c r="E13" s="134" t="s">
        <v>1095</v>
      </c>
      <c r="F13" s="109" t="s">
        <v>1264</v>
      </c>
      <c r="G13" s="255" t="s">
        <v>1242</v>
      </c>
      <c r="H13" s="133" t="str">
        <f t="shared" si="9"/>
        <v>Cumplido</v>
      </c>
      <c r="I13" s="3">
        <f t="shared" si="0"/>
        <v>1</v>
      </c>
      <c r="J13" s="3">
        <f t="shared" si="1"/>
        <v>0</v>
      </c>
      <c r="K13" s="3">
        <f t="shared" si="2"/>
        <v>1</v>
      </c>
      <c r="L13" s="3">
        <f t="shared" si="3"/>
        <v>1</v>
      </c>
      <c r="M13" s="3">
        <f t="shared" si="4"/>
        <v>1</v>
      </c>
      <c r="N13" s="3">
        <f t="shared" si="5"/>
        <v>1</v>
      </c>
      <c r="O13" s="3">
        <f t="shared" si="6"/>
        <v>0</v>
      </c>
      <c r="Q13" s="3">
        <f t="shared" si="7"/>
        <v>0</v>
      </c>
    </row>
    <row r="14" spans="1:17" ht="16">
      <c r="A14">
        <f t="shared" si="8"/>
        <v>10</v>
      </c>
      <c r="B14" s="420" t="s">
        <v>489</v>
      </c>
      <c r="C14" s="141"/>
      <c r="D14" s="142"/>
      <c r="E14" s="141"/>
      <c r="F14" s="141"/>
      <c r="G14" s="418"/>
      <c r="H14" s="142"/>
      <c r="I14" s="3">
        <f t="shared" si="0"/>
        <v>0</v>
      </c>
      <c r="J14" s="3">
        <f t="shared" si="1"/>
        <v>1</v>
      </c>
      <c r="K14" s="3">
        <f t="shared" si="2"/>
        <v>-1</v>
      </c>
      <c r="L14" s="3">
        <f t="shared" si="3"/>
        <v>0</v>
      </c>
      <c r="M14" s="3">
        <f t="shared" si="4"/>
        <v>0</v>
      </c>
      <c r="N14" s="3">
        <f t="shared" si="5"/>
        <v>0</v>
      </c>
      <c r="O14" s="3">
        <f t="shared" si="6"/>
        <v>0</v>
      </c>
      <c r="Q14" s="3">
        <f t="shared" si="7"/>
        <v>1</v>
      </c>
    </row>
    <row r="15" spans="1:17" ht="32">
      <c r="A15">
        <f t="shared" si="8"/>
        <v>11</v>
      </c>
      <c r="B15" s="255" t="s">
        <v>490</v>
      </c>
      <c r="C15" s="419">
        <v>44701</v>
      </c>
      <c r="D15" s="133" t="s">
        <v>1095</v>
      </c>
      <c r="E15" s="134" t="s">
        <v>1095</v>
      </c>
      <c r="F15" s="109" t="s">
        <v>1264</v>
      </c>
      <c r="G15" s="255" t="s">
        <v>1242</v>
      </c>
      <c r="H15" s="133" t="str">
        <f t="shared" si="9"/>
        <v>Cumplido</v>
      </c>
      <c r="I15" s="3">
        <f t="shared" si="0"/>
        <v>1</v>
      </c>
      <c r="J15" s="3">
        <f t="shared" si="1"/>
        <v>0</v>
      </c>
      <c r="K15" s="3">
        <f t="shared" si="2"/>
        <v>1</v>
      </c>
      <c r="L15" s="3">
        <f t="shared" si="3"/>
        <v>1</v>
      </c>
      <c r="M15" s="3">
        <f t="shared" si="4"/>
        <v>1</v>
      </c>
      <c r="N15" s="3">
        <f t="shared" si="5"/>
        <v>1</v>
      </c>
      <c r="O15" s="3">
        <f t="shared" si="6"/>
        <v>0</v>
      </c>
      <c r="Q15" s="3">
        <f t="shared" si="7"/>
        <v>0</v>
      </c>
    </row>
    <row r="16" spans="1:17" ht="16">
      <c r="A16">
        <f t="shared" si="8"/>
        <v>12</v>
      </c>
      <c r="B16" s="420" t="s">
        <v>491</v>
      </c>
      <c r="C16" s="141"/>
      <c r="D16" s="142"/>
      <c r="E16" s="141"/>
      <c r="F16" s="141"/>
      <c r="G16" s="418"/>
      <c r="H16" s="142"/>
      <c r="I16" s="3">
        <f t="shared" si="0"/>
        <v>0</v>
      </c>
      <c r="J16" s="3">
        <f t="shared" si="1"/>
        <v>1</v>
      </c>
      <c r="K16" s="3">
        <f t="shared" si="2"/>
        <v>-1</v>
      </c>
      <c r="L16" s="3">
        <f t="shared" si="3"/>
        <v>0</v>
      </c>
      <c r="M16" s="3">
        <f t="shared" si="4"/>
        <v>0</v>
      </c>
      <c r="N16" s="3">
        <f t="shared" si="5"/>
        <v>0</v>
      </c>
      <c r="O16" s="3">
        <f t="shared" si="6"/>
        <v>0</v>
      </c>
      <c r="Q16" s="3">
        <f t="shared" si="7"/>
        <v>1</v>
      </c>
    </row>
    <row r="17" spans="1:17" ht="48">
      <c r="A17">
        <f t="shared" si="8"/>
        <v>13</v>
      </c>
      <c r="B17" s="255" t="s">
        <v>492</v>
      </c>
      <c r="C17" s="419">
        <v>44701</v>
      </c>
      <c r="D17" s="133" t="s">
        <v>1095</v>
      </c>
      <c r="E17" s="134" t="s">
        <v>1095</v>
      </c>
      <c r="F17" s="109" t="s">
        <v>1264</v>
      </c>
      <c r="G17" s="255" t="s">
        <v>1242</v>
      </c>
      <c r="H17" s="133" t="str">
        <f t="shared" si="9"/>
        <v>Cumplido</v>
      </c>
      <c r="I17" s="3">
        <f t="shared" si="0"/>
        <v>1</v>
      </c>
      <c r="J17" s="3">
        <f t="shared" si="1"/>
        <v>0</v>
      </c>
      <c r="K17" s="3">
        <f t="shared" si="2"/>
        <v>1</v>
      </c>
      <c r="L17" s="3">
        <f t="shared" si="3"/>
        <v>1</v>
      </c>
      <c r="M17" s="3">
        <f t="shared" si="4"/>
        <v>1</v>
      </c>
      <c r="N17" s="3">
        <f t="shared" si="5"/>
        <v>1</v>
      </c>
      <c r="O17" s="3">
        <f t="shared" si="6"/>
        <v>0</v>
      </c>
      <c r="Q17" s="3">
        <f t="shared" si="7"/>
        <v>0</v>
      </c>
    </row>
    <row r="18" spans="1:17" ht="80">
      <c r="A18">
        <f t="shared" si="8"/>
        <v>14</v>
      </c>
      <c r="B18" s="255" t="s">
        <v>493</v>
      </c>
      <c r="C18" s="419">
        <v>44701</v>
      </c>
      <c r="D18" s="133" t="s">
        <v>1095</v>
      </c>
      <c r="E18" s="134" t="s">
        <v>1095</v>
      </c>
      <c r="F18" s="109" t="s">
        <v>1264</v>
      </c>
      <c r="G18" s="255" t="s">
        <v>1242</v>
      </c>
      <c r="H18" s="133" t="str">
        <f t="shared" si="9"/>
        <v>Cumplido</v>
      </c>
      <c r="I18" s="3">
        <f t="shared" si="0"/>
        <v>1</v>
      </c>
      <c r="J18" s="3">
        <f t="shared" si="1"/>
        <v>0</v>
      </c>
      <c r="K18" s="3">
        <f t="shared" si="2"/>
        <v>1</v>
      </c>
      <c r="L18" s="3">
        <f t="shared" si="3"/>
        <v>1</v>
      </c>
      <c r="M18" s="3">
        <f t="shared" si="4"/>
        <v>1</v>
      </c>
      <c r="N18" s="3">
        <f t="shared" si="5"/>
        <v>1</v>
      </c>
      <c r="O18" s="3">
        <f t="shared" si="6"/>
        <v>0</v>
      </c>
      <c r="Q18" s="3">
        <f t="shared" si="7"/>
        <v>0</v>
      </c>
    </row>
    <row r="19" spans="1:17" ht="16">
      <c r="A19">
        <f t="shared" si="8"/>
        <v>15</v>
      </c>
      <c r="B19" s="421" t="s">
        <v>494</v>
      </c>
      <c r="C19" s="419">
        <v>44701</v>
      </c>
      <c r="D19" s="133"/>
      <c r="E19" s="134"/>
      <c r="F19" s="109" t="s">
        <v>1264</v>
      </c>
      <c r="G19" s="255" t="s">
        <v>1242</v>
      </c>
      <c r="H19" s="133"/>
      <c r="I19" s="3">
        <f t="shared" si="0"/>
        <v>0</v>
      </c>
      <c r="J19" s="3">
        <f t="shared" si="1"/>
        <v>1</v>
      </c>
      <c r="K19" s="3">
        <f t="shared" si="2"/>
        <v>-1</v>
      </c>
      <c r="L19" s="3">
        <f t="shared" si="3"/>
        <v>0</v>
      </c>
      <c r="M19" s="3">
        <f t="shared" si="4"/>
        <v>0</v>
      </c>
      <c r="N19" s="3">
        <f t="shared" si="5"/>
        <v>0</v>
      </c>
      <c r="O19" s="3">
        <f t="shared" si="6"/>
        <v>0</v>
      </c>
      <c r="Q19" s="3">
        <f t="shared" si="7"/>
        <v>1</v>
      </c>
    </row>
    <row r="20" spans="1:17" ht="32">
      <c r="A20">
        <f t="shared" si="8"/>
        <v>16</v>
      </c>
      <c r="B20" s="255" t="s">
        <v>495</v>
      </c>
      <c r="C20" s="419">
        <v>44701</v>
      </c>
      <c r="D20" s="133" t="s">
        <v>1095</v>
      </c>
      <c r="E20" s="134" t="s">
        <v>1095</v>
      </c>
      <c r="F20" s="109" t="s">
        <v>1264</v>
      </c>
      <c r="G20" s="255" t="s">
        <v>1242</v>
      </c>
      <c r="H20" s="133" t="str">
        <f t="shared" si="9"/>
        <v>Cumplido</v>
      </c>
      <c r="I20" s="3">
        <f t="shared" si="0"/>
        <v>1</v>
      </c>
      <c r="J20" s="3">
        <f t="shared" si="1"/>
        <v>0</v>
      </c>
      <c r="K20" s="3">
        <f t="shared" si="2"/>
        <v>1</v>
      </c>
      <c r="L20" s="3">
        <f t="shared" si="3"/>
        <v>1</v>
      </c>
      <c r="M20" s="3">
        <f t="shared" si="4"/>
        <v>1</v>
      </c>
      <c r="N20" s="3">
        <f t="shared" si="5"/>
        <v>1</v>
      </c>
      <c r="O20" s="3">
        <f t="shared" si="6"/>
        <v>0</v>
      </c>
      <c r="Q20" s="3">
        <f t="shared" si="7"/>
        <v>0</v>
      </c>
    </row>
    <row r="21" spans="1:17" ht="16">
      <c r="A21">
        <f t="shared" si="8"/>
        <v>17</v>
      </c>
      <c r="B21" s="255" t="s">
        <v>496</v>
      </c>
      <c r="C21" s="419">
        <v>44701</v>
      </c>
      <c r="D21" s="133" t="s">
        <v>1095</v>
      </c>
      <c r="E21" s="134" t="s">
        <v>1095</v>
      </c>
      <c r="F21" s="109" t="s">
        <v>1264</v>
      </c>
      <c r="G21" s="255" t="s">
        <v>1242</v>
      </c>
      <c r="H21" s="133" t="str">
        <f t="shared" si="9"/>
        <v>Cumplido</v>
      </c>
      <c r="I21" s="3">
        <f t="shared" si="0"/>
        <v>1</v>
      </c>
      <c r="J21" s="3">
        <f t="shared" si="1"/>
        <v>0</v>
      </c>
      <c r="K21" s="3">
        <f t="shared" si="2"/>
        <v>1</v>
      </c>
      <c r="L21" s="3">
        <f t="shared" si="3"/>
        <v>1</v>
      </c>
      <c r="M21" s="3">
        <f t="shared" si="4"/>
        <v>1</v>
      </c>
      <c r="N21" s="3">
        <f t="shared" si="5"/>
        <v>1</v>
      </c>
      <c r="O21" s="3">
        <f t="shared" si="6"/>
        <v>0</v>
      </c>
      <c r="Q21" s="3">
        <f t="shared" si="7"/>
        <v>0</v>
      </c>
    </row>
    <row r="22" spans="1:17" ht="16">
      <c r="A22">
        <f t="shared" si="8"/>
        <v>18</v>
      </c>
      <c r="B22" s="420" t="s">
        <v>497</v>
      </c>
      <c r="C22" s="141"/>
      <c r="D22" s="142"/>
      <c r="E22" s="141"/>
      <c r="F22" s="141"/>
      <c r="G22" s="418"/>
      <c r="H22" s="142"/>
      <c r="I22" s="3">
        <f t="shared" si="0"/>
        <v>0</v>
      </c>
      <c r="J22" s="3">
        <f t="shared" si="1"/>
        <v>1</v>
      </c>
      <c r="K22" s="3">
        <f t="shared" si="2"/>
        <v>-1</v>
      </c>
      <c r="L22" s="3">
        <f t="shared" si="3"/>
        <v>0</v>
      </c>
      <c r="M22" s="3">
        <f t="shared" si="4"/>
        <v>0</v>
      </c>
      <c r="N22" s="3">
        <f t="shared" si="5"/>
        <v>0</v>
      </c>
      <c r="O22" s="3">
        <f t="shared" si="6"/>
        <v>0</v>
      </c>
      <c r="Q22" s="3">
        <f t="shared" si="7"/>
        <v>1</v>
      </c>
    </row>
    <row r="23" spans="1:17" ht="32">
      <c r="A23">
        <f t="shared" si="8"/>
        <v>19</v>
      </c>
      <c r="B23" s="255" t="s">
        <v>498</v>
      </c>
      <c r="C23" s="419">
        <v>44701</v>
      </c>
      <c r="D23" s="133" t="s">
        <v>1095</v>
      </c>
      <c r="E23" s="134" t="s">
        <v>1095</v>
      </c>
      <c r="F23" s="109" t="s">
        <v>1264</v>
      </c>
      <c r="G23" s="255" t="s">
        <v>1242</v>
      </c>
      <c r="H23" s="133" t="str">
        <f t="shared" si="9"/>
        <v>Cumplido</v>
      </c>
      <c r="I23" s="3">
        <f t="shared" si="0"/>
        <v>1</v>
      </c>
      <c r="J23" s="3">
        <f t="shared" si="1"/>
        <v>0</v>
      </c>
      <c r="K23" s="3">
        <f t="shared" si="2"/>
        <v>1</v>
      </c>
      <c r="L23" s="3">
        <f t="shared" si="3"/>
        <v>1</v>
      </c>
      <c r="M23" s="3">
        <f t="shared" si="4"/>
        <v>1</v>
      </c>
      <c r="N23" s="3">
        <f t="shared" si="5"/>
        <v>1</v>
      </c>
      <c r="O23" s="3">
        <f t="shared" si="6"/>
        <v>0</v>
      </c>
      <c r="Q23" s="3">
        <f t="shared" si="7"/>
        <v>0</v>
      </c>
    </row>
    <row r="24" spans="1:17" ht="32">
      <c r="A24">
        <f t="shared" si="8"/>
        <v>20</v>
      </c>
      <c r="B24" s="255" t="s">
        <v>499</v>
      </c>
      <c r="C24" s="419">
        <v>44701</v>
      </c>
      <c r="D24" s="133" t="s">
        <v>1095</v>
      </c>
      <c r="E24" s="134" t="s">
        <v>1095</v>
      </c>
      <c r="F24" s="109" t="s">
        <v>1264</v>
      </c>
      <c r="G24" s="255" t="s">
        <v>1242</v>
      </c>
      <c r="H24" s="133" t="str">
        <f t="shared" si="9"/>
        <v>Cumplido</v>
      </c>
      <c r="I24" s="3">
        <f t="shared" si="0"/>
        <v>1</v>
      </c>
      <c r="J24" s="3">
        <f t="shared" si="1"/>
        <v>0</v>
      </c>
      <c r="K24" s="3">
        <f t="shared" si="2"/>
        <v>1</v>
      </c>
      <c r="L24" s="3">
        <f t="shared" si="3"/>
        <v>1</v>
      </c>
      <c r="M24" s="3">
        <f t="shared" si="4"/>
        <v>1</v>
      </c>
      <c r="N24" s="3">
        <f t="shared" si="5"/>
        <v>1</v>
      </c>
      <c r="O24" s="3">
        <f t="shared" si="6"/>
        <v>0</v>
      </c>
      <c r="Q24" s="3">
        <f t="shared" si="7"/>
        <v>0</v>
      </c>
    </row>
    <row r="25" spans="1:17" ht="32">
      <c r="A25">
        <f t="shared" si="8"/>
        <v>21</v>
      </c>
      <c r="B25" s="255" t="s">
        <v>500</v>
      </c>
      <c r="C25" s="419">
        <v>44701</v>
      </c>
      <c r="D25" s="133" t="s">
        <v>1095</v>
      </c>
      <c r="E25" s="134" t="s">
        <v>1095</v>
      </c>
      <c r="F25" s="109" t="s">
        <v>1264</v>
      </c>
      <c r="G25" s="255" t="s">
        <v>1242</v>
      </c>
      <c r="H25" s="133" t="str">
        <f t="shared" si="9"/>
        <v>Cumplido</v>
      </c>
      <c r="I25" s="3">
        <f t="shared" si="0"/>
        <v>1</v>
      </c>
      <c r="J25" s="3">
        <f t="shared" si="1"/>
        <v>0</v>
      </c>
      <c r="K25" s="3">
        <f t="shared" si="2"/>
        <v>1</v>
      </c>
      <c r="L25" s="3">
        <f t="shared" si="3"/>
        <v>1</v>
      </c>
      <c r="M25" s="3">
        <f t="shared" si="4"/>
        <v>1</v>
      </c>
      <c r="N25" s="3">
        <f t="shared" si="5"/>
        <v>1</v>
      </c>
      <c r="O25" s="3">
        <f t="shared" si="6"/>
        <v>0</v>
      </c>
      <c r="Q25" s="3">
        <f t="shared" si="7"/>
        <v>0</v>
      </c>
    </row>
    <row r="26" spans="1:17" ht="16">
      <c r="A26">
        <f t="shared" si="8"/>
        <v>22</v>
      </c>
      <c r="B26" s="420" t="s">
        <v>501</v>
      </c>
      <c r="C26" s="141"/>
      <c r="D26" s="142"/>
      <c r="E26" s="141"/>
      <c r="F26" s="141"/>
      <c r="G26" s="418"/>
      <c r="H26" s="142"/>
      <c r="I26" s="3">
        <f t="shared" si="0"/>
        <v>0</v>
      </c>
      <c r="J26" s="3">
        <f t="shared" si="1"/>
        <v>1</v>
      </c>
      <c r="K26" s="3">
        <f t="shared" si="2"/>
        <v>-1</v>
      </c>
      <c r="L26" s="3">
        <f t="shared" si="3"/>
        <v>0</v>
      </c>
      <c r="M26" s="3">
        <f t="shared" si="4"/>
        <v>0</v>
      </c>
      <c r="N26" s="3">
        <f t="shared" si="5"/>
        <v>0</v>
      </c>
      <c r="O26" s="3">
        <f t="shared" si="6"/>
        <v>0</v>
      </c>
      <c r="Q26" s="3">
        <f t="shared" si="7"/>
        <v>1</v>
      </c>
    </row>
    <row r="27" spans="1:17" ht="32">
      <c r="A27">
        <f t="shared" si="8"/>
        <v>23</v>
      </c>
      <c r="B27" s="255" t="s">
        <v>502</v>
      </c>
      <c r="C27" s="419">
        <v>44701</v>
      </c>
      <c r="D27" s="133" t="s">
        <v>1095</v>
      </c>
      <c r="E27" s="134" t="s">
        <v>1095</v>
      </c>
      <c r="F27" s="109" t="s">
        <v>1264</v>
      </c>
      <c r="G27" s="255" t="s">
        <v>1242</v>
      </c>
      <c r="H27" s="133" t="str">
        <f t="shared" si="9"/>
        <v>Cumplido</v>
      </c>
      <c r="I27" s="3">
        <f t="shared" si="0"/>
        <v>1</v>
      </c>
      <c r="J27" s="3">
        <f t="shared" si="1"/>
        <v>0</v>
      </c>
      <c r="K27" s="3">
        <f t="shared" si="2"/>
        <v>1</v>
      </c>
      <c r="L27" s="3">
        <f t="shared" si="3"/>
        <v>1</v>
      </c>
      <c r="M27" s="3">
        <f t="shared" si="4"/>
        <v>1</v>
      </c>
      <c r="N27" s="3">
        <f t="shared" si="5"/>
        <v>1</v>
      </c>
      <c r="O27" s="3">
        <f t="shared" si="6"/>
        <v>0</v>
      </c>
      <c r="Q27" s="3">
        <f t="shared" si="7"/>
        <v>0</v>
      </c>
    </row>
    <row r="28" spans="1:17" ht="16">
      <c r="A28">
        <f t="shared" si="8"/>
        <v>24</v>
      </c>
      <c r="B28" s="417" t="s">
        <v>503</v>
      </c>
      <c r="C28" s="141"/>
      <c r="D28" s="142"/>
      <c r="E28" s="141"/>
      <c r="F28" s="141"/>
      <c r="G28" s="418"/>
      <c r="H28" s="142"/>
      <c r="I28" s="3">
        <f t="shared" si="0"/>
        <v>0</v>
      </c>
      <c r="J28" s="3">
        <f t="shared" si="1"/>
        <v>1</v>
      </c>
      <c r="K28" s="3">
        <f t="shared" si="2"/>
        <v>-1</v>
      </c>
      <c r="L28" s="3">
        <f t="shared" si="3"/>
        <v>0</v>
      </c>
      <c r="M28" s="3">
        <f t="shared" si="4"/>
        <v>0</v>
      </c>
      <c r="N28" s="3">
        <f t="shared" si="5"/>
        <v>0</v>
      </c>
      <c r="O28" s="3">
        <f t="shared" si="6"/>
        <v>0</v>
      </c>
      <c r="Q28" s="3">
        <f t="shared" si="7"/>
        <v>1</v>
      </c>
    </row>
    <row r="29" spans="1:17" ht="16">
      <c r="A29">
        <f t="shared" si="8"/>
        <v>25</v>
      </c>
      <c r="B29" s="420" t="s">
        <v>504</v>
      </c>
      <c r="C29" s="141"/>
      <c r="D29" s="142"/>
      <c r="E29" s="141"/>
      <c r="F29" s="141"/>
      <c r="G29" s="418"/>
      <c r="H29" s="142"/>
      <c r="I29" s="3">
        <f t="shared" si="0"/>
        <v>0</v>
      </c>
      <c r="J29" s="3">
        <f t="shared" si="1"/>
        <v>1</v>
      </c>
      <c r="K29" s="3">
        <f t="shared" si="2"/>
        <v>-1</v>
      </c>
      <c r="L29" s="3">
        <f t="shared" si="3"/>
        <v>0</v>
      </c>
      <c r="M29" s="3">
        <f t="shared" si="4"/>
        <v>0</v>
      </c>
      <c r="N29" s="3">
        <f t="shared" si="5"/>
        <v>0</v>
      </c>
      <c r="O29" s="3">
        <f t="shared" si="6"/>
        <v>0</v>
      </c>
      <c r="Q29" s="3">
        <f t="shared" si="7"/>
        <v>1</v>
      </c>
    </row>
    <row r="30" spans="1:17" ht="32">
      <c r="A30">
        <f t="shared" si="8"/>
        <v>26</v>
      </c>
      <c r="B30" s="255" t="s">
        <v>505</v>
      </c>
      <c r="C30" s="419">
        <v>44701</v>
      </c>
      <c r="D30" s="133" t="s">
        <v>1095</v>
      </c>
      <c r="E30" s="134" t="s">
        <v>1095</v>
      </c>
      <c r="F30" s="109" t="s">
        <v>1264</v>
      </c>
      <c r="G30" s="255" t="s">
        <v>1242</v>
      </c>
      <c r="H30" s="133" t="str">
        <f t="shared" si="9"/>
        <v>Cumplido</v>
      </c>
      <c r="I30" s="3">
        <f t="shared" si="0"/>
        <v>1</v>
      </c>
      <c r="J30" s="3">
        <f t="shared" si="1"/>
        <v>0</v>
      </c>
      <c r="K30" s="3">
        <f t="shared" si="2"/>
        <v>1</v>
      </c>
      <c r="L30" s="3">
        <f t="shared" si="3"/>
        <v>1</v>
      </c>
      <c r="M30" s="3">
        <f t="shared" si="4"/>
        <v>1</v>
      </c>
      <c r="N30" s="3">
        <f t="shared" si="5"/>
        <v>1</v>
      </c>
      <c r="O30" s="3">
        <f t="shared" si="6"/>
        <v>0</v>
      </c>
      <c r="Q30" s="3">
        <f t="shared" si="7"/>
        <v>0</v>
      </c>
    </row>
    <row r="31" spans="1:17" ht="16">
      <c r="A31">
        <f t="shared" si="8"/>
        <v>27</v>
      </c>
      <c r="B31" s="255" t="s">
        <v>506</v>
      </c>
      <c r="C31" s="419">
        <v>44701</v>
      </c>
      <c r="D31" s="133" t="s">
        <v>1095</v>
      </c>
      <c r="E31" s="134" t="s">
        <v>1095</v>
      </c>
      <c r="F31" s="109" t="s">
        <v>1264</v>
      </c>
      <c r="G31" s="255" t="s">
        <v>1242</v>
      </c>
      <c r="H31" s="133" t="str">
        <f t="shared" si="9"/>
        <v>Cumplido</v>
      </c>
      <c r="I31" s="3">
        <f t="shared" si="0"/>
        <v>1</v>
      </c>
      <c r="J31" s="3">
        <f t="shared" si="1"/>
        <v>0</v>
      </c>
      <c r="K31" s="3">
        <f t="shared" si="2"/>
        <v>1</v>
      </c>
      <c r="L31" s="3">
        <f t="shared" si="3"/>
        <v>1</v>
      </c>
      <c r="M31" s="3">
        <f t="shared" si="4"/>
        <v>1</v>
      </c>
      <c r="N31" s="3">
        <f t="shared" si="5"/>
        <v>1</v>
      </c>
      <c r="O31" s="3">
        <f t="shared" si="6"/>
        <v>0</v>
      </c>
      <c r="Q31" s="3">
        <f t="shared" si="7"/>
        <v>0</v>
      </c>
    </row>
    <row r="32" spans="1:17" ht="16" customHeight="1">
      <c r="A32">
        <f t="shared" si="8"/>
        <v>28</v>
      </c>
      <c r="B32" s="422" t="s">
        <v>507</v>
      </c>
      <c r="C32" s="422"/>
      <c r="D32" s="422"/>
      <c r="E32" s="422"/>
      <c r="F32" s="422"/>
      <c r="G32" s="422"/>
      <c r="H32" s="142"/>
      <c r="I32" s="3">
        <f t="shared" si="0"/>
        <v>0</v>
      </c>
      <c r="J32" s="3">
        <f t="shared" si="1"/>
        <v>1</v>
      </c>
      <c r="K32" s="3">
        <f t="shared" si="2"/>
        <v>-1</v>
      </c>
      <c r="L32" s="3">
        <f t="shared" si="3"/>
        <v>0</v>
      </c>
      <c r="M32" s="3">
        <f t="shared" si="4"/>
        <v>0</v>
      </c>
      <c r="N32" s="3">
        <f t="shared" si="5"/>
        <v>0</v>
      </c>
      <c r="O32" s="3">
        <f t="shared" si="6"/>
        <v>0</v>
      </c>
      <c r="Q32" s="3">
        <f t="shared" si="7"/>
        <v>1</v>
      </c>
    </row>
    <row r="33" spans="1:18" ht="48">
      <c r="A33">
        <f t="shared" si="8"/>
        <v>29</v>
      </c>
      <c r="B33" s="255" t="s">
        <v>508</v>
      </c>
      <c r="C33" s="419">
        <v>44701</v>
      </c>
      <c r="D33" s="133" t="s">
        <v>1095</v>
      </c>
      <c r="E33" s="134" t="s">
        <v>1095</v>
      </c>
      <c r="F33" s="109" t="s">
        <v>1264</v>
      </c>
      <c r="G33" s="255" t="s">
        <v>1263</v>
      </c>
      <c r="H33" s="133" t="str">
        <f t="shared" si="9"/>
        <v>Cumplido</v>
      </c>
      <c r="I33" s="3">
        <f t="shared" si="0"/>
        <v>1</v>
      </c>
      <c r="J33" s="3">
        <f t="shared" si="1"/>
        <v>0</v>
      </c>
      <c r="K33" s="3">
        <f t="shared" si="2"/>
        <v>1</v>
      </c>
      <c r="L33" s="3">
        <f t="shared" si="3"/>
        <v>1</v>
      </c>
      <c r="M33" s="3">
        <f t="shared" si="4"/>
        <v>1</v>
      </c>
      <c r="N33" s="3">
        <f t="shared" si="5"/>
        <v>1</v>
      </c>
      <c r="O33" s="3">
        <f t="shared" si="6"/>
        <v>0</v>
      </c>
      <c r="Q33" s="3">
        <f t="shared" si="7"/>
        <v>0</v>
      </c>
    </row>
    <row r="34" spans="1:18" ht="48">
      <c r="A34">
        <f t="shared" si="8"/>
        <v>30</v>
      </c>
      <c r="B34" s="255" t="s">
        <v>509</v>
      </c>
      <c r="C34" s="419">
        <v>44701</v>
      </c>
      <c r="D34" s="133" t="s">
        <v>1095</v>
      </c>
      <c r="E34" s="134" t="s">
        <v>1095</v>
      </c>
      <c r="F34" s="109" t="s">
        <v>1264</v>
      </c>
      <c r="G34" s="255" t="s">
        <v>1263</v>
      </c>
      <c r="H34" s="133" t="str">
        <f t="shared" si="9"/>
        <v>Cumplido</v>
      </c>
      <c r="I34" s="3">
        <f t="shared" si="0"/>
        <v>1</v>
      </c>
      <c r="J34" s="3">
        <f t="shared" si="1"/>
        <v>0</v>
      </c>
      <c r="K34" s="3">
        <f t="shared" si="2"/>
        <v>1</v>
      </c>
      <c r="L34" s="3">
        <f t="shared" si="3"/>
        <v>1</v>
      </c>
      <c r="M34" s="3">
        <f t="shared" si="4"/>
        <v>1</v>
      </c>
      <c r="N34" s="3">
        <f t="shared" si="5"/>
        <v>1</v>
      </c>
      <c r="O34" s="3">
        <f t="shared" si="6"/>
        <v>0</v>
      </c>
      <c r="Q34" s="3">
        <f t="shared" si="7"/>
        <v>0</v>
      </c>
    </row>
    <row r="35" spans="1:18" ht="13.5" customHeight="1">
      <c r="A35">
        <f t="shared" si="8"/>
        <v>31</v>
      </c>
      <c r="B35" s="422" t="s">
        <v>510</v>
      </c>
      <c r="C35" s="423"/>
      <c r="D35" s="424"/>
      <c r="E35" s="423"/>
      <c r="F35" s="423"/>
      <c r="G35" s="425"/>
      <c r="H35" s="142"/>
      <c r="I35" s="3">
        <f t="shared" si="0"/>
        <v>0</v>
      </c>
      <c r="J35" s="3">
        <f t="shared" si="1"/>
        <v>1</v>
      </c>
      <c r="K35" s="3">
        <f t="shared" si="2"/>
        <v>-1</v>
      </c>
      <c r="L35" s="3">
        <f t="shared" si="3"/>
        <v>0</v>
      </c>
      <c r="M35" s="3">
        <f t="shared" si="4"/>
        <v>0</v>
      </c>
      <c r="N35" s="3">
        <f t="shared" si="5"/>
        <v>0</v>
      </c>
      <c r="O35" s="3">
        <f t="shared" si="6"/>
        <v>0</v>
      </c>
      <c r="Q35" s="3">
        <f t="shared" si="7"/>
        <v>1</v>
      </c>
    </row>
    <row r="36" spans="1:18" ht="48">
      <c r="A36">
        <f t="shared" si="8"/>
        <v>32</v>
      </c>
      <c r="B36" s="255" t="s">
        <v>511</v>
      </c>
      <c r="C36" s="419">
        <v>44701</v>
      </c>
      <c r="D36" s="133" t="s">
        <v>1095</v>
      </c>
      <c r="E36" s="134" t="s">
        <v>1095</v>
      </c>
      <c r="F36" s="109" t="s">
        <v>1264</v>
      </c>
      <c r="G36" s="255" t="s">
        <v>1263</v>
      </c>
      <c r="H36" s="133" t="str">
        <f t="shared" si="9"/>
        <v>Cumplido</v>
      </c>
      <c r="I36" s="3">
        <f t="shared" si="0"/>
        <v>1</v>
      </c>
      <c r="J36" s="3">
        <f t="shared" si="1"/>
        <v>0</v>
      </c>
      <c r="K36" s="3">
        <f t="shared" si="2"/>
        <v>1</v>
      </c>
      <c r="L36" s="3">
        <f t="shared" si="3"/>
        <v>1</v>
      </c>
      <c r="M36" s="3">
        <f t="shared" si="4"/>
        <v>1</v>
      </c>
      <c r="N36" s="3">
        <f t="shared" si="5"/>
        <v>1</v>
      </c>
      <c r="O36" s="3">
        <f t="shared" si="6"/>
        <v>0</v>
      </c>
      <c r="Q36" s="3">
        <f t="shared" si="7"/>
        <v>0</v>
      </c>
    </row>
    <row r="37" spans="1:18" ht="13.5" customHeight="1">
      <c r="A37">
        <f t="shared" si="8"/>
        <v>33</v>
      </c>
      <c r="B37" s="422" t="s">
        <v>497</v>
      </c>
      <c r="C37" s="423"/>
      <c r="D37" s="424"/>
      <c r="E37" s="423"/>
      <c r="F37" s="423"/>
      <c r="G37" s="425"/>
      <c r="H37" s="142"/>
      <c r="I37" s="3">
        <f t="shared" si="0"/>
        <v>0</v>
      </c>
      <c r="J37" s="3">
        <f t="shared" si="1"/>
        <v>1</v>
      </c>
      <c r="K37" s="3">
        <f t="shared" si="2"/>
        <v>-1</v>
      </c>
      <c r="L37" s="3">
        <f t="shared" si="3"/>
        <v>0</v>
      </c>
      <c r="M37" s="3">
        <f t="shared" si="4"/>
        <v>0</v>
      </c>
      <c r="N37" s="3">
        <f t="shared" si="5"/>
        <v>0</v>
      </c>
      <c r="O37" s="3">
        <f t="shared" si="6"/>
        <v>0</v>
      </c>
      <c r="Q37" s="3">
        <f t="shared" si="7"/>
        <v>1</v>
      </c>
    </row>
    <row r="38" spans="1:18" ht="32">
      <c r="A38">
        <f t="shared" si="8"/>
        <v>34</v>
      </c>
      <c r="B38" s="255" t="s">
        <v>512</v>
      </c>
      <c r="C38" s="419">
        <v>44701</v>
      </c>
      <c r="D38" s="133" t="s">
        <v>1095</v>
      </c>
      <c r="E38" s="134" t="s">
        <v>1095</v>
      </c>
      <c r="F38" s="109" t="s">
        <v>1264</v>
      </c>
      <c r="G38" s="255" t="s">
        <v>1242</v>
      </c>
      <c r="H38" s="133" t="str">
        <f t="shared" si="9"/>
        <v>Cumplido</v>
      </c>
      <c r="I38" s="3">
        <f t="shared" si="0"/>
        <v>1</v>
      </c>
      <c r="J38" s="3">
        <f t="shared" si="1"/>
        <v>0</v>
      </c>
      <c r="K38" s="3">
        <f t="shared" si="2"/>
        <v>1</v>
      </c>
      <c r="L38" s="3">
        <f t="shared" si="3"/>
        <v>1</v>
      </c>
      <c r="M38" s="3">
        <f t="shared" si="4"/>
        <v>1</v>
      </c>
      <c r="N38" s="3">
        <f t="shared" si="5"/>
        <v>1</v>
      </c>
      <c r="O38" s="3">
        <f t="shared" si="6"/>
        <v>0</v>
      </c>
      <c r="Q38" s="3">
        <f t="shared" si="7"/>
        <v>0</v>
      </c>
    </row>
    <row r="39" spans="1:18">
      <c r="E39"/>
      <c r="F39"/>
      <c r="H39" s="261">
        <f>+M39/L39</f>
        <v>1</v>
      </c>
      <c r="I39" s="3">
        <f>COUNT(I2:I38)</f>
        <v>34</v>
      </c>
      <c r="J39" s="3">
        <f t="shared" ref="J39:O39" si="10">SUM(J2:J38)</f>
        <v>14</v>
      </c>
      <c r="K39" s="3">
        <f t="shared" si="10"/>
        <v>6</v>
      </c>
      <c r="L39" s="3">
        <f t="shared" si="10"/>
        <v>20</v>
      </c>
      <c r="M39" s="3">
        <f t="shared" si="10"/>
        <v>20</v>
      </c>
      <c r="N39" s="3">
        <f t="shared" si="10"/>
        <v>20</v>
      </c>
      <c r="O39" s="3">
        <f t="shared" si="10"/>
        <v>0</v>
      </c>
      <c r="P39" s="3">
        <f>+N39+O39</f>
        <v>20</v>
      </c>
      <c r="Q39" s="3">
        <f>SUM(Q2:Q38)</f>
        <v>14</v>
      </c>
      <c r="R39" s="262">
        <f>SUM(N39:O39)+Q39</f>
        <v>34</v>
      </c>
    </row>
    <row r="40" spans="1:18">
      <c r="E40"/>
      <c r="F40"/>
      <c r="H40" s="264">
        <f>+N39/P39</f>
        <v>1</v>
      </c>
      <c r="I40" s="305"/>
    </row>
    <row r="41" spans="1:18">
      <c r="E41"/>
      <c r="F41"/>
    </row>
    <row r="42" spans="1:18">
      <c r="E42"/>
      <c r="F42"/>
    </row>
    <row r="43" spans="1:18">
      <c r="E43"/>
      <c r="F43"/>
    </row>
    <row r="44" spans="1:18">
      <c r="E44"/>
      <c r="F44"/>
    </row>
    <row r="45" spans="1:18">
      <c r="E45"/>
      <c r="F45"/>
    </row>
    <row r="46" spans="1:18">
      <c r="E46"/>
      <c r="F46"/>
    </row>
    <row r="47" spans="1:18">
      <c r="E47"/>
      <c r="F47"/>
    </row>
    <row r="48" spans="1:18">
      <c r="E48"/>
      <c r="F48"/>
    </row>
    <row r="49" spans="5:6">
      <c r="E49"/>
      <c r="F49"/>
    </row>
    <row r="50" spans="5:6">
      <c r="E50"/>
      <c r="F50"/>
    </row>
    <row r="51" spans="5:6">
      <c r="E51"/>
      <c r="F51"/>
    </row>
    <row r="52" spans="5:6">
      <c r="E52"/>
      <c r="F52"/>
    </row>
    <row r="53" spans="5:6">
      <c r="E53"/>
      <c r="F53"/>
    </row>
    <row r="54" spans="5:6">
      <c r="E54"/>
      <c r="F54"/>
    </row>
    <row r="55" spans="5:6">
      <c r="E55"/>
      <c r="F55"/>
    </row>
    <row r="56" spans="5:6">
      <c r="E56"/>
      <c r="F56"/>
    </row>
    <row r="57" spans="5:6">
      <c r="E57"/>
      <c r="F57"/>
    </row>
    <row r="58" spans="5:6">
      <c r="E58"/>
      <c r="F58"/>
    </row>
    <row r="59" spans="5:6">
      <c r="E59"/>
      <c r="F59"/>
    </row>
    <row r="60" spans="5:6">
      <c r="E60"/>
      <c r="F60"/>
    </row>
    <row r="61" spans="5:6">
      <c r="E61"/>
      <c r="F61"/>
    </row>
    <row r="62" spans="5:6">
      <c r="E62"/>
      <c r="F62"/>
    </row>
    <row r="63" spans="5:6">
      <c r="E63"/>
      <c r="F63"/>
    </row>
    <row r="64" spans="5:6">
      <c r="E64"/>
      <c r="F64"/>
    </row>
    <row r="65" spans="5:6">
      <c r="E65"/>
      <c r="F65"/>
    </row>
    <row r="66" spans="5:6">
      <c r="E66"/>
      <c r="F66"/>
    </row>
    <row r="67" spans="5:6">
      <c r="E67"/>
      <c r="F67"/>
    </row>
    <row r="68" spans="5:6">
      <c r="E68"/>
      <c r="F68"/>
    </row>
    <row r="69" spans="5:6">
      <c r="E69"/>
      <c r="F69"/>
    </row>
    <row r="70" spans="5:6">
      <c r="E70"/>
      <c r="F70"/>
    </row>
    <row r="71" spans="5:6">
      <c r="E71"/>
      <c r="F71"/>
    </row>
    <row r="72" spans="5:6">
      <c r="E72"/>
      <c r="F72"/>
    </row>
    <row r="73" spans="5:6">
      <c r="E73"/>
      <c r="F73"/>
    </row>
    <row r="74" spans="5:6">
      <c r="E74"/>
      <c r="F74"/>
    </row>
    <row r="75" spans="5:6">
      <c r="E75"/>
      <c r="F75"/>
    </row>
    <row r="76" spans="5:6">
      <c r="E76"/>
      <c r="F76"/>
    </row>
    <row r="77" spans="5:6">
      <c r="E77"/>
      <c r="F77"/>
    </row>
    <row r="78" spans="5:6">
      <c r="E78"/>
      <c r="F78"/>
    </row>
    <row r="79" spans="5:6">
      <c r="E79"/>
      <c r="F79"/>
    </row>
    <row r="80" spans="5:6">
      <c r="E80"/>
      <c r="F80"/>
    </row>
    <row r="81" spans="5:6">
      <c r="E81"/>
      <c r="F81"/>
    </row>
    <row r="82" spans="5:6">
      <c r="E82"/>
      <c r="F82"/>
    </row>
    <row r="83" spans="5:6">
      <c r="E83"/>
      <c r="F83"/>
    </row>
    <row r="84" spans="5:6">
      <c r="E84"/>
      <c r="F84"/>
    </row>
    <row r="85" spans="5:6">
      <c r="E85"/>
      <c r="F85"/>
    </row>
    <row r="86" spans="5:6">
      <c r="E86"/>
      <c r="F86"/>
    </row>
    <row r="87" spans="5:6">
      <c r="E87"/>
      <c r="F87"/>
    </row>
    <row r="88" spans="5:6">
      <c r="E88"/>
      <c r="F88"/>
    </row>
    <row r="89" spans="5:6">
      <c r="E89"/>
      <c r="F89"/>
    </row>
    <row r="90" spans="5:6">
      <c r="E90"/>
      <c r="F90"/>
    </row>
    <row r="91" spans="5:6">
      <c r="E91"/>
      <c r="F91"/>
    </row>
    <row r="92" spans="5:6">
      <c r="E92"/>
      <c r="F92"/>
    </row>
    <row r="93" spans="5:6">
      <c r="E93"/>
      <c r="F93"/>
    </row>
    <row r="94" spans="5:6">
      <c r="E94"/>
      <c r="F94"/>
    </row>
    <row r="95" spans="5:6">
      <c r="E95"/>
      <c r="F95"/>
    </row>
    <row r="96" spans="5:6">
      <c r="E96"/>
      <c r="F96"/>
    </row>
    <row r="97" spans="5:6">
      <c r="E97"/>
      <c r="F97"/>
    </row>
    <row r="98" spans="5:6">
      <c r="E98"/>
      <c r="F98"/>
    </row>
    <row r="99" spans="5:6">
      <c r="E99"/>
      <c r="F99"/>
    </row>
    <row r="100" spans="5:6">
      <c r="E100"/>
      <c r="F100"/>
    </row>
    <row r="101" spans="5:6">
      <c r="E101"/>
      <c r="F101"/>
    </row>
    <row r="102" spans="5:6">
      <c r="E102"/>
      <c r="F102"/>
    </row>
    <row r="103" spans="5:6">
      <c r="E103"/>
      <c r="F103"/>
    </row>
    <row r="104" spans="5:6">
      <c r="E104"/>
      <c r="F104"/>
    </row>
    <row r="105" spans="5:6">
      <c r="E105"/>
      <c r="F105"/>
    </row>
    <row r="106" spans="5:6">
      <c r="E106"/>
      <c r="F106"/>
    </row>
    <row r="107" spans="5:6">
      <c r="E107"/>
      <c r="F107"/>
    </row>
    <row r="108" spans="5:6">
      <c r="E108"/>
      <c r="F108"/>
    </row>
    <row r="109" spans="5:6">
      <c r="E109"/>
      <c r="F109"/>
    </row>
    <row r="110" spans="5:6">
      <c r="E110"/>
      <c r="F110"/>
    </row>
    <row r="111" spans="5:6">
      <c r="E111"/>
      <c r="F111"/>
    </row>
    <row r="112" spans="5:6">
      <c r="E112"/>
      <c r="F112"/>
    </row>
    <row r="113" spans="5:6">
      <c r="E113"/>
      <c r="F113"/>
    </row>
    <row r="114" spans="5:6">
      <c r="E114"/>
      <c r="F114"/>
    </row>
    <row r="115" spans="5:6">
      <c r="E115"/>
      <c r="F115"/>
    </row>
    <row r="116" spans="5:6">
      <c r="E116"/>
      <c r="F116"/>
    </row>
    <row r="117" spans="5:6">
      <c r="E117"/>
      <c r="F117"/>
    </row>
    <row r="118" spans="5:6">
      <c r="E118"/>
      <c r="F118"/>
    </row>
    <row r="119" spans="5:6">
      <c r="E119"/>
      <c r="F119"/>
    </row>
    <row r="120" spans="5:6">
      <c r="E120"/>
      <c r="F120"/>
    </row>
    <row r="121" spans="5:6">
      <c r="E121"/>
      <c r="F121"/>
    </row>
    <row r="122" spans="5:6">
      <c r="E122"/>
      <c r="F122"/>
    </row>
    <row r="123" spans="5:6">
      <c r="E123"/>
      <c r="F123"/>
    </row>
    <row r="124" spans="5:6">
      <c r="E124"/>
      <c r="F124"/>
    </row>
    <row r="125" spans="5:6">
      <c r="E125"/>
      <c r="F125"/>
    </row>
    <row r="126" spans="5:6" ht="12.75" customHeight="1">
      <c r="E126"/>
      <c r="F126"/>
    </row>
    <row r="127" spans="5:6">
      <c r="E127"/>
      <c r="F127"/>
    </row>
    <row r="1048508" spans="3:6">
      <c r="C1048508" s="419"/>
      <c r="F1048508" s="109"/>
    </row>
  </sheetData>
  <sheetProtection algorithmName="SHA-512" hashValue="ZxYrzISj45y+yFlyOsbITopb+R3fDY2toliyfnXvcCoDo81SnTpsgLr/MF4hMTruHYD2CXizImp/mH22pQIYvA==" saltValue="RoHX4wLKuRam9qbLRIqw3Q==" spinCount="100000" sheet="1" objects="1" scenarios="1" selectLockedCells="1" selectUnlockedCells="1"/>
  <mergeCells count="6">
    <mergeCell ref="H1:H3"/>
    <mergeCell ref="E1:E4"/>
    <mergeCell ref="F1:F4"/>
    <mergeCell ref="G1:G4"/>
    <mergeCell ref="C1:C3"/>
    <mergeCell ref="D1:D4"/>
  </mergeCells>
  <conditionalFormatting sqref="B3">
    <cfRule type="cellIs" dxfId="271" priority="4" operator="equal">
      <formula>"NO"</formula>
    </cfRule>
    <cfRule type="cellIs" dxfId="270" priority="5" operator="equal">
      <formula>"SI"</formula>
    </cfRule>
  </conditionalFormatting>
  <conditionalFormatting sqref="B3">
    <cfRule type="cellIs" dxfId="269" priority="6" operator="equal">
      <formula>"x"</formula>
    </cfRule>
  </conditionalFormatting>
  <conditionalFormatting sqref="A3">
    <cfRule type="cellIs" dxfId="268" priority="1" operator="equal">
      <formula>"NO"</formula>
    </cfRule>
    <cfRule type="cellIs" dxfId="267" priority="2" operator="equal">
      <formula>"SI"</formula>
    </cfRule>
  </conditionalFormatting>
  <conditionalFormatting sqref="A3">
    <cfRule type="cellIs" dxfId="266" priority="3" operator="equal">
      <formula>"x"</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39997558519241921"/>
  </sheetPr>
  <dimension ref="A1:R142"/>
  <sheetViews>
    <sheetView topLeftCell="B1" workbookViewId="0">
      <selection activeCell="A3" sqref="A3"/>
    </sheetView>
  </sheetViews>
  <sheetFormatPr baseColWidth="10" defaultRowHeight="15"/>
  <cols>
    <col min="1" max="1" width="4.5" bestFit="1" customWidth="1"/>
    <col min="2" max="2" width="86" customWidth="1"/>
    <col min="3" max="3" width="11.33203125" style="130" bestFit="1" customWidth="1"/>
    <col min="4" max="4" width="10.1640625" style="130" bestFit="1" customWidth="1"/>
    <col min="5" max="5" width="9.5" style="130" bestFit="1" customWidth="1"/>
    <col min="6" max="6" width="66" customWidth="1"/>
    <col min="7" max="7" width="47.1640625" style="260" customWidth="1"/>
    <col min="8" max="8" width="18.33203125" style="130" bestFit="1" customWidth="1"/>
    <col min="9" max="9" width="11.5" style="130" hidden="1" customWidth="1"/>
    <col min="10" max="10" width="10.1640625" style="130" hidden="1" customWidth="1"/>
    <col min="11" max="11" width="5.5" style="130" hidden="1" customWidth="1"/>
    <col min="12" max="12" width="4.5" style="130" hidden="1" customWidth="1"/>
    <col min="13" max="13" width="11.5" hidden="1" customWidth="1"/>
    <col min="14" max="14" width="4.33203125" hidden="1" customWidth="1"/>
    <col min="15" max="15" width="4.5" hidden="1" customWidth="1"/>
    <col min="16" max="16" width="5.83203125" hidden="1" customWidth="1"/>
    <col min="17" max="17" width="5.6640625" hidden="1" customWidth="1"/>
    <col min="18" max="18" width="3" hidden="1" customWidth="1"/>
  </cols>
  <sheetData>
    <row r="1" spans="1:17">
      <c r="B1" s="39" t="s">
        <v>95</v>
      </c>
      <c r="C1" s="456">
        <v>5</v>
      </c>
      <c r="D1" s="448" t="s">
        <v>304</v>
      </c>
      <c r="E1" s="448" t="s">
        <v>305</v>
      </c>
      <c r="F1" s="448" t="s">
        <v>63</v>
      </c>
      <c r="G1" s="450" t="s">
        <v>1065</v>
      </c>
      <c r="H1" s="238" t="s">
        <v>1066</v>
      </c>
      <c r="I1" s="130" t="s">
        <v>1067</v>
      </c>
      <c r="J1" s="130" t="s">
        <v>1068</v>
      </c>
      <c r="M1" s="239" t="s">
        <v>1069</v>
      </c>
      <c r="N1" s="240" t="s">
        <v>1070</v>
      </c>
      <c r="O1" s="240" t="s">
        <v>1071</v>
      </c>
      <c r="P1" s="241" t="s">
        <v>1072</v>
      </c>
      <c r="Q1" s="240" t="s">
        <v>1073</v>
      </c>
    </row>
    <row r="2" spans="1:17">
      <c r="B2" s="40" t="s">
        <v>96</v>
      </c>
      <c r="C2" s="457"/>
      <c r="D2" s="449"/>
      <c r="E2" s="449"/>
      <c r="F2" s="449"/>
      <c r="G2" s="451"/>
      <c r="H2" s="183"/>
      <c r="M2" s="130"/>
    </row>
    <row r="3" spans="1:17">
      <c r="A3" s="365">
        <f>+H4</f>
        <v>0.82352941176470584</v>
      </c>
      <c r="B3" s="370" t="s">
        <v>513</v>
      </c>
      <c r="C3" s="457"/>
      <c r="D3" s="449"/>
      <c r="E3" s="449"/>
      <c r="F3" s="449"/>
      <c r="G3" s="451"/>
      <c r="H3" s="183"/>
      <c r="M3" s="130"/>
    </row>
    <row r="4" spans="1:17" ht="32">
      <c r="B4" s="122" t="s">
        <v>302</v>
      </c>
      <c r="C4" s="235" t="s">
        <v>303</v>
      </c>
      <c r="D4" s="449"/>
      <c r="E4" s="449"/>
      <c r="F4" s="449"/>
      <c r="G4" s="451"/>
      <c r="H4" s="242">
        <f>+H102</f>
        <v>0.82352941176470584</v>
      </c>
      <c r="M4" s="130"/>
    </row>
    <row r="5" spans="1:17" ht="46">
      <c r="A5">
        <v>1</v>
      </c>
      <c r="B5" s="143" t="s">
        <v>514</v>
      </c>
      <c r="C5" s="120" t="s">
        <v>133</v>
      </c>
      <c r="D5" s="120" t="s">
        <v>133</v>
      </c>
      <c r="E5" s="120" t="s">
        <v>133</v>
      </c>
      <c r="F5" s="133"/>
      <c r="G5" s="243"/>
      <c r="H5" s="120">
        <f>IF(E5="si","Cumplido",IF(E5="no","Incumplido",0))</f>
        <v>0</v>
      </c>
      <c r="I5" s="130">
        <f t="shared" ref="I5:I68" si="0">IF(H5="Cumplido",1,IF(H5="En implementación",0.5,0))</f>
        <v>0</v>
      </c>
      <c r="J5" s="130">
        <f t="shared" ref="J5:J68" si="1">IF(I5=0,1,0)</f>
        <v>1</v>
      </c>
      <c r="K5" s="130">
        <f t="shared" ref="K5:K68" si="2">+I5-J5</f>
        <v>-1</v>
      </c>
      <c r="L5" s="130">
        <f t="shared" ref="L5:L68" si="3">IF(K5&gt;0,1,0)</f>
        <v>0</v>
      </c>
      <c r="M5" s="130">
        <f t="shared" ref="M5:M68" si="4">IF(H5="Cumplido",1,IF(H5="En implementación",0.5,IF(H5="Vacia",9,0)))</f>
        <v>0</v>
      </c>
      <c r="N5">
        <f>IF(H5="Cumplido",1,0)</f>
        <v>0</v>
      </c>
      <c r="O5">
        <f>IF(H5="Incumplido",1,0)</f>
        <v>0</v>
      </c>
      <c r="Q5">
        <f>IF(H5=0,1,0)</f>
        <v>1</v>
      </c>
    </row>
    <row r="6" spans="1:17" ht="16">
      <c r="A6">
        <f>+A5+1</f>
        <v>2</v>
      </c>
      <c r="B6" s="144" t="s">
        <v>515</v>
      </c>
      <c r="C6" s="244"/>
      <c r="D6" s="244"/>
      <c r="E6" s="244"/>
      <c r="F6" s="145"/>
      <c r="G6" s="245"/>
      <c r="H6" s="120">
        <f t="shared" ref="H6:H69" si="5">IF(E6="si","Cumplido",IF(E6="no","Incumplido",0))</f>
        <v>0</v>
      </c>
      <c r="I6" s="130">
        <f t="shared" si="0"/>
        <v>0</v>
      </c>
      <c r="J6" s="130">
        <f t="shared" si="1"/>
        <v>1</v>
      </c>
      <c r="K6" s="130">
        <f t="shared" si="2"/>
        <v>-1</v>
      </c>
      <c r="L6" s="130">
        <f t="shared" si="3"/>
        <v>0</v>
      </c>
      <c r="M6" s="130">
        <f t="shared" si="4"/>
        <v>0</v>
      </c>
      <c r="N6">
        <f t="shared" ref="N6:N69" si="6">IF(H6="Cumplido",1,0)</f>
        <v>0</v>
      </c>
      <c r="O6">
        <f t="shared" ref="O6:O69" si="7">IF(H6="Incumplido",1,0)</f>
        <v>0</v>
      </c>
      <c r="Q6">
        <f t="shared" ref="Q6:Q69" si="8">IF(H6=0,1,0)</f>
        <v>1</v>
      </c>
    </row>
    <row r="7" spans="1:17" ht="17">
      <c r="A7">
        <f t="shared" ref="A7:A70" si="9">+A6+1</f>
        <v>3</v>
      </c>
      <c r="B7" s="146" t="s">
        <v>516</v>
      </c>
      <c r="C7" s="246"/>
      <c r="D7" s="246"/>
      <c r="E7" s="246"/>
      <c r="F7" s="132"/>
      <c r="G7" s="247"/>
      <c r="H7" s="120">
        <f t="shared" si="5"/>
        <v>0</v>
      </c>
      <c r="I7" s="130">
        <f t="shared" si="0"/>
        <v>0</v>
      </c>
      <c r="J7" s="130">
        <f t="shared" si="1"/>
        <v>1</v>
      </c>
      <c r="K7" s="130">
        <f t="shared" si="2"/>
        <v>-1</v>
      </c>
      <c r="L7" s="130">
        <f t="shared" si="3"/>
        <v>0</v>
      </c>
      <c r="M7" s="130">
        <f t="shared" si="4"/>
        <v>0</v>
      </c>
      <c r="N7">
        <f t="shared" si="6"/>
        <v>0</v>
      </c>
      <c r="O7">
        <f t="shared" si="7"/>
        <v>0</v>
      </c>
      <c r="Q7">
        <f t="shared" si="8"/>
        <v>1</v>
      </c>
    </row>
    <row r="8" spans="1:17" ht="112">
      <c r="A8">
        <f t="shared" si="9"/>
        <v>4</v>
      </c>
      <c r="B8" s="147" t="s">
        <v>517</v>
      </c>
      <c r="C8" s="248">
        <v>44621</v>
      </c>
      <c r="D8" s="120" t="s">
        <v>1074</v>
      </c>
      <c r="E8" s="120" t="s">
        <v>1074</v>
      </c>
      <c r="F8" s="249" t="s">
        <v>1075</v>
      </c>
      <c r="G8" s="250" t="s">
        <v>1076</v>
      </c>
      <c r="H8" s="120" t="str">
        <f t="shared" si="5"/>
        <v>Cumplido</v>
      </c>
      <c r="I8" s="130">
        <f t="shared" si="0"/>
        <v>1</v>
      </c>
      <c r="J8" s="130">
        <f t="shared" si="1"/>
        <v>0</v>
      </c>
      <c r="K8" s="130">
        <f t="shared" si="2"/>
        <v>1</v>
      </c>
      <c r="L8" s="130">
        <f t="shared" si="3"/>
        <v>1</v>
      </c>
      <c r="M8" s="130">
        <f t="shared" si="4"/>
        <v>1</v>
      </c>
      <c r="N8">
        <f t="shared" si="6"/>
        <v>1</v>
      </c>
      <c r="O8">
        <f t="shared" si="7"/>
        <v>0</v>
      </c>
      <c r="Q8">
        <f t="shared" si="8"/>
        <v>0</v>
      </c>
    </row>
    <row r="9" spans="1:17" ht="17">
      <c r="A9">
        <f t="shared" si="9"/>
        <v>5</v>
      </c>
      <c r="B9" s="146" t="s">
        <v>518</v>
      </c>
      <c r="C9" s="246"/>
      <c r="D9" s="246"/>
      <c r="E9" s="246"/>
      <c r="F9" s="247"/>
      <c r="G9" s="247"/>
      <c r="H9" s="120">
        <f t="shared" si="5"/>
        <v>0</v>
      </c>
      <c r="I9" s="130">
        <f t="shared" si="0"/>
        <v>0</v>
      </c>
      <c r="J9" s="130">
        <f t="shared" si="1"/>
        <v>1</v>
      </c>
      <c r="K9" s="130">
        <f t="shared" si="2"/>
        <v>-1</v>
      </c>
      <c r="L9" s="130">
        <f t="shared" si="3"/>
        <v>0</v>
      </c>
      <c r="M9" s="130">
        <f t="shared" si="4"/>
        <v>0</v>
      </c>
      <c r="N9">
        <f t="shared" si="6"/>
        <v>0</v>
      </c>
      <c r="O9">
        <f t="shared" si="7"/>
        <v>0</v>
      </c>
      <c r="Q9">
        <f t="shared" si="8"/>
        <v>1</v>
      </c>
    </row>
    <row r="10" spans="1:17" ht="80">
      <c r="A10">
        <f t="shared" si="9"/>
        <v>6</v>
      </c>
      <c r="B10" s="148" t="s">
        <v>519</v>
      </c>
      <c r="C10" s="248">
        <v>44621</v>
      </c>
      <c r="D10" s="120" t="s">
        <v>1074</v>
      </c>
      <c r="E10" s="120" t="s">
        <v>1074</v>
      </c>
      <c r="F10" s="251" t="s">
        <v>1077</v>
      </c>
      <c r="G10" s="252" t="s">
        <v>1078</v>
      </c>
      <c r="H10" s="120" t="str">
        <f t="shared" si="5"/>
        <v>Cumplido</v>
      </c>
      <c r="I10" s="130">
        <f t="shared" si="0"/>
        <v>1</v>
      </c>
      <c r="J10" s="130">
        <f t="shared" si="1"/>
        <v>0</v>
      </c>
      <c r="K10" s="130">
        <f t="shared" si="2"/>
        <v>1</v>
      </c>
      <c r="L10" s="130">
        <f t="shared" si="3"/>
        <v>1</v>
      </c>
      <c r="M10" s="130">
        <f t="shared" si="4"/>
        <v>1</v>
      </c>
      <c r="N10">
        <f t="shared" si="6"/>
        <v>1</v>
      </c>
      <c r="O10">
        <f t="shared" si="7"/>
        <v>0</v>
      </c>
      <c r="Q10">
        <f t="shared" si="8"/>
        <v>0</v>
      </c>
    </row>
    <row r="11" spans="1:17" ht="80">
      <c r="A11">
        <f t="shared" si="9"/>
        <v>7</v>
      </c>
      <c r="B11" s="253" t="s">
        <v>520</v>
      </c>
      <c r="C11" s="248">
        <v>44621</v>
      </c>
      <c r="D11" s="120" t="s">
        <v>1074</v>
      </c>
      <c r="E11" s="120" t="s">
        <v>1074</v>
      </c>
      <c r="F11" s="251" t="s">
        <v>1079</v>
      </c>
      <c r="G11" s="252" t="s">
        <v>1080</v>
      </c>
      <c r="H11" s="120" t="str">
        <f t="shared" si="5"/>
        <v>Cumplido</v>
      </c>
      <c r="I11" s="130">
        <f t="shared" si="0"/>
        <v>1</v>
      </c>
      <c r="J11" s="130">
        <f t="shared" si="1"/>
        <v>0</v>
      </c>
      <c r="K11" s="130">
        <f t="shared" si="2"/>
        <v>1</v>
      </c>
      <c r="L11" s="130">
        <f t="shared" si="3"/>
        <v>1</v>
      </c>
      <c r="M11" s="130">
        <f t="shared" si="4"/>
        <v>1</v>
      </c>
      <c r="N11">
        <f t="shared" si="6"/>
        <v>1</v>
      </c>
      <c r="O11">
        <f t="shared" si="7"/>
        <v>0</v>
      </c>
      <c r="Q11">
        <f t="shared" si="8"/>
        <v>0</v>
      </c>
    </row>
    <row r="12" spans="1:17" ht="48">
      <c r="A12">
        <f t="shared" si="9"/>
        <v>8</v>
      </c>
      <c r="B12" s="254" t="s">
        <v>521</v>
      </c>
      <c r="C12" s="248">
        <v>44622</v>
      </c>
      <c r="D12" s="120" t="s">
        <v>1074</v>
      </c>
      <c r="E12" s="120" t="s">
        <v>1074</v>
      </c>
      <c r="F12" s="255" t="s">
        <v>1081</v>
      </c>
      <c r="G12" s="252" t="s">
        <v>1082</v>
      </c>
      <c r="H12" s="120" t="str">
        <f t="shared" si="5"/>
        <v>Cumplido</v>
      </c>
      <c r="I12" s="130">
        <f t="shared" si="0"/>
        <v>1</v>
      </c>
      <c r="J12" s="130">
        <f t="shared" si="1"/>
        <v>0</v>
      </c>
      <c r="K12" s="130">
        <f t="shared" si="2"/>
        <v>1</v>
      </c>
      <c r="L12" s="130">
        <f t="shared" si="3"/>
        <v>1</v>
      </c>
      <c r="M12" s="130">
        <f t="shared" si="4"/>
        <v>1</v>
      </c>
      <c r="N12">
        <f t="shared" si="6"/>
        <v>1</v>
      </c>
      <c r="O12">
        <f t="shared" si="7"/>
        <v>0</v>
      </c>
      <c r="Q12">
        <f t="shared" si="8"/>
        <v>0</v>
      </c>
    </row>
    <row r="13" spans="1:17" ht="34">
      <c r="A13">
        <f t="shared" si="9"/>
        <v>9</v>
      </c>
      <c r="B13" s="147" t="s">
        <v>522</v>
      </c>
      <c r="C13" s="248">
        <v>44623</v>
      </c>
      <c r="D13" s="120" t="s">
        <v>1074</v>
      </c>
      <c r="E13" s="120" t="s">
        <v>1074</v>
      </c>
      <c r="F13" s="255" t="s">
        <v>1083</v>
      </c>
      <c r="G13" s="243" t="s">
        <v>1084</v>
      </c>
      <c r="H13" s="120" t="str">
        <f t="shared" si="5"/>
        <v>Cumplido</v>
      </c>
      <c r="I13" s="130">
        <f t="shared" si="0"/>
        <v>1</v>
      </c>
      <c r="J13" s="130">
        <f t="shared" si="1"/>
        <v>0</v>
      </c>
      <c r="K13" s="130">
        <f t="shared" si="2"/>
        <v>1</v>
      </c>
      <c r="L13" s="130">
        <f t="shared" si="3"/>
        <v>1</v>
      </c>
      <c r="M13" s="130">
        <f t="shared" si="4"/>
        <v>1</v>
      </c>
      <c r="N13">
        <f t="shared" si="6"/>
        <v>1</v>
      </c>
      <c r="O13">
        <f t="shared" si="7"/>
        <v>0</v>
      </c>
      <c r="Q13">
        <f t="shared" si="8"/>
        <v>0</v>
      </c>
    </row>
    <row r="14" spans="1:17" ht="17">
      <c r="A14">
        <f t="shared" si="9"/>
        <v>10</v>
      </c>
      <c r="B14" s="146" t="s">
        <v>523</v>
      </c>
      <c r="C14" s="246"/>
      <c r="D14" s="246"/>
      <c r="E14" s="246"/>
      <c r="F14" s="132"/>
      <c r="G14" s="132"/>
      <c r="H14" s="120">
        <f t="shared" si="5"/>
        <v>0</v>
      </c>
      <c r="I14" s="130">
        <f t="shared" si="0"/>
        <v>0</v>
      </c>
      <c r="J14" s="130">
        <f t="shared" si="1"/>
        <v>1</v>
      </c>
      <c r="K14" s="130">
        <f t="shared" si="2"/>
        <v>-1</v>
      </c>
      <c r="L14" s="130">
        <f t="shared" si="3"/>
        <v>0</v>
      </c>
      <c r="M14" s="130">
        <f t="shared" si="4"/>
        <v>0</v>
      </c>
      <c r="N14">
        <f t="shared" si="6"/>
        <v>0</v>
      </c>
      <c r="O14">
        <f t="shared" si="7"/>
        <v>0</v>
      </c>
      <c r="Q14">
        <f t="shared" si="8"/>
        <v>1</v>
      </c>
    </row>
    <row r="15" spans="1:17" ht="51">
      <c r="A15">
        <f t="shared" si="9"/>
        <v>11</v>
      </c>
      <c r="B15" s="147" t="s">
        <v>524</v>
      </c>
      <c r="C15" s="248">
        <v>44623</v>
      </c>
      <c r="D15" s="120" t="s">
        <v>1074</v>
      </c>
      <c r="E15" s="120" t="s">
        <v>1074</v>
      </c>
      <c r="F15" s="255" t="s">
        <v>1085</v>
      </c>
      <c r="G15" s="252" t="s">
        <v>1086</v>
      </c>
      <c r="H15" s="120" t="str">
        <f t="shared" si="5"/>
        <v>Cumplido</v>
      </c>
      <c r="I15" s="130">
        <f t="shared" si="0"/>
        <v>1</v>
      </c>
      <c r="J15" s="130">
        <f t="shared" si="1"/>
        <v>0</v>
      </c>
      <c r="K15" s="130">
        <f t="shared" si="2"/>
        <v>1</v>
      </c>
      <c r="L15" s="130">
        <f t="shared" si="3"/>
        <v>1</v>
      </c>
      <c r="M15" s="130">
        <f t="shared" si="4"/>
        <v>1</v>
      </c>
      <c r="N15">
        <f t="shared" si="6"/>
        <v>1</v>
      </c>
      <c r="O15">
        <f t="shared" si="7"/>
        <v>0</v>
      </c>
      <c r="Q15">
        <f t="shared" si="8"/>
        <v>0</v>
      </c>
    </row>
    <row r="16" spans="1:17" ht="17">
      <c r="A16">
        <f t="shared" si="9"/>
        <v>12</v>
      </c>
      <c r="B16" s="146" t="s">
        <v>525</v>
      </c>
      <c r="C16" s="246"/>
      <c r="D16" s="246"/>
      <c r="E16" s="246"/>
      <c r="F16" s="132"/>
      <c r="G16" s="132"/>
      <c r="H16" s="120">
        <f t="shared" si="5"/>
        <v>0</v>
      </c>
      <c r="I16" s="130">
        <f t="shared" si="0"/>
        <v>0</v>
      </c>
      <c r="J16" s="130">
        <f t="shared" si="1"/>
        <v>1</v>
      </c>
      <c r="K16" s="130">
        <f t="shared" si="2"/>
        <v>-1</v>
      </c>
      <c r="L16" s="130">
        <f t="shared" si="3"/>
        <v>0</v>
      </c>
      <c r="M16" s="130">
        <f t="shared" si="4"/>
        <v>0</v>
      </c>
      <c r="N16">
        <f t="shared" si="6"/>
        <v>0</v>
      </c>
      <c r="O16">
        <f t="shared" si="7"/>
        <v>0</v>
      </c>
      <c r="Q16">
        <f t="shared" si="8"/>
        <v>1</v>
      </c>
    </row>
    <row r="17" spans="1:17" ht="34">
      <c r="A17">
        <f t="shared" si="9"/>
        <v>13</v>
      </c>
      <c r="B17" s="147" t="s">
        <v>526</v>
      </c>
      <c r="C17" s="248">
        <v>44627</v>
      </c>
      <c r="D17" s="120" t="s">
        <v>246</v>
      </c>
      <c r="E17" s="120" t="s">
        <v>246</v>
      </c>
      <c r="F17" s="181" t="s">
        <v>1087</v>
      </c>
      <c r="G17" s="252" t="s">
        <v>1088</v>
      </c>
      <c r="H17" s="120" t="str">
        <f t="shared" si="5"/>
        <v>Cumplido</v>
      </c>
      <c r="I17" s="130">
        <f t="shared" si="0"/>
        <v>1</v>
      </c>
      <c r="J17" s="130">
        <f t="shared" si="1"/>
        <v>0</v>
      </c>
      <c r="K17" s="130">
        <f t="shared" si="2"/>
        <v>1</v>
      </c>
      <c r="L17" s="130">
        <f t="shared" si="3"/>
        <v>1</v>
      </c>
      <c r="M17" s="130">
        <f t="shared" si="4"/>
        <v>1</v>
      </c>
      <c r="N17">
        <f t="shared" si="6"/>
        <v>1</v>
      </c>
      <c r="O17">
        <f t="shared" si="7"/>
        <v>0</v>
      </c>
      <c r="Q17">
        <f t="shared" si="8"/>
        <v>0</v>
      </c>
    </row>
    <row r="18" spans="1:17" ht="17">
      <c r="A18">
        <f t="shared" si="9"/>
        <v>14</v>
      </c>
      <c r="B18" s="146" t="s">
        <v>527</v>
      </c>
      <c r="C18" s="246"/>
      <c r="D18" s="246"/>
      <c r="E18" s="246"/>
      <c r="F18" s="132"/>
      <c r="G18" s="132"/>
      <c r="H18" s="120">
        <f t="shared" si="5"/>
        <v>0</v>
      </c>
      <c r="I18" s="130">
        <f t="shared" si="0"/>
        <v>0</v>
      </c>
      <c r="J18" s="130">
        <f t="shared" si="1"/>
        <v>1</v>
      </c>
      <c r="K18" s="130">
        <f t="shared" si="2"/>
        <v>-1</v>
      </c>
      <c r="L18" s="130">
        <f t="shared" si="3"/>
        <v>0</v>
      </c>
      <c r="M18" s="130">
        <f t="shared" si="4"/>
        <v>0</v>
      </c>
      <c r="N18">
        <f t="shared" si="6"/>
        <v>0</v>
      </c>
      <c r="O18">
        <f t="shared" si="7"/>
        <v>0</v>
      </c>
      <c r="Q18">
        <f t="shared" si="8"/>
        <v>1</v>
      </c>
    </row>
    <row r="19" spans="1:17" ht="80">
      <c r="A19">
        <f t="shared" si="9"/>
        <v>15</v>
      </c>
      <c r="B19" s="147" t="s">
        <v>528</v>
      </c>
      <c r="C19" s="248">
        <v>44627</v>
      </c>
      <c r="D19" s="120" t="s">
        <v>246</v>
      </c>
      <c r="E19" s="120" t="s">
        <v>246</v>
      </c>
      <c r="F19" s="249" t="s">
        <v>1089</v>
      </c>
      <c r="G19" s="252" t="s">
        <v>1090</v>
      </c>
      <c r="H19" s="120" t="str">
        <f t="shared" si="5"/>
        <v>Cumplido</v>
      </c>
      <c r="I19" s="130">
        <f t="shared" si="0"/>
        <v>1</v>
      </c>
      <c r="J19" s="130">
        <f t="shared" si="1"/>
        <v>0</v>
      </c>
      <c r="K19" s="130">
        <f t="shared" si="2"/>
        <v>1</v>
      </c>
      <c r="L19" s="130">
        <f t="shared" si="3"/>
        <v>1</v>
      </c>
      <c r="M19" s="130">
        <f t="shared" si="4"/>
        <v>1</v>
      </c>
      <c r="N19">
        <f t="shared" si="6"/>
        <v>1</v>
      </c>
      <c r="O19">
        <f t="shared" si="7"/>
        <v>0</v>
      </c>
      <c r="Q19">
        <f t="shared" si="8"/>
        <v>0</v>
      </c>
    </row>
    <row r="20" spans="1:17" ht="17">
      <c r="A20">
        <f t="shared" si="9"/>
        <v>16</v>
      </c>
      <c r="B20" s="146" t="s">
        <v>529</v>
      </c>
      <c r="C20" s="246"/>
      <c r="D20" s="246"/>
      <c r="E20" s="246"/>
      <c r="F20" s="132"/>
      <c r="G20" s="132"/>
      <c r="H20" s="120">
        <f t="shared" si="5"/>
        <v>0</v>
      </c>
      <c r="I20" s="130">
        <f t="shared" si="0"/>
        <v>0</v>
      </c>
      <c r="J20" s="130">
        <f t="shared" si="1"/>
        <v>1</v>
      </c>
      <c r="K20" s="130">
        <f t="shared" si="2"/>
        <v>-1</v>
      </c>
      <c r="L20" s="130">
        <f t="shared" si="3"/>
        <v>0</v>
      </c>
      <c r="M20" s="130">
        <f t="shared" si="4"/>
        <v>0</v>
      </c>
      <c r="N20">
        <f t="shared" si="6"/>
        <v>0</v>
      </c>
      <c r="O20">
        <f t="shared" si="7"/>
        <v>0</v>
      </c>
      <c r="Q20">
        <f t="shared" si="8"/>
        <v>1</v>
      </c>
    </row>
    <row r="21" spans="1:17" ht="32">
      <c r="A21">
        <f t="shared" si="9"/>
        <v>17</v>
      </c>
      <c r="B21" s="256" t="s">
        <v>530</v>
      </c>
      <c r="C21" s="248">
        <v>44628</v>
      </c>
      <c r="D21" s="248" t="s">
        <v>1074</v>
      </c>
      <c r="E21" s="248" t="s">
        <v>246</v>
      </c>
      <c r="F21" s="255" t="s">
        <v>1091</v>
      </c>
      <c r="G21" s="252" t="s">
        <v>1092</v>
      </c>
      <c r="H21" s="120" t="str">
        <f t="shared" si="5"/>
        <v>Cumplido</v>
      </c>
      <c r="I21" s="130">
        <f t="shared" si="0"/>
        <v>1</v>
      </c>
      <c r="J21" s="130">
        <f t="shared" si="1"/>
        <v>0</v>
      </c>
      <c r="K21" s="130">
        <f t="shared" si="2"/>
        <v>1</v>
      </c>
      <c r="L21" s="130">
        <f t="shared" si="3"/>
        <v>1</v>
      </c>
      <c r="M21" s="130">
        <f t="shared" si="4"/>
        <v>1</v>
      </c>
      <c r="N21">
        <f t="shared" si="6"/>
        <v>1</v>
      </c>
      <c r="O21">
        <f t="shared" si="7"/>
        <v>0</v>
      </c>
      <c r="Q21">
        <f t="shared" si="8"/>
        <v>0</v>
      </c>
    </row>
    <row r="22" spans="1:17" ht="17">
      <c r="A22">
        <f t="shared" si="9"/>
        <v>18</v>
      </c>
      <c r="B22" s="146" t="s">
        <v>531</v>
      </c>
      <c r="C22" s="246"/>
      <c r="D22" s="246"/>
      <c r="E22" s="246"/>
      <c r="F22" s="132"/>
      <c r="G22" s="132"/>
      <c r="H22" s="120">
        <f t="shared" si="5"/>
        <v>0</v>
      </c>
      <c r="I22" s="130">
        <f t="shared" si="0"/>
        <v>0</v>
      </c>
      <c r="J22" s="130">
        <f t="shared" si="1"/>
        <v>1</v>
      </c>
      <c r="K22" s="130">
        <f t="shared" si="2"/>
        <v>-1</v>
      </c>
      <c r="L22" s="130">
        <f t="shared" si="3"/>
        <v>0</v>
      </c>
      <c r="M22" s="130">
        <f t="shared" si="4"/>
        <v>0</v>
      </c>
      <c r="N22">
        <f t="shared" si="6"/>
        <v>0</v>
      </c>
      <c r="O22">
        <f t="shared" si="7"/>
        <v>0</v>
      </c>
      <c r="Q22">
        <f t="shared" si="8"/>
        <v>1</v>
      </c>
    </row>
    <row r="23" spans="1:17" ht="47.25" customHeight="1">
      <c r="A23">
        <f t="shared" si="9"/>
        <v>19</v>
      </c>
      <c r="B23" s="148" t="s">
        <v>532</v>
      </c>
      <c r="C23" s="248">
        <v>44629</v>
      </c>
      <c r="D23" s="248" t="s">
        <v>1074</v>
      </c>
      <c r="E23" s="248" t="s">
        <v>246</v>
      </c>
      <c r="F23" s="255" t="s">
        <v>1093</v>
      </c>
      <c r="G23" s="252" t="s">
        <v>1094</v>
      </c>
      <c r="H23" s="120" t="str">
        <f t="shared" si="5"/>
        <v>Cumplido</v>
      </c>
      <c r="I23" s="130">
        <f t="shared" si="0"/>
        <v>1</v>
      </c>
      <c r="J23" s="130">
        <f t="shared" si="1"/>
        <v>0</v>
      </c>
      <c r="K23" s="130">
        <f t="shared" si="2"/>
        <v>1</v>
      </c>
      <c r="L23" s="130">
        <f t="shared" si="3"/>
        <v>1</v>
      </c>
      <c r="M23" s="130">
        <f t="shared" si="4"/>
        <v>1</v>
      </c>
      <c r="N23">
        <f t="shared" si="6"/>
        <v>1</v>
      </c>
      <c r="O23">
        <f t="shared" si="7"/>
        <v>0</v>
      </c>
      <c r="Q23">
        <f t="shared" si="8"/>
        <v>0</v>
      </c>
    </row>
    <row r="24" spans="1:17" ht="17">
      <c r="A24">
        <f t="shared" si="9"/>
        <v>20</v>
      </c>
      <c r="B24" s="146" t="s">
        <v>533</v>
      </c>
      <c r="C24" s="246"/>
      <c r="D24" s="246"/>
      <c r="E24" s="246"/>
      <c r="F24" s="132"/>
      <c r="G24" s="132"/>
      <c r="H24" s="120">
        <f t="shared" si="5"/>
        <v>0</v>
      </c>
      <c r="I24" s="130">
        <f t="shared" si="0"/>
        <v>0</v>
      </c>
      <c r="J24" s="130">
        <f t="shared" si="1"/>
        <v>1</v>
      </c>
      <c r="K24" s="130">
        <f t="shared" si="2"/>
        <v>-1</v>
      </c>
      <c r="L24" s="130">
        <f t="shared" si="3"/>
        <v>0</v>
      </c>
      <c r="M24" s="130">
        <f t="shared" si="4"/>
        <v>0</v>
      </c>
      <c r="N24">
        <f t="shared" si="6"/>
        <v>0</v>
      </c>
      <c r="O24">
        <f t="shared" si="7"/>
        <v>0</v>
      </c>
      <c r="Q24">
        <f t="shared" si="8"/>
        <v>1</v>
      </c>
    </row>
    <row r="25" spans="1:17" ht="34">
      <c r="A25">
        <f t="shared" si="9"/>
        <v>21</v>
      </c>
      <c r="B25" s="147" t="s">
        <v>534</v>
      </c>
      <c r="C25" s="248">
        <v>44629</v>
      </c>
      <c r="D25" s="248" t="s">
        <v>1074</v>
      </c>
      <c r="E25" s="248" t="s">
        <v>1095</v>
      </c>
      <c r="F25" s="249" t="s">
        <v>1096</v>
      </c>
      <c r="G25" s="252" t="s">
        <v>1097</v>
      </c>
      <c r="H25" s="120" t="str">
        <f t="shared" si="5"/>
        <v>Cumplido</v>
      </c>
      <c r="I25" s="130">
        <f t="shared" si="0"/>
        <v>1</v>
      </c>
      <c r="J25" s="130">
        <f t="shared" si="1"/>
        <v>0</v>
      </c>
      <c r="K25" s="130">
        <f t="shared" si="2"/>
        <v>1</v>
      </c>
      <c r="L25" s="130">
        <f t="shared" si="3"/>
        <v>1</v>
      </c>
      <c r="M25" s="130">
        <f t="shared" si="4"/>
        <v>1</v>
      </c>
      <c r="N25">
        <f t="shared" si="6"/>
        <v>1</v>
      </c>
      <c r="O25">
        <f t="shared" si="7"/>
        <v>0</v>
      </c>
      <c r="Q25">
        <f t="shared" si="8"/>
        <v>0</v>
      </c>
    </row>
    <row r="26" spans="1:17" ht="17">
      <c r="A26">
        <f t="shared" si="9"/>
        <v>22</v>
      </c>
      <c r="B26" s="146" t="s">
        <v>535</v>
      </c>
      <c r="C26" s="246"/>
      <c r="D26" s="246"/>
      <c r="E26" s="246"/>
      <c r="F26" s="132"/>
      <c r="G26" s="132"/>
      <c r="H26" s="120">
        <f t="shared" si="5"/>
        <v>0</v>
      </c>
      <c r="I26" s="130">
        <f t="shared" si="0"/>
        <v>0</v>
      </c>
      <c r="J26" s="130">
        <f t="shared" si="1"/>
        <v>1</v>
      </c>
      <c r="K26" s="130">
        <f t="shared" si="2"/>
        <v>-1</v>
      </c>
      <c r="L26" s="130">
        <f t="shared" si="3"/>
        <v>0</v>
      </c>
      <c r="M26" s="130">
        <f t="shared" si="4"/>
        <v>0</v>
      </c>
      <c r="N26">
        <f t="shared" si="6"/>
        <v>0</v>
      </c>
      <c r="O26">
        <f t="shared" si="7"/>
        <v>0</v>
      </c>
      <c r="Q26">
        <f t="shared" si="8"/>
        <v>1</v>
      </c>
    </row>
    <row r="27" spans="1:17" ht="64">
      <c r="A27">
        <f t="shared" si="9"/>
        <v>23</v>
      </c>
      <c r="B27" s="254" t="s">
        <v>536</v>
      </c>
      <c r="C27" s="248">
        <v>44629</v>
      </c>
      <c r="D27" s="248" t="s">
        <v>1074</v>
      </c>
      <c r="E27" s="248" t="s">
        <v>1095</v>
      </c>
      <c r="F27" s="255" t="s">
        <v>1098</v>
      </c>
      <c r="G27" s="250" t="s">
        <v>1099</v>
      </c>
      <c r="H27" s="120" t="str">
        <f t="shared" si="5"/>
        <v>Cumplido</v>
      </c>
      <c r="I27" s="130">
        <f t="shared" si="0"/>
        <v>1</v>
      </c>
      <c r="J27" s="130">
        <f t="shared" si="1"/>
        <v>0</v>
      </c>
      <c r="K27" s="130">
        <f t="shared" si="2"/>
        <v>1</v>
      </c>
      <c r="L27" s="130">
        <f t="shared" si="3"/>
        <v>1</v>
      </c>
      <c r="M27" s="130">
        <f t="shared" si="4"/>
        <v>1</v>
      </c>
      <c r="N27">
        <f t="shared" si="6"/>
        <v>1</v>
      </c>
      <c r="O27">
        <f t="shared" si="7"/>
        <v>0</v>
      </c>
      <c r="Q27">
        <f t="shared" si="8"/>
        <v>0</v>
      </c>
    </row>
    <row r="28" spans="1:17" ht="17">
      <c r="A28">
        <f t="shared" si="9"/>
        <v>24</v>
      </c>
      <c r="B28" s="146" t="s">
        <v>537</v>
      </c>
      <c r="C28" s="246"/>
      <c r="D28" s="246"/>
      <c r="E28" s="246"/>
      <c r="F28" s="132"/>
      <c r="G28" s="132"/>
      <c r="H28" s="120">
        <f t="shared" si="5"/>
        <v>0</v>
      </c>
      <c r="I28" s="130">
        <f t="shared" si="0"/>
        <v>0</v>
      </c>
      <c r="J28" s="130">
        <f t="shared" si="1"/>
        <v>1</v>
      </c>
      <c r="K28" s="130">
        <f t="shared" si="2"/>
        <v>-1</v>
      </c>
      <c r="L28" s="130">
        <f t="shared" si="3"/>
        <v>0</v>
      </c>
      <c r="M28" s="130">
        <f t="shared" si="4"/>
        <v>0</v>
      </c>
      <c r="N28">
        <f t="shared" si="6"/>
        <v>0</v>
      </c>
      <c r="O28">
        <f t="shared" si="7"/>
        <v>0</v>
      </c>
      <c r="Q28">
        <f t="shared" si="8"/>
        <v>1</v>
      </c>
    </row>
    <row r="29" spans="1:17" ht="34">
      <c r="A29">
        <f t="shared" si="9"/>
        <v>25</v>
      </c>
      <c r="B29" s="148" t="s">
        <v>538</v>
      </c>
      <c r="C29" s="248">
        <v>44629</v>
      </c>
      <c r="D29" s="248" t="s">
        <v>1074</v>
      </c>
      <c r="E29" s="248" t="s">
        <v>1095</v>
      </c>
      <c r="F29" s="255" t="s">
        <v>1100</v>
      </c>
      <c r="G29" s="252" t="s">
        <v>1101</v>
      </c>
      <c r="H29" s="120" t="str">
        <f t="shared" si="5"/>
        <v>Cumplido</v>
      </c>
      <c r="I29" s="130">
        <f t="shared" si="0"/>
        <v>1</v>
      </c>
      <c r="J29" s="130">
        <f t="shared" si="1"/>
        <v>0</v>
      </c>
      <c r="K29" s="130">
        <f t="shared" si="2"/>
        <v>1</v>
      </c>
      <c r="L29" s="130">
        <f t="shared" si="3"/>
        <v>1</v>
      </c>
      <c r="M29" s="130">
        <f t="shared" si="4"/>
        <v>1</v>
      </c>
      <c r="N29">
        <f t="shared" si="6"/>
        <v>1</v>
      </c>
      <c r="O29">
        <f t="shared" si="7"/>
        <v>0</v>
      </c>
      <c r="Q29">
        <f t="shared" si="8"/>
        <v>0</v>
      </c>
    </row>
    <row r="30" spans="1:17" ht="34">
      <c r="A30">
        <f t="shared" si="9"/>
        <v>26</v>
      </c>
      <c r="B30" s="148" t="s">
        <v>539</v>
      </c>
      <c r="C30" s="248">
        <v>44629</v>
      </c>
      <c r="D30" s="248" t="s">
        <v>1074</v>
      </c>
      <c r="E30" s="248" t="s">
        <v>1095</v>
      </c>
      <c r="F30" s="249" t="s">
        <v>1100</v>
      </c>
      <c r="G30" s="252" t="s">
        <v>1101</v>
      </c>
      <c r="H30" s="120" t="str">
        <f t="shared" si="5"/>
        <v>Cumplido</v>
      </c>
      <c r="I30" s="130">
        <f t="shared" si="0"/>
        <v>1</v>
      </c>
      <c r="J30" s="130">
        <f t="shared" si="1"/>
        <v>0</v>
      </c>
      <c r="K30" s="130">
        <f t="shared" si="2"/>
        <v>1</v>
      </c>
      <c r="L30" s="130">
        <f t="shared" si="3"/>
        <v>1</v>
      </c>
      <c r="M30" s="130">
        <f t="shared" si="4"/>
        <v>1</v>
      </c>
      <c r="N30">
        <f t="shared" si="6"/>
        <v>1</v>
      </c>
      <c r="O30">
        <f t="shared" si="7"/>
        <v>0</v>
      </c>
      <c r="Q30">
        <f t="shared" si="8"/>
        <v>0</v>
      </c>
    </row>
    <row r="31" spans="1:17" ht="32">
      <c r="A31">
        <f t="shared" si="9"/>
        <v>27</v>
      </c>
      <c r="B31" s="256" t="s">
        <v>540</v>
      </c>
      <c r="C31" s="248">
        <v>44629</v>
      </c>
      <c r="D31" s="248" t="s">
        <v>1074</v>
      </c>
      <c r="E31" s="248" t="s">
        <v>1095</v>
      </c>
      <c r="F31" s="255" t="s">
        <v>1102</v>
      </c>
      <c r="G31" s="252" t="s">
        <v>1101</v>
      </c>
      <c r="H31" s="120" t="str">
        <f t="shared" si="5"/>
        <v>Cumplido</v>
      </c>
      <c r="I31" s="130">
        <f t="shared" si="0"/>
        <v>1</v>
      </c>
      <c r="J31" s="130">
        <f t="shared" si="1"/>
        <v>0</v>
      </c>
      <c r="K31" s="130">
        <f t="shared" si="2"/>
        <v>1</v>
      </c>
      <c r="L31" s="130">
        <f t="shared" si="3"/>
        <v>1</v>
      </c>
      <c r="M31" s="130">
        <f t="shared" si="4"/>
        <v>1</v>
      </c>
      <c r="N31">
        <f t="shared" si="6"/>
        <v>1</v>
      </c>
      <c r="O31">
        <f t="shared" si="7"/>
        <v>0</v>
      </c>
      <c r="Q31">
        <f t="shared" si="8"/>
        <v>0</v>
      </c>
    </row>
    <row r="32" spans="1:17" ht="34">
      <c r="A32">
        <f t="shared" si="9"/>
        <v>28</v>
      </c>
      <c r="B32" s="147" t="s">
        <v>541</v>
      </c>
      <c r="C32" s="248">
        <v>44629</v>
      </c>
      <c r="D32" s="248" t="s">
        <v>1074</v>
      </c>
      <c r="E32" s="248" t="s">
        <v>1095</v>
      </c>
      <c r="F32" s="255" t="s">
        <v>1102</v>
      </c>
      <c r="G32" s="252" t="s">
        <v>1101</v>
      </c>
      <c r="H32" s="120" t="str">
        <f t="shared" si="5"/>
        <v>Cumplido</v>
      </c>
      <c r="I32" s="130">
        <f t="shared" si="0"/>
        <v>1</v>
      </c>
      <c r="J32" s="130">
        <f t="shared" si="1"/>
        <v>0</v>
      </c>
      <c r="K32" s="130">
        <f t="shared" si="2"/>
        <v>1</v>
      </c>
      <c r="L32" s="130">
        <f t="shared" si="3"/>
        <v>1</v>
      </c>
      <c r="M32" s="130">
        <f t="shared" si="4"/>
        <v>1</v>
      </c>
      <c r="N32">
        <f t="shared" si="6"/>
        <v>1</v>
      </c>
      <c r="O32">
        <f t="shared" si="7"/>
        <v>0</v>
      </c>
      <c r="Q32">
        <f t="shared" si="8"/>
        <v>0</v>
      </c>
    </row>
    <row r="33" spans="1:17" ht="16">
      <c r="A33">
        <f t="shared" si="9"/>
        <v>29</v>
      </c>
      <c r="B33" s="144" t="s">
        <v>542</v>
      </c>
      <c r="C33" s="244"/>
      <c r="D33" s="244"/>
      <c r="E33" s="244"/>
      <c r="F33" s="145"/>
      <c r="G33" s="144"/>
      <c r="H33" s="120">
        <f t="shared" si="5"/>
        <v>0</v>
      </c>
      <c r="I33" s="130">
        <f t="shared" si="0"/>
        <v>0</v>
      </c>
      <c r="J33" s="130">
        <f t="shared" si="1"/>
        <v>1</v>
      </c>
      <c r="K33" s="130">
        <f t="shared" si="2"/>
        <v>-1</v>
      </c>
      <c r="L33" s="130">
        <f t="shared" si="3"/>
        <v>0</v>
      </c>
      <c r="M33" s="130">
        <f t="shared" si="4"/>
        <v>0</v>
      </c>
      <c r="N33">
        <f t="shared" si="6"/>
        <v>0</v>
      </c>
      <c r="O33">
        <f t="shared" si="7"/>
        <v>0</v>
      </c>
      <c r="Q33">
        <f t="shared" si="8"/>
        <v>1</v>
      </c>
    </row>
    <row r="34" spans="1:17" ht="16">
      <c r="A34">
        <f t="shared" si="9"/>
        <v>30</v>
      </c>
      <c r="B34" s="257" t="s">
        <v>543</v>
      </c>
      <c r="C34" s="120"/>
      <c r="D34" s="120"/>
      <c r="E34" s="120"/>
      <c r="F34" s="133"/>
      <c r="G34" s="257"/>
      <c r="H34" s="120">
        <f t="shared" si="5"/>
        <v>0</v>
      </c>
      <c r="I34" s="130">
        <f t="shared" si="0"/>
        <v>0</v>
      </c>
      <c r="J34" s="130">
        <f t="shared" si="1"/>
        <v>1</v>
      </c>
      <c r="K34" s="130">
        <f t="shared" si="2"/>
        <v>-1</v>
      </c>
      <c r="L34" s="130">
        <f t="shared" si="3"/>
        <v>0</v>
      </c>
      <c r="M34" s="130">
        <f t="shared" si="4"/>
        <v>0</v>
      </c>
      <c r="N34">
        <f t="shared" si="6"/>
        <v>0</v>
      </c>
      <c r="O34">
        <f t="shared" si="7"/>
        <v>0</v>
      </c>
      <c r="Q34">
        <f t="shared" si="8"/>
        <v>1</v>
      </c>
    </row>
    <row r="35" spans="1:17" ht="51">
      <c r="A35">
        <f t="shared" si="9"/>
        <v>31</v>
      </c>
      <c r="B35" s="149" t="s">
        <v>544</v>
      </c>
      <c r="C35" s="248">
        <v>44629</v>
      </c>
      <c r="D35" s="248" t="s">
        <v>1074</v>
      </c>
      <c r="E35" s="248" t="s">
        <v>1095</v>
      </c>
      <c r="F35" s="249" t="s">
        <v>1103</v>
      </c>
      <c r="G35" s="252" t="s">
        <v>1101</v>
      </c>
      <c r="H35" s="120" t="str">
        <f t="shared" si="5"/>
        <v>Cumplido</v>
      </c>
      <c r="I35" s="130">
        <f t="shared" si="0"/>
        <v>1</v>
      </c>
      <c r="J35" s="130">
        <f t="shared" si="1"/>
        <v>0</v>
      </c>
      <c r="K35" s="130">
        <f t="shared" si="2"/>
        <v>1</v>
      </c>
      <c r="L35" s="130">
        <f t="shared" si="3"/>
        <v>1</v>
      </c>
      <c r="M35" s="130">
        <f t="shared" si="4"/>
        <v>1</v>
      </c>
      <c r="N35">
        <f t="shared" si="6"/>
        <v>1</v>
      </c>
      <c r="O35">
        <f t="shared" si="7"/>
        <v>0</v>
      </c>
      <c r="Q35">
        <f t="shared" si="8"/>
        <v>0</v>
      </c>
    </row>
    <row r="36" spans="1:17" ht="51">
      <c r="A36">
        <f t="shared" si="9"/>
        <v>32</v>
      </c>
      <c r="B36" s="149" t="s">
        <v>545</v>
      </c>
      <c r="C36" s="248">
        <v>44629</v>
      </c>
      <c r="D36" s="248" t="s">
        <v>1074</v>
      </c>
      <c r="E36" s="248" t="s">
        <v>1095</v>
      </c>
      <c r="F36" s="249" t="s">
        <v>1104</v>
      </c>
      <c r="G36" s="252" t="s">
        <v>1101</v>
      </c>
      <c r="H36" s="120" t="str">
        <f t="shared" si="5"/>
        <v>Cumplido</v>
      </c>
      <c r="I36" s="130">
        <f t="shared" si="0"/>
        <v>1</v>
      </c>
      <c r="J36" s="130">
        <f t="shared" si="1"/>
        <v>0</v>
      </c>
      <c r="K36" s="130">
        <f t="shared" si="2"/>
        <v>1</v>
      </c>
      <c r="L36" s="130">
        <f t="shared" si="3"/>
        <v>1</v>
      </c>
      <c r="M36" s="130">
        <f t="shared" si="4"/>
        <v>1</v>
      </c>
      <c r="N36">
        <f t="shared" si="6"/>
        <v>1</v>
      </c>
      <c r="O36">
        <f t="shared" si="7"/>
        <v>0</v>
      </c>
      <c r="Q36">
        <f t="shared" si="8"/>
        <v>0</v>
      </c>
    </row>
    <row r="37" spans="1:17" ht="48">
      <c r="A37">
        <f t="shared" si="9"/>
        <v>33</v>
      </c>
      <c r="B37" s="147" t="s">
        <v>546</v>
      </c>
      <c r="C37" s="248">
        <v>44629</v>
      </c>
      <c r="D37" s="248" t="s">
        <v>1074</v>
      </c>
      <c r="E37" s="248" t="s">
        <v>1095</v>
      </c>
      <c r="F37" s="255" t="s">
        <v>1105</v>
      </c>
      <c r="G37" s="252" t="s">
        <v>1106</v>
      </c>
      <c r="H37" s="120" t="str">
        <f t="shared" si="5"/>
        <v>Cumplido</v>
      </c>
      <c r="I37" s="130">
        <f t="shared" si="0"/>
        <v>1</v>
      </c>
      <c r="J37" s="130">
        <f t="shared" si="1"/>
        <v>0</v>
      </c>
      <c r="K37" s="130">
        <f t="shared" si="2"/>
        <v>1</v>
      </c>
      <c r="L37" s="130">
        <f t="shared" si="3"/>
        <v>1</v>
      </c>
      <c r="M37" s="130">
        <f t="shared" si="4"/>
        <v>1</v>
      </c>
      <c r="N37">
        <f t="shared" si="6"/>
        <v>1</v>
      </c>
      <c r="O37">
        <f t="shared" si="7"/>
        <v>0</v>
      </c>
      <c r="Q37">
        <f t="shared" si="8"/>
        <v>0</v>
      </c>
    </row>
    <row r="38" spans="1:17" ht="34">
      <c r="A38">
        <f t="shared" si="9"/>
        <v>34</v>
      </c>
      <c r="B38" s="147" t="s">
        <v>547</v>
      </c>
      <c r="C38" s="248">
        <v>44629</v>
      </c>
      <c r="D38" s="248" t="s">
        <v>1074</v>
      </c>
      <c r="E38" s="248" t="s">
        <v>1095</v>
      </c>
      <c r="F38" s="255" t="s">
        <v>1107</v>
      </c>
      <c r="G38" s="252" t="s">
        <v>1106</v>
      </c>
      <c r="H38" s="120" t="str">
        <f t="shared" si="5"/>
        <v>Cumplido</v>
      </c>
      <c r="I38" s="130">
        <f t="shared" si="0"/>
        <v>1</v>
      </c>
      <c r="J38" s="130">
        <f t="shared" si="1"/>
        <v>0</v>
      </c>
      <c r="K38" s="130">
        <f t="shared" si="2"/>
        <v>1</v>
      </c>
      <c r="L38" s="130">
        <f t="shared" si="3"/>
        <v>1</v>
      </c>
      <c r="M38" s="130">
        <f t="shared" si="4"/>
        <v>1</v>
      </c>
      <c r="N38">
        <f t="shared" si="6"/>
        <v>1</v>
      </c>
      <c r="O38">
        <f t="shared" si="7"/>
        <v>0</v>
      </c>
      <c r="Q38">
        <f t="shared" si="8"/>
        <v>0</v>
      </c>
    </row>
    <row r="39" spans="1:17" ht="34">
      <c r="A39">
        <f t="shared" si="9"/>
        <v>35</v>
      </c>
      <c r="B39" s="147" t="s">
        <v>548</v>
      </c>
      <c r="C39" s="248">
        <v>44629</v>
      </c>
      <c r="D39" s="248" t="s">
        <v>1074</v>
      </c>
      <c r="E39" s="248" t="s">
        <v>1095</v>
      </c>
      <c r="F39" s="249" t="s">
        <v>1107</v>
      </c>
      <c r="G39" s="252" t="s">
        <v>1106</v>
      </c>
      <c r="H39" s="120" t="str">
        <f t="shared" si="5"/>
        <v>Cumplido</v>
      </c>
      <c r="I39" s="130">
        <f t="shared" si="0"/>
        <v>1</v>
      </c>
      <c r="J39" s="130">
        <f t="shared" si="1"/>
        <v>0</v>
      </c>
      <c r="K39" s="130">
        <f t="shared" si="2"/>
        <v>1</v>
      </c>
      <c r="L39" s="130">
        <f t="shared" si="3"/>
        <v>1</v>
      </c>
      <c r="M39" s="130">
        <f t="shared" si="4"/>
        <v>1</v>
      </c>
      <c r="N39">
        <f t="shared" si="6"/>
        <v>1</v>
      </c>
      <c r="O39">
        <f t="shared" si="7"/>
        <v>0</v>
      </c>
      <c r="Q39">
        <f t="shared" si="8"/>
        <v>0</v>
      </c>
    </row>
    <row r="40" spans="1:17" ht="51">
      <c r="A40">
        <f t="shared" si="9"/>
        <v>36</v>
      </c>
      <c r="B40" s="147" t="s">
        <v>549</v>
      </c>
      <c r="C40" s="248">
        <v>44629</v>
      </c>
      <c r="D40" s="248" t="s">
        <v>1074</v>
      </c>
      <c r="E40" s="248" t="s">
        <v>1095</v>
      </c>
      <c r="F40" s="249" t="s">
        <v>1108</v>
      </c>
      <c r="G40" s="252" t="s">
        <v>1106</v>
      </c>
      <c r="H40" s="120" t="str">
        <f t="shared" si="5"/>
        <v>Cumplido</v>
      </c>
      <c r="I40" s="130">
        <f t="shared" si="0"/>
        <v>1</v>
      </c>
      <c r="J40" s="130">
        <f t="shared" si="1"/>
        <v>0</v>
      </c>
      <c r="K40" s="130">
        <f t="shared" si="2"/>
        <v>1</v>
      </c>
      <c r="L40" s="130">
        <f t="shared" si="3"/>
        <v>1</v>
      </c>
      <c r="M40" s="130">
        <f t="shared" si="4"/>
        <v>1</v>
      </c>
      <c r="N40">
        <f t="shared" si="6"/>
        <v>1</v>
      </c>
      <c r="O40">
        <f t="shared" si="7"/>
        <v>0</v>
      </c>
      <c r="Q40">
        <f t="shared" si="8"/>
        <v>0</v>
      </c>
    </row>
    <row r="41" spans="1:17" ht="34">
      <c r="A41">
        <f t="shared" si="9"/>
        <v>37</v>
      </c>
      <c r="B41" s="147" t="s">
        <v>550</v>
      </c>
      <c r="C41" s="248">
        <v>44629</v>
      </c>
      <c r="D41" s="248" t="s">
        <v>1074</v>
      </c>
      <c r="E41" s="248" t="s">
        <v>1095</v>
      </c>
      <c r="F41" s="255" t="s">
        <v>1109</v>
      </c>
      <c r="G41" s="243"/>
      <c r="H41" s="120" t="str">
        <f t="shared" si="5"/>
        <v>Cumplido</v>
      </c>
      <c r="I41" s="130">
        <f t="shared" si="0"/>
        <v>1</v>
      </c>
      <c r="J41" s="130">
        <f t="shared" si="1"/>
        <v>0</v>
      </c>
      <c r="K41" s="130">
        <f t="shared" si="2"/>
        <v>1</v>
      </c>
      <c r="L41" s="130">
        <f t="shared" si="3"/>
        <v>1</v>
      </c>
      <c r="M41" s="130">
        <f t="shared" si="4"/>
        <v>1</v>
      </c>
      <c r="N41">
        <f t="shared" si="6"/>
        <v>1</v>
      </c>
      <c r="O41">
        <f t="shared" si="7"/>
        <v>0</v>
      </c>
      <c r="Q41">
        <f t="shared" si="8"/>
        <v>0</v>
      </c>
    </row>
    <row r="42" spans="1:17" ht="64">
      <c r="A42">
        <f t="shared" si="9"/>
        <v>38</v>
      </c>
      <c r="B42" s="147" t="s">
        <v>551</v>
      </c>
      <c r="C42" s="248">
        <v>44629</v>
      </c>
      <c r="D42" s="248" t="s">
        <v>1074</v>
      </c>
      <c r="E42" s="248" t="s">
        <v>1095</v>
      </c>
      <c r="F42" s="255" t="s">
        <v>1110</v>
      </c>
      <c r="G42" s="252" t="s">
        <v>1111</v>
      </c>
      <c r="H42" s="120" t="str">
        <f t="shared" si="5"/>
        <v>Cumplido</v>
      </c>
      <c r="I42" s="130">
        <f t="shared" si="0"/>
        <v>1</v>
      </c>
      <c r="J42" s="130">
        <f t="shared" si="1"/>
        <v>0</v>
      </c>
      <c r="K42" s="130">
        <f t="shared" si="2"/>
        <v>1</v>
      </c>
      <c r="L42" s="130">
        <f t="shared" si="3"/>
        <v>1</v>
      </c>
      <c r="M42" s="130">
        <f t="shared" si="4"/>
        <v>1</v>
      </c>
      <c r="N42">
        <f t="shared" si="6"/>
        <v>1</v>
      </c>
      <c r="O42">
        <f t="shared" si="7"/>
        <v>0</v>
      </c>
      <c r="Q42">
        <f t="shared" si="8"/>
        <v>0</v>
      </c>
    </row>
    <row r="43" spans="1:17" ht="34">
      <c r="A43">
        <f t="shared" si="9"/>
        <v>39</v>
      </c>
      <c r="B43" s="149" t="s">
        <v>552</v>
      </c>
      <c r="C43" s="248">
        <v>44629</v>
      </c>
      <c r="D43" s="248" t="s">
        <v>1074</v>
      </c>
      <c r="E43" s="248" t="s">
        <v>1095</v>
      </c>
      <c r="F43" s="185" t="s">
        <v>1112</v>
      </c>
      <c r="G43" s="243" t="s">
        <v>1113</v>
      </c>
      <c r="H43" s="120" t="str">
        <f t="shared" si="5"/>
        <v>Cumplido</v>
      </c>
      <c r="I43" s="130">
        <f t="shared" si="0"/>
        <v>1</v>
      </c>
      <c r="J43" s="130">
        <f t="shared" si="1"/>
        <v>0</v>
      </c>
      <c r="K43" s="130">
        <f t="shared" si="2"/>
        <v>1</v>
      </c>
      <c r="L43" s="130">
        <f t="shared" si="3"/>
        <v>1</v>
      </c>
      <c r="M43" s="130">
        <f t="shared" si="4"/>
        <v>1</v>
      </c>
      <c r="N43">
        <f t="shared" si="6"/>
        <v>1</v>
      </c>
      <c r="O43">
        <f t="shared" si="7"/>
        <v>0</v>
      </c>
      <c r="Q43">
        <f t="shared" si="8"/>
        <v>0</v>
      </c>
    </row>
    <row r="44" spans="1:17" ht="51">
      <c r="A44">
        <f t="shared" si="9"/>
        <v>40</v>
      </c>
      <c r="B44" s="148" t="s">
        <v>553</v>
      </c>
      <c r="C44" s="248">
        <v>44629</v>
      </c>
      <c r="D44" s="248" t="s">
        <v>1074</v>
      </c>
      <c r="E44" s="248" t="s">
        <v>1095</v>
      </c>
      <c r="F44" s="255" t="s">
        <v>1114</v>
      </c>
      <c r="G44" s="243" t="s">
        <v>1115</v>
      </c>
      <c r="H44" s="120" t="str">
        <f t="shared" si="5"/>
        <v>Cumplido</v>
      </c>
      <c r="I44" s="130">
        <f t="shared" si="0"/>
        <v>1</v>
      </c>
      <c r="J44" s="130">
        <f t="shared" si="1"/>
        <v>0</v>
      </c>
      <c r="K44" s="130">
        <f t="shared" si="2"/>
        <v>1</v>
      </c>
      <c r="L44" s="130">
        <f t="shared" si="3"/>
        <v>1</v>
      </c>
      <c r="M44" s="130">
        <f t="shared" si="4"/>
        <v>1</v>
      </c>
      <c r="N44">
        <f t="shared" si="6"/>
        <v>1</v>
      </c>
      <c r="O44">
        <f t="shared" si="7"/>
        <v>0</v>
      </c>
      <c r="Q44">
        <f t="shared" si="8"/>
        <v>0</v>
      </c>
    </row>
    <row r="45" spans="1:17" ht="16">
      <c r="A45">
        <f t="shared" si="9"/>
        <v>41</v>
      </c>
      <c r="B45" s="144" t="s">
        <v>554</v>
      </c>
      <c r="C45" s="244"/>
      <c r="D45" s="244"/>
      <c r="E45" s="244"/>
      <c r="F45" s="145"/>
      <c r="G45" s="144"/>
      <c r="H45" s="120">
        <f t="shared" si="5"/>
        <v>0</v>
      </c>
      <c r="I45" s="130">
        <f t="shared" si="0"/>
        <v>0</v>
      </c>
      <c r="J45" s="130">
        <f t="shared" si="1"/>
        <v>1</v>
      </c>
      <c r="K45" s="130">
        <f t="shared" si="2"/>
        <v>-1</v>
      </c>
      <c r="L45" s="130">
        <f t="shared" si="3"/>
        <v>0</v>
      </c>
      <c r="M45" s="130">
        <f t="shared" si="4"/>
        <v>0</v>
      </c>
      <c r="N45">
        <f t="shared" si="6"/>
        <v>0</v>
      </c>
      <c r="O45">
        <f t="shared" si="7"/>
        <v>0</v>
      </c>
      <c r="Q45">
        <f t="shared" si="8"/>
        <v>1</v>
      </c>
    </row>
    <row r="46" spans="1:17" ht="16">
      <c r="A46">
        <f t="shared" si="9"/>
        <v>42</v>
      </c>
      <c r="B46" s="257" t="s">
        <v>555</v>
      </c>
      <c r="C46" s="120"/>
      <c r="D46" s="120"/>
      <c r="E46" s="120"/>
      <c r="F46" s="133"/>
      <c r="G46" s="257"/>
      <c r="H46" s="120">
        <f t="shared" si="5"/>
        <v>0</v>
      </c>
      <c r="I46" s="130">
        <f t="shared" si="0"/>
        <v>0</v>
      </c>
      <c r="J46" s="130">
        <f t="shared" si="1"/>
        <v>1</v>
      </c>
      <c r="K46" s="130">
        <f t="shared" si="2"/>
        <v>-1</v>
      </c>
      <c r="L46" s="130">
        <f t="shared" si="3"/>
        <v>0</v>
      </c>
      <c r="M46" s="130">
        <f t="shared" si="4"/>
        <v>0</v>
      </c>
      <c r="N46">
        <f t="shared" si="6"/>
        <v>0</v>
      </c>
      <c r="O46">
        <f t="shared" si="7"/>
        <v>0</v>
      </c>
      <c r="Q46">
        <f t="shared" si="8"/>
        <v>1</v>
      </c>
    </row>
    <row r="47" spans="1:17" ht="16">
      <c r="A47">
        <f t="shared" si="9"/>
        <v>43</v>
      </c>
      <c r="B47" s="150" t="s">
        <v>556</v>
      </c>
      <c r="C47" s="248">
        <v>44656</v>
      </c>
      <c r="D47" s="120" t="s">
        <v>246</v>
      </c>
      <c r="E47" s="120" t="s">
        <v>246</v>
      </c>
      <c r="F47" s="133" t="s">
        <v>1116</v>
      </c>
      <c r="G47" s="243" t="s">
        <v>1117</v>
      </c>
      <c r="H47" s="120" t="str">
        <f t="shared" si="5"/>
        <v>Cumplido</v>
      </c>
      <c r="I47" s="130">
        <f t="shared" si="0"/>
        <v>1</v>
      </c>
      <c r="J47" s="130">
        <f t="shared" si="1"/>
        <v>0</v>
      </c>
      <c r="K47" s="130">
        <f t="shared" si="2"/>
        <v>1</v>
      </c>
      <c r="L47" s="130">
        <f t="shared" si="3"/>
        <v>1</v>
      </c>
      <c r="M47" s="130">
        <f t="shared" si="4"/>
        <v>1</v>
      </c>
      <c r="N47">
        <f t="shared" si="6"/>
        <v>1</v>
      </c>
      <c r="O47">
        <f t="shared" si="7"/>
        <v>0</v>
      </c>
      <c r="Q47">
        <f t="shared" si="8"/>
        <v>0</v>
      </c>
    </row>
    <row r="48" spans="1:17" ht="16">
      <c r="A48">
        <f t="shared" si="9"/>
        <v>44</v>
      </c>
      <c r="B48" s="150" t="s">
        <v>557</v>
      </c>
      <c r="C48" s="248">
        <v>44656</v>
      </c>
      <c r="D48" s="120" t="s">
        <v>246</v>
      </c>
      <c r="E48" s="120" t="s">
        <v>246</v>
      </c>
      <c r="F48" s="133" t="s">
        <v>1116</v>
      </c>
      <c r="G48" s="243" t="s">
        <v>1117</v>
      </c>
      <c r="H48" s="120" t="str">
        <f t="shared" si="5"/>
        <v>Cumplido</v>
      </c>
      <c r="I48" s="130">
        <f t="shared" si="0"/>
        <v>1</v>
      </c>
      <c r="J48" s="130">
        <f t="shared" si="1"/>
        <v>0</v>
      </c>
      <c r="K48" s="130">
        <f t="shared" si="2"/>
        <v>1</v>
      </c>
      <c r="L48" s="130">
        <f t="shared" si="3"/>
        <v>1</v>
      </c>
      <c r="M48" s="130">
        <f t="shared" si="4"/>
        <v>1</v>
      </c>
      <c r="N48">
        <f t="shared" si="6"/>
        <v>1</v>
      </c>
      <c r="O48">
        <f t="shared" si="7"/>
        <v>0</v>
      </c>
      <c r="Q48">
        <f t="shared" si="8"/>
        <v>0</v>
      </c>
    </row>
    <row r="49" spans="1:17" ht="16">
      <c r="A49">
        <f t="shared" si="9"/>
        <v>45</v>
      </c>
      <c r="B49" s="150" t="s">
        <v>558</v>
      </c>
      <c r="C49" s="248">
        <v>44656</v>
      </c>
      <c r="D49" s="120" t="s">
        <v>246</v>
      </c>
      <c r="E49" s="120" t="s">
        <v>246</v>
      </c>
      <c r="F49" s="133" t="s">
        <v>1116</v>
      </c>
      <c r="G49" s="243" t="s">
        <v>1117</v>
      </c>
      <c r="H49" s="120" t="str">
        <f t="shared" si="5"/>
        <v>Cumplido</v>
      </c>
      <c r="I49" s="130">
        <f t="shared" si="0"/>
        <v>1</v>
      </c>
      <c r="J49" s="130">
        <f t="shared" si="1"/>
        <v>0</v>
      </c>
      <c r="K49" s="130">
        <f t="shared" si="2"/>
        <v>1</v>
      </c>
      <c r="L49" s="130">
        <f t="shared" si="3"/>
        <v>1</v>
      </c>
      <c r="M49" s="130">
        <f t="shared" si="4"/>
        <v>1</v>
      </c>
      <c r="N49">
        <f t="shared" si="6"/>
        <v>1</v>
      </c>
      <c r="O49">
        <f t="shared" si="7"/>
        <v>0</v>
      </c>
      <c r="Q49">
        <f t="shared" si="8"/>
        <v>0</v>
      </c>
    </row>
    <row r="50" spans="1:17" ht="16">
      <c r="A50">
        <f t="shared" si="9"/>
        <v>46</v>
      </c>
      <c r="B50" s="150" t="s">
        <v>559</v>
      </c>
      <c r="C50" s="248">
        <v>44656</v>
      </c>
      <c r="D50" s="120" t="s">
        <v>246</v>
      </c>
      <c r="E50" s="120" t="s">
        <v>1118</v>
      </c>
      <c r="F50" s="133" t="s">
        <v>1116</v>
      </c>
      <c r="G50" s="243" t="s">
        <v>1117</v>
      </c>
      <c r="H50" s="120" t="str">
        <f t="shared" si="5"/>
        <v>Incumplido</v>
      </c>
      <c r="I50" s="130">
        <f t="shared" si="0"/>
        <v>0</v>
      </c>
      <c r="J50" s="130">
        <f t="shared" si="1"/>
        <v>1</v>
      </c>
      <c r="K50" s="130">
        <f t="shared" si="2"/>
        <v>-1</v>
      </c>
      <c r="L50" s="130">
        <f t="shared" si="3"/>
        <v>0</v>
      </c>
      <c r="M50" s="130">
        <f t="shared" si="4"/>
        <v>0</v>
      </c>
      <c r="N50">
        <f t="shared" si="6"/>
        <v>0</v>
      </c>
      <c r="O50">
        <f t="shared" si="7"/>
        <v>1</v>
      </c>
      <c r="Q50">
        <f t="shared" si="8"/>
        <v>0</v>
      </c>
    </row>
    <row r="51" spans="1:17" ht="16">
      <c r="A51">
        <f t="shared" si="9"/>
        <v>47</v>
      </c>
      <c r="B51" s="150" t="s">
        <v>560</v>
      </c>
      <c r="C51" s="248">
        <v>44656</v>
      </c>
      <c r="D51" s="120" t="s">
        <v>246</v>
      </c>
      <c r="E51" s="120" t="s">
        <v>1118</v>
      </c>
      <c r="F51" s="133" t="s">
        <v>1116</v>
      </c>
      <c r="G51" s="243" t="s">
        <v>1117</v>
      </c>
      <c r="H51" s="120" t="str">
        <f t="shared" si="5"/>
        <v>Incumplido</v>
      </c>
      <c r="I51" s="130">
        <f t="shared" si="0"/>
        <v>0</v>
      </c>
      <c r="J51" s="130">
        <f t="shared" si="1"/>
        <v>1</v>
      </c>
      <c r="K51" s="130">
        <f t="shared" si="2"/>
        <v>-1</v>
      </c>
      <c r="L51" s="130">
        <f t="shared" si="3"/>
        <v>0</v>
      </c>
      <c r="M51" s="130">
        <f t="shared" si="4"/>
        <v>0</v>
      </c>
      <c r="N51">
        <f t="shared" si="6"/>
        <v>0</v>
      </c>
      <c r="O51">
        <f t="shared" si="7"/>
        <v>1</v>
      </c>
      <c r="Q51">
        <f t="shared" si="8"/>
        <v>0</v>
      </c>
    </row>
    <row r="52" spans="1:17" ht="16">
      <c r="A52">
        <f t="shared" si="9"/>
        <v>48</v>
      </c>
      <c r="B52" s="144" t="s">
        <v>561</v>
      </c>
      <c r="C52" s="244"/>
      <c r="D52" s="244"/>
      <c r="E52" s="244"/>
      <c r="F52" s="145"/>
      <c r="G52" s="144"/>
      <c r="H52" s="120">
        <f t="shared" si="5"/>
        <v>0</v>
      </c>
      <c r="I52" s="130">
        <f t="shared" si="0"/>
        <v>0</v>
      </c>
      <c r="J52" s="130">
        <f t="shared" si="1"/>
        <v>1</v>
      </c>
      <c r="K52" s="130">
        <f t="shared" si="2"/>
        <v>-1</v>
      </c>
      <c r="L52" s="130">
        <f t="shared" si="3"/>
        <v>0</v>
      </c>
      <c r="M52" s="130">
        <f t="shared" si="4"/>
        <v>0</v>
      </c>
      <c r="N52">
        <f t="shared" si="6"/>
        <v>0</v>
      </c>
      <c r="O52">
        <f t="shared" si="7"/>
        <v>0</v>
      </c>
      <c r="Q52">
        <f t="shared" si="8"/>
        <v>1</v>
      </c>
    </row>
    <row r="53" spans="1:17" ht="48">
      <c r="A53">
        <f t="shared" si="9"/>
        <v>49</v>
      </c>
      <c r="B53" s="254" t="s">
        <v>562</v>
      </c>
      <c r="C53" s="248">
        <v>44629</v>
      </c>
      <c r="D53" s="120" t="s">
        <v>1095</v>
      </c>
      <c r="E53" s="120" t="s">
        <v>1095</v>
      </c>
      <c r="F53" s="249" t="s">
        <v>1119</v>
      </c>
      <c r="G53" s="243" t="s">
        <v>1115</v>
      </c>
      <c r="H53" s="120" t="str">
        <f t="shared" si="5"/>
        <v>Cumplido</v>
      </c>
      <c r="I53" s="130">
        <f t="shared" si="0"/>
        <v>1</v>
      </c>
      <c r="J53" s="130">
        <f t="shared" si="1"/>
        <v>0</v>
      </c>
      <c r="K53" s="130">
        <f t="shared" si="2"/>
        <v>1</v>
      </c>
      <c r="L53" s="130">
        <f t="shared" si="3"/>
        <v>1</v>
      </c>
      <c r="M53" s="130">
        <f t="shared" si="4"/>
        <v>1</v>
      </c>
      <c r="N53">
        <f t="shared" si="6"/>
        <v>1</v>
      </c>
      <c r="O53">
        <f t="shared" si="7"/>
        <v>0</v>
      </c>
      <c r="Q53">
        <f t="shared" si="8"/>
        <v>0</v>
      </c>
    </row>
    <row r="54" spans="1:17" ht="68">
      <c r="A54">
        <f t="shared" si="9"/>
        <v>50</v>
      </c>
      <c r="B54" s="151" t="s">
        <v>563</v>
      </c>
      <c r="C54" s="248">
        <v>44630</v>
      </c>
      <c r="D54" s="120" t="s">
        <v>1095</v>
      </c>
      <c r="E54" s="120" t="s">
        <v>1095</v>
      </c>
      <c r="F54" s="249" t="s">
        <v>1119</v>
      </c>
      <c r="G54" s="252" t="s">
        <v>1120</v>
      </c>
      <c r="H54" s="120" t="str">
        <f t="shared" si="5"/>
        <v>Cumplido</v>
      </c>
      <c r="I54" s="130">
        <f t="shared" si="0"/>
        <v>1</v>
      </c>
      <c r="J54" s="130">
        <f t="shared" si="1"/>
        <v>0</v>
      </c>
      <c r="K54" s="130">
        <f t="shared" si="2"/>
        <v>1</v>
      </c>
      <c r="L54" s="130">
        <f t="shared" si="3"/>
        <v>1</v>
      </c>
      <c r="M54" s="130">
        <f t="shared" si="4"/>
        <v>1</v>
      </c>
      <c r="N54">
        <f t="shared" si="6"/>
        <v>1</v>
      </c>
      <c r="O54">
        <f t="shared" si="7"/>
        <v>0</v>
      </c>
      <c r="Q54">
        <f t="shared" si="8"/>
        <v>0</v>
      </c>
    </row>
    <row r="55" spans="1:17" ht="48">
      <c r="A55">
        <f t="shared" si="9"/>
        <v>51</v>
      </c>
      <c r="B55" s="151" t="s">
        <v>564</v>
      </c>
      <c r="C55" s="248">
        <v>44630</v>
      </c>
      <c r="D55" s="120" t="s">
        <v>1095</v>
      </c>
      <c r="E55" s="120" t="s">
        <v>1095</v>
      </c>
      <c r="F55" s="249" t="s">
        <v>1119</v>
      </c>
      <c r="G55" s="252" t="s">
        <v>1121</v>
      </c>
      <c r="H55" s="120" t="str">
        <f t="shared" si="5"/>
        <v>Cumplido</v>
      </c>
      <c r="I55" s="130">
        <f t="shared" si="0"/>
        <v>1</v>
      </c>
      <c r="J55" s="130">
        <f t="shared" si="1"/>
        <v>0</v>
      </c>
      <c r="K55" s="130">
        <f t="shared" si="2"/>
        <v>1</v>
      </c>
      <c r="L55" s="130">
        <f t="shared" si="3"/>
        <v>1</v>
      </c>
      <c r="M55" s="130">
        <f t="shared" si="4"/>
        <v>1</v>
      </c>
      <c r="N55">
        <f t="shared" si="6"/>
        <v>1</v>
      </c>
      <c r="O55">
        <f t="shared" si="7"/>
        <v>0</v>
      </c>
      <c r="Q55">
        <f t="shared" si="8"/>
        <v>0</v>
      </c>
    </row>
    <row r="56" spans="1:17" ht="68">
      <c r="A56">
        <f t="shared" si="9"/>
        <v>52</v>
      </c>
      <c r="B56" s="147" t="s">
        <v>565</v>
      </c>
      <c r="C56" s="248">
        <v>44630</v>
      </c>
      <c r="D56" s="120" t="s">
        <v>1095</v>
      </c>
      <c r="E56" s="120" t="s">
        <v>1095</v>
      </c>
      <c r="F56" s="249" t="s">
        <v>1122</v>
      </c>
      <c r="G56" s="243" t="s">
        <v>1123</v>
      </c>
      <c r="H56" s="120" t="str">
        <f t="shared" si="5"/>
        <v>Cumplido</v>
      </c>
      <c r="I56" s="130">
        <f t="shared" si="0"/>
        <v>1</v>
      </c>
      <c r="J56" s="130">
        <f t="shared" si="1"/>
        <v>0</v>
      </c>
      <c r="K56" s="130">
        <f t="shared" si="2"/>
        <v>1</v>
      </c>
      <c r="L56" s="130">
        <f t="shared" si="3"/>
        <v>1</v>
      </c>
      <c r="M56" s="130">
        <f t="shared" si="4"/>
        <v>1</v>
      </c>
      <c r="N56">
        <f t="shared" si="6"/>
        <v>1</v>
      </c>
      <c r="O56">
        <f t="shared" si="7"/>
        <v>0</v>
      </c>
      <c r="Q56">
        <f t="shared" si="8"/>
        <v>0</v>
      </c>
    </row>
    <row r="57" spans="1:17" ht="68">
      <c r="A57">
        <f t="shared" si="9"/>
        <v>53</v>
      </c>
      <c r="B57" s="147" t="s">
        <v>566</v>
      </c>
      <c r="C57" s="248">
        <v>44630</v>
      </c>
      <c r="D57" s="120" t="s">
        <v>1095</v>
      </c>
      <c r="E57" s="120" t="s">
        <v>1095</v>
      </c>
      <c r="F57" s="249" t="s">
        <v>1122</v>
      </c>
      <c r="G57" s="243" t="s">
        <v>1123</v>
      </c>
      <c r="H57" s="120" t="str">
        <f t="shared" si="5"/>
        <v>Cumplido</v>
      </c>
      <c r="I57" s="130">
        <f t="shared" si="0"/>
        <v>1</v>
      </c>
      <c r="J57" s="130">
        <f t="shared" si="1"/>
        <v>0</v>
      </c>
      <c r="K57" s="130">
        <f t="shared" si="2"/>
        <v>1</v>
      </c>
      <c r="L57" s="130">
        <f t="shared" si="3"/>
        <v>1</v>
      </c>
      <c r="M57" s="130">
        <f t="shared" si="4"/>
        <v>1</v>
      </c>
      <c r="N57">
        <f t="shared" si="6"/>
        <v>1</v>
      </c>
      <c r="O57">
        <f t="shared" si="7"/>
        <v>0</v>
      </c>
      <c r="Q57">
        <f t="shared" si="8"/>
        <v>0</v>
      </c>
    </row>
    <row r="58" spans="1:17" ht="34">
      <c r="A58">
        <f t="shared" si="9"/>
        <v>54</v>
      </c>
      <c r="B58" s="147" t="s">
        <v>567</v>
      </c>
      <c r="C58" s="248">
        <v>44630</v>
      </c>
      <c r="D58" s="120" t="s">
        <v>1095</v>
      </c>
      <c r="E58" s="120" t="s">
        <v>1095</v>
      </c>
      <c r="F58" s="249" t="s">
        <v>1122</v>
      </c>
      <c r="G58" s="243" t="s">
        <v>1123</v>
      </c>
      <c r="H58" s="120" t="str">
        <f t="shared" si="5"/>
        <v>Cumplido</v>
      </c>
      <c r="I58" s="130">
        <f t="shared" si="0"/>
        <v>1</v>
      </c>
      <c r="J58" s="130">
        <f t="shared" si="1"/>
        <v>0</v>
      </c>
      <c r="K58" s="130">
        <f t="shared" si="2"/>
        <v>1</v>
      </c>
      <c r="L58" s="130">
        <f t="shared" si="3"/>
        <v>1</v>
      </c>
      <c r="M58" s="130">
        <f t="shared" si="4"/>
        <v>1</v>
      </c>
      <c r="N58">
        <f t="shared" si="6"/>
        <v>1</v>
      </c>
      <c r="O58">
        <f t="shared" si="7"/>
        <v>0</v>
      </c>
      <c r="Q58">
        <f t="shared" si="8"/>
        <v>0</v>
      </c>
    </row>
    <row r="59" spans="1:17" ht="68">
      <c r="A59">
        <f t="shared" si="9"/>
        <v>55</v>
      </c>
      <c r="B59" s="147" t="s">
        <v>568</v>
      </c>
      <c r="C59" s="248">
        <v>44636</v>
      </c>
      <c r="D59" s="120" t="s">
        <v>1095</v>
      </c>
      <c r="E59" s="120" t="s">
        <v>1095</v>
      </c>
      <c r="F59" s="249" t="s">
        <v>1124</v>
      </c>
      <c r="G59" s="252" t="s">
        <v>1106</v>
      </c>
      <c r="H59" s="120" t="str">
        <f t="shared" si="5"/>
        <v>Cumplido</v>
      </c>
      <c r="I59" s="130">
        <f t="shared" si="0"/>
        <v>1</v>
      </c>
      <c r="J59" s="130">
        <f t="shared" si="1"/>
        <v>0</v>
      </c>
      <c r="K59" s="130">
        <f t="shared" si="2"/>
        <v>1</v>
      </c>
      <c r="L59" s="130">
        <f t="shared" si="3"/>
        <v>1</v>
      </c>
      <c r="M59" s="130">
        <f t="shared" si="4"/>
        <v>1</v>
      </c>
      <c r="N59">
        <f t="shared" si="6"/>
        <v>1</v>
      </c>
      <c r="O59">
        <f t="shared" si="7"/>
        <v>0</v>
      </c>
      <c r="Q59">
        <f t="shared" si="8"/>
        <v>0</v>
      </c>
    </row>
    <row r="60" spans="1:17" ht="34">
      <c r="A60">
        <f t="shared" si="9"/>
        <v>56</v>
      </c>
      <c r="B60" s="147" t="s">
        <v>569</v>
      </c>
      <c r="C60" s="248">
        <v>44636</v>
      </c>
      <c r="D60" s="120" t="s">
        <v>1095</v>
      </c>
      <c r="E60" s="120" t="s">
        <v>1095</v>
      </c>
      <c r="F60" s="249" t="s">
        <v>1125</v>
      </c>
      <c r="G60" s="243" t="s">
        <v>1126</v>
      </c>
      <c r="H60" s="120" t="str">
        <f t="shared" si="5"/>
        <v>Cumplido</v>
      </c>
      <c r="I60" s="130">
        <f t="shared" si="0"/>
        <v>1</v>
      </c>
      <c r="J60" s="130">
        <f t="shared" si="1"/>
        <v>0</v>
      </c>
      <c r="K60" s="130">
        <f t="shared" si="2"/>
        <v>1</v>
      </c>
      <c r="L60" s="130">
        <f t="shared" si="3"/>
        <v>1</v>
      </c>
      <c r="M60" s="130">
        <f t="shared" si="4"/>
        <v>1</v>
      </c>
      <c r="N60">
        <f t="shared" si="6"/>
        <v>1</v>
      </c>
      <c r="O60">
        <f t="shared" si="7"/>
        <v>0</v>
      </c>
      <c r="Q60">
        <f t="shared" si="8"/>
        <v>0</v>
      </c>
    </row>
    <row r="61" spans="1:17" ht="48">
      <c r="A61">
        <f t="shared" si="9"/>
        <v>57</v>
      </c>
      <c r="B61" s="147" t="s">
        <v>570</v>
      </c>
      <c r="C61" s="248">
        <v>44636</v>
      </c>
      <c r="D61" s="120" t="s">
        <v>1095</v>
      </c>
      <c r="E61" s="120" t="s">
        <v>1095</v>
      </c>
      <c r="F61" s="249" t="s">
        <v>1127</v>
      </c>
      <c r="G61" s="252" t="s">
        <v>1106</v>
      </c>
      <c r="H61" s="120" t="str">
        <f t="shared" si="5"/>
        <v>Cumplido</v>
      </c>
      <c r="I61" s="130">
        <f t="shared" si="0"/>
        <v>1</v>
      </c>
      <c r="J61" s="130">
        <f t="shared" si="1"/>
        <v>0</v>
      </c>
      <c r="K61" s="130">
        <f t="shared" si="2"/>
        <v>1</v>
      </c>
      <c r="L61" s="130">
        <f t="shared" si="3"/>
        <v>1</v>
      </c>
      <c r="M61" s="130">
        <f t="shared" si="4"/>
        <v>1</v>
      </c>
      <c r="N61">
        <f t="shared" si="6"/>
        <v>1</v>
      </c>
      <c r="O61">
        <f t="shared" si="7"/>
        <v>0</v>
      </c>
      <c r="Q61">
        <f t="shared" si="8"/>
        <v>0</v>
      </c>
    </row>
    <row r="62" spans="1:17" ht="34">
      <c r="A62">
        <f t="shared" si="9"/>
        <v>58</v>
      </c>
      <c r="B62" s="147" t="s">
        <v>571</v>
      </c>
      <c r="C62" s="248">
        <v>44636</v>
      </c>
      <c r="D62" s="120" t="s">
        <v>1095</v>
      </c>
      <c r="E62" s="120" t="s">
        <v>1095</v>
      </c>
      <c r="F62" s="249" t="s">
        <v>1128</v>
      </c>
      <c r="G62" s="252" t="s">
        <v>1106</v>
      </c>
      <c r="H62" s="120" t="str">
        <f t="shared" si="5"/>
        <v>Cumplido</v>
      </c>
      <c r="I62" s="130">
        <f t="shared" si="0"/>
        <v>1</v>
      </c>
      <c r="J62" s="130">
        <f t="shared" si="1"/>
        <v>0</v>
      </c>
      <c r="K62" s="130">
        <f t="shared" si="2"/>
        <v>1</v>
      </c>
      <c r="L62" s="130">
        <f t="shared" si="3"/>
        <v>1</v>
      </c>
      <c r="M62" s="130">
        <f t="shared" si="4"/>
        <v>1</v>
      </c>
      <c r="N62">
        <f t="shared" si="6"/>
        <v>1</v>
      </c>
      <c r="O62">
        <f t="shared" si="7"/>
        <v>0</v>
      </c>
      <c r="Q62">
        <f t="shared" si="8"/>
        <v>0</v>
      </c>
    </row>
    <row r="63" spans="1:17" ht="16">
      <c r="A63">
        <f t="shared" si="9"/>
        <v>59</v>
      </c>
      <c r="B63" s="144" t="s">
        <v>572</v>
      </c>
      <c r="C63" s="244"/>
      <c r="D63" s="244"/>
      <c r="E63" s="244"/>
      <c r="F63" s="145"/>
      <c r="G63" s="144"/>
      <c r="H63" s="120">
        <f t="shared" si="5"/>
        <v>0</v>
      </c>
      <c r="I63" s="130">
        <f t="shared" si="0"/>
        <v>0</v>
      </c>
      <c r="J63" s="130">
        <f t="shared" si="1"/>
        <v>1</v>
      </c>
      <c r="K63" s="130">
        <f t="shared" si="2"/>
        <v>-1</v>
      </c>
      <c r="L63" s="130">
        <f t="shared" si="3"/>
        <v>0</v>
      </c>
      <c r="M63" s="130">
        <f t="shared" si="4"/>
        <v>0</v>
      </c>
      <c r="N63">
        <f t="shared" si="6"/>
        <v>0</v>
      </c>
      <c r="O63">
        <f t="shared" si="7"/>
        <v>0</v>
      </c>
      <c r="Q63">
        <f t="shared" si="8"/>
        <v>1</v>
      </c>
    </row>
    <row r="64" spans="1:17" ht="34">
      <c r="A64">
        <f t="shared" si="9"/>
        <v>60</v>
      </c>
      <c r="B64" s="147" t="s">
        <v>573</v>
      </c>
      <c r="C64" s="248">
        <v>44636</v>
      </c>
      <c r="D64" s="120" t="s">
        <v>1095</v>
      </c>
      <c r="E64" s="120" t="s">
        <v>1095</v>
      </c>
      <c r="F64" s="255" t="s">
        <v>1129</v>
      </c>
      <c r="G64" s="252" t="s">
        <v>1106</v>
      </c>
      <c r="H64" s="120" t="str">
        <f t="shared" si="5"/>
        <v>Cumplido</v>
      </c>
      <c r="I64" s="130">
        <f t="shared" si="0"/>
        <v>1</v>
      </c>
      <c r="J64" s="130">
        <f t="shared" si="1"/>
        <v>0</v>
      </c>
      <c r="K64" s="130">
        <f t="shared" si="2"/>
        <v>1</v>
      </c>
      <c r="L64" s="130">
        <f t="shared" si="3"/>
        <v>1</v>
      </c>
      <c r="M64" s="130">
        <f t="shared" si="4"/>
        <v>1</v>
      </c>
      <c r="N64">
        <f t="shared" si="6"/>
        <v>1</v>
      </c>
      <c r="O64">
        <f t="shared" si="7"/>
        <v>0</v>
      </c>
      <c r="Q64">
        <f t="shared" si="8"/>
        <v>0</v>
      </c>
    </row>
    <row r="65" spans="1:17" ht="68">
      <c r="A65">
        <f t="shared" si="9"/>
        <v>61</v>
      </c>
      <c r="B65" s="147" t="s">
        <v>574</v>
      </c>
      <c r="C65" s="248">
        <v>44636</v>
      </c>
      <c r="D65" s="120" t="s">
        <v>1095</v>
      </c>
      <c r="E65" s="120" t="s">
        <v>1118</v>
      </c>
      <c r="F65" s="249" t="s">
        <v>1130</v>
      </c>
      <c r="G65" s="243" t="s">
        <v>1131</v>
      </c>
      <c r="H65" s="120" t="str">
        <f t="shared" si="5"/>
        <v>Incumplido</v>
      </c>
      <c r="I65" s="130">
        <f t="shared" si="0"/>
        <v>0</v>
      </c>
      <c r="J65" s="130">
        <f t="shared" si="1"/>
        <v>1</v>
      </c>
      <c r="K65" s="130">
        <f t="shared" si="2"/>
        <v>-1</v>
      </c>
      <c r="L65" s="130">
        <f t="shared" si="3"/>
        <v>0</v>
      </c>
      <c r="M65" s="130">
        <f t="shared" si="4"/>
        <v>0</v>
      </c>
      <c r="N65">
        <f t="shared" si="6"/>
        <v>0</v>
      </c>
      <c r="O65">
        <f t="shared" si="7"/>
        <v>1</v>
      </c>
      <c r="Q65">
        <f t="shared" si="8"/>
        <v>0</v>
      </c>
    </row>
    <row r="66" spans="1:17" ht="68">
      <c r="A66">
        <f t="shared" si="9"/>
        <v>62</v>
      </c>
      <c r="B66" s="147" t="s">
        <v>575</v>
      </c>
      <c r="C66" s="248">
        <v>44636</v>
      </c>
      <c r="D66" s="120" t="s">
        <v>1095</v>
      </c>
      <c r="E66" s="120" t="s">
        <v>1118</v>
      </c>
      <c r="F66" s="249" t="s">
        <v>1114</v>
      </c>
      <c r="G66" s="243" t="s">
        <v>1115</v>
      </c>
      <c r="H66" s="120" t="str">
        <f t="shared" si="5"/>
        <v>Incumplido</v>
      </c>
      <c r="I66" s="130">
        <f t="shared" si="0"/>
        <v>0</v>
      </c>
      <c r="J66" s="130">
        <f t="shared" si="1"/>
        <v>1</v>
      </c>
      <c r="K66" s="130">
        <f t="shared" si="2"/>
        <v>-1</v>
      </c>
      <c r="L66" s="130">
        <f t="shared" si="3"/>
        <v>0</v>
      </c>
      <c r="M66" s="130">
        <f t="shared" si="4"/>
        <v>0</v>
      </c>
      <c r="N66">
        <f t="shared" si="6"/>
        <v>0</v>
      </c>
      <c r="O66">
        <f t="shared" si="7"/>
        <v>1</v>
      </c>
      <c r="Q66">
        <f t="shared" si="8"/>
        <v>0</v>
      </c>
    </row>
    <row r="67" spans="1:17" ht="51">
      <c r="A67">
        <f t="shared" si="9"/>
        <v>63</v>
      </c>
      <c r="B67" s="147" t="s">
        <v>576</v>
      </c>
      <c r="C67" s="248">
        <v>44636</v>
      </c>
      <c r="D67" s="120" t="s">
        <v>1095</v>
      </c>
      <c r="E67" s="120" t="s">
        <v>1095</v>
      </c>
      <c r="F67" s="249" t="s">
        <v>1132</v>
      </c>
      <c r="G67" s="252" t="s">
        <v>1106</v>
      </c>
      <c r="H67" s="120" t="str">
        <f t="shared" si="5"/>
        <v>Cumplido</v>
      </c>
      <c r="I67" s="130">
        <f t="shared" si="0"/>
        <v>1</v>
      </c>
      <c r="J67" s="130">
        <f t="shared" si="1"/>
        <v>0</v>
      </c>
      <c r="K67" s="130">
        <f t="shared" si="2"/>
        <v>1</v>
      </c>
      <c r="L67" s="130">
        <f t="shared" si="3"/>
        <v>1</v>
      </c>
      <c r="M67" s="130">
        <f t="shared" si="4"/>
        <v>1</v>
      </c>
      <c r="N67">
        <f t="shared" si="6"/>
        <v>1</v>
      </c>
      <c r="O67">
        <f t="shared" si="7"/>
        <v>0</v>
      </c>
      <c r="Q67">
        <f t="shared" si="8"/>
        <v>0</v>
      </c>
    </row>
    <row r="68" spans="1:17" ht="51">
      <c r="A68">
        <f t="shared" si="9"/>
        <v>64</v>
      </c>
      <c r="B68" s="147" t="s">
        <v>577</v>
      </c>
      <c r="C68" s="248">
        <v>44636</v>
      </c>
      <c r="D68" s="120" t="s">
        <v>1095</v>
      </c>
      <c r="E68" s="120" t="s">
        <v>1095</v>
      </c>
      <c r="F68" s="249" t="s">
        <v>1133</v>
      </c>
      <c r="G68" s="252" t="s">
        <v>1106</v>
      </c>
      <c r="H68" s="120" t="str">
        <f t="shared" si="5"/>
        <v>Cumplido</v>
      </c>
      <c r="I68" s="130">
        <f t="shared" si="0"/>
        <v>1</v>
      </c>
      <c r="J68" s="130">
        <f t="shared" si="1"/>
        <v>0</v>
      </c>
      <c r="K68" s="130">
        <f t="shared" si="2"/>
        <v>1</v>
      </c>
      <c r="L68" s="130">
        <f t="shared" si="3"/>
        <v>1</v>
      </c>
      <c r="M68" s="130">
        <f t="shared" si="4"/>
        <v>1</v>
      </c>
      <c r="N68">
        <f t="shared" si="6"/>
        <v>1</v>
      </c>
      <c r="O68">
        <f t="shared" si="7"/>
        <v>0</v>
      </c>
      <c r="Q68">
        <f t="shared" si="8"/>
        <v>0</v>
      </c>
    </row>
    <row r="69" spans="1:17" ht="51">
      <c r="A69">
        <f t="shared" si="9"/>
        <v>65</v>
      </c>
      <c r="B69" s="147" t="s">
        <v>578</v>
      </c>
      <c r="C69" s="248">
        <v>44636</v>
      </c>
      <c r="D69" s="120" t="s">
        <v>1095</v>
      </c>
      <c r="E69" s="120" t="s">
        <v>1095</v>
      </c>
      <c r="F69" s="249" t="s">
        <v>1134</v>
      </c>
      <c r="G69" s="252" t="s">
        <v>1106</v>
      </c>
      <c r="H69" s="120" t="str">
        <f t="shared" si="5"/>
        <v>Cumplido</v>
      </c>
      <c r="I69" s="130">
        <f t="shared" ref="I69:I100" si="10">IF(H69="Cumplido",1,IF(H69="En implementación",0.5,0))</f>
        <v>1</v>
      </c>
      <c r="J69" s="130">
        <f t="shared" ref="J69:J100" si="11">IF(I69=0,1,0)</f>
        <v>0</v>
      </c>
      <c r="K69" s="130">
        <f t="shared" ref="K69:K100" si="12">+I69-J69</f>
        <v>1</v>
      </c>
      <c r="L69" s="130">
        <f t="shared" ref="L69:L100" si="13">IF(K69&gt;0,1,0)</f>
        <v>1</v>
      </c>
      <c r="M69" s="130">
        <f t="shared" ref="M69:M100" si="14">IF(H69="Cumplido",1,IF(H69="En implementación",0.5,IF(H69="Vacia",9,0)))</f>
        <v>1</v>
      </c>
      <c r="N69">
        <f t="shared" si="6"/>
        <v>1</v>
      </c>
      <c r="O69">
        <f t="shared" si="7"/>
        <v>0</v>
      </c>
      <c r="Q69">
        <f t="shared" si="8"/>
        <v>0</v>
      </c>
    </row>
    <row r="70" spans="1:17" ht="51">
      <c r="A70">
        <f t="shared" si="9"/>
        <v>66</v>
      </c>
      <c r="B70" s="147" t="s">
        <v>579</v>
      </c>
      <c r="C70" s="248">
        <v>44636</v>
      </c>
      <c r="D70" s="120" t="s">
        <v>1095</v>
      </c>
      <c r="E70" s="120" t="s">
        <v>1095</v>
      </c>
      <c r="F70" s="249" t="s">
        <v>1135</v>
      </c>
      <c r="G70" s="252" t="s">
        <v>1106</v>
      </c>
      <c r="H70" s="120" t="str">
        <f t="shared" ref="H70:H99" si="15">IF(E70="si","Cumplido",IF(E70="no","Incumplido",0))</f>
        <v>Cumplido</v>
      </c>
      <c r="I70" s="130">
        <f t="shared" si="10"/>
        <v>1</v>
      </c>
      <c r="J70" s="130">
        <f t="shared" si="11"/>
        <v>0</v>
      </c>
      <c r="K70" s="130">
        <f t="shared" si="12"/>
        <v>1</v>
      </c>
      <c r="L70" s="130">
        <f t="shared" si="13"/>
        <v>1</v>
      </c>
      <c r="M70" s="130">
        <f t="shared" si="14"/>
        <v>1</v>
      </c>
      <c r="N70">
        <f t="shared" ref="N70:N100" si="16">IF(H70="Cumplido",1,0)</f>
        <v>1</v>
      </c>
      <c r="O70">
        <f t="shared" ref="O70:O100" si="17">IF(H70="Incumplido",1,0)</f>
        <v>0</v>
      </c>
      <c r="Q70">
        <f t="shared" ref="Q70:Q100" si="18">IF(H70=0,1,0)</f>
        <v>0</v>
      </c>
    </row>
    <row r="71" spans="1:17" ht="64">
      <c r="A71">
        <f t="shared" ref="A71:A100" si="19">+A70+1</f>
        <v>67</v>
      </c>
      <c r="B71" s="147" t="s">
        <v>580</v>
      </c>
      <c r="C71" s="248">
        <v>44645</v>
      </c>
      <c r="D71" s="120" t="s">
        <v>1095</v>
      </c>
      <c r="E71" s="120" t="s">
        <v>1095</v>
      </c>
      <c r="F71" s="255" t="s">
        <v>1110</v>
      </c>
      <c r="G71" s="252" t="s">
        <v>1136</v>
      </c>
      <c r="H71" s="120" t="str">
        <f t="shared" si="15"/>
        <v>Cumplido</v>
      </c>
      <c r="I71" s="130">
        <f t="shared" si="10"/>
        <v>1</v>
      </c>
      <c r="J71" s="130">
        <f t="shared" si="11"/>
        <v>0</v>
      </c>
      <c r="K71" s="130">
        <f t="shared" si="12"/>
        <v>1</v>
      </c>
      <c r="L71" s="130">
        <f t="shared" si="13"/>
        <v>1</v>
      </c>
      <c r="M71" s="130">
        <f t="shared" si="14"/>
        <v>1</v>
      </c>
      <c r="N71">
        <f t="shared" si="16"/>
        <v>1</v>
      </c>
      <c r="O71">
        <f t="shared" si="17"/>
        <v>0</v>
      </c>
      <c r="Q71">
        <f t="shared" si="18"/>
        <v>0</v>
      </c>
    </row>
    <row r="72" spans="1:17" ht="85">
      <c r="A72">
        <f t="shared" si="19"/>
        <v>68</v>
      </c>
      <c r="B72" s="147" t="s">
        <v>581</v>
      </c>
      <c r="C72" s="248">
        <v>44645</v>
      </c>
      <c r="D72" s="120" t="s">
        <v>1095</v>
      </c>
      <c r="E72" s="120" t="s">
        <v>1095</v>
      </c>
      <c r="F72" s="255" t="s">
        <v>1110</v>
      </c>
      <c r="G72" s="252" t="s">
        <v>1136</v>
      </c>
      <c r="H72" s="120" t="str">
        <f t="shared" si="15"/>
        <v>Cumplido</v>
      </c>
      <c r="I72" s="130">
        <f t="shared" si="10"/>
        <v>1</v>
      </c>
      <c r="J72" s="130">
        <f t="shared" si="11"/>
        <v>0</v>
      </c>
      <c r="K72" s="130">
        <f t="shared" si="12"/>
        <v>1</v>
      </c>
      <c r="L72" s="130">
        <f t="shared" si="13"/>
        <v>1</v>
      </c>
      <c r="M72" s="130">
        <f t="shared" si="14"/>
        <v>1</v>
      </c>
      <c r="N72">
        <f t="shared" si="16"/>
        <v>1</v>
      </c>
      <c r="O72">
        <f t="shared" si="17"/>
        <v>0</v>
      </c>
      <c r="Q72">
        <f t="shared" si="18"/>
        <v>0</v>
      </c>
    </row>
    <row r="73" spans="1:17" ht="68">
      <c r="A73">
        <f t="shared" si="19"/>
        <v>69</v>
      </c>
      <c r="B73" s="147" t="s">
        <v>582</v>
      </c>
      <c r="C73" s="248">
        <v>44645</v>
      </c>
      <c r="D73" s="120" t="s">
        <v>1095</v>
      </c>
      <c r="E73" s="120" t="s">
        <v>1095</v>
      </c>
      <c r="F73" s="255" t="s">
        <v>1110</v>
      </c>
      <c r="G73" s="252" t="s">
        <v>1136</v>
      </c>
      <c r="H73" s="120" t="str">
        <f t="shared" si="15"/>
        <v>Cumplido</v>
      </c>
      <c r="I73" s="130">
        <f t="shared" si="10"/>
        <v>1</v>
      </c>
      <c r="J73" s="130">
        <f t="shared" si="11"/>
        <v>0</v>
      </c>
      <c r="K73" s="130">
        <f t="shared" si="12"/>
        <v>1</v>
      </c>
      <c r="L73" s="130">
        <f t="shared" si="13"/>
        <v>1</v>
      </c>
      <c r="M73" s="130">
        <f t="shared" si="14"/>
        <v>1</v>
      </c>
      <c r="N73">
        <f t="shared" si="16"/>
        <v>1</v>
      </c>
      <c r="O73">
        <f t="shared" si="17"/>
        <v>0</v>
      </c>
      <c r="Q73">
        <f t="shared" si="18"/>
        <v>0</v>
      </c>
    </row>
    <row r="74" spans="1:17" ht="85">
      <c r="A74">
        <f t="shared" si="19"/>
        <v>70</v>
      </c>
      <c r="B74" s="147" t="s">
        <v>583</v>
      </c>
      <c r="C74" s="248">
        <v>44645</v>
      </c>
      <c r="D74" s="120" t="s">
        <v>1095</v>
      </c>
      <c r="E74" s="120" t="s">
        <v>1095</v>
      </c>
      <c r="F74" s="255" t="s">
        <v>1110</v>
      </c>
      <c r="G74" s="252" t="s">
        <v>1136</v>
      </c>
      <c r="H74" s="120" t="str">
        <f t="shared" si="15"/>
        <v>Cumplido</v>
      </c>
      <c r="I74" s="130">
        <f t="shared" si="10"/>
        <v>1</v>
      </c>
      <c r="J74" s="130">
        <f t="shared" si="11"/>
        <v>0</v>
      </c>
      <c r="K74" s="130">
        <f t="shared" si="12"/>
        <v>1</v>
      </c>
      <c r="L74" s="130">
        <f t="shared" si="13"/>
        <v>1</v>
      </c>
      <c r="M74" s="130">
        <f t="shared" si="14"/>
        <v>1</v>
      </c>
      <c r="N74">
        <f t="shared" si="16"/>
        <v>1</v>
      </c>
      <c r="O74">
        <f t="shared" si="17"/>
        <v>0</v>
      </c>
      <c r="Q74">
        <f t="shared" si="18"/>
        <v>0</v>
      </c>
    </row>
    <row r="75" spans="1:17" ht="34">
      <c r="A75">
        <f t="shared" si="19"/>
        <v>71</v>
      </c>
      <c r="B75" s="148" t="s">
        <v>584</v>
      </c>
      <c r="C75" s="248">
        <v>44636</v>
      </c>
      <c r="D75" s="120" t="s">
        <v>1095</v>
      </c>
      <c r="E75" s="120" t="s">
        <v>1118</v>
      </c>
      <c r="F75" s="249" t="s">
        <v>1130</v>
      </c>
      <c r="G75" s="243" t="s">
        <v>1131</v>
      </c>
      <c r="H75" s="120" t="str">
        <f t="shared" si="15"/>
        <v>Incumplido</v>
      </c>
      <c r="I75" s="130">
        <f t="shared" si="10"/>
        <v>0</v>
      </c>
      <c r="J75" s="130">
        <f t="shared" si="11"/>
        <v>1</v>
      </c>
      <c r="K75" s="130">
        <f t="shared" si="12"/>
        <v>-1</v>
      </c>
      <c r="L75" s="130">
        <f t="shared" si="13"/>
        <v>0</v>
      </c>
      <c r="M75" s="130">
        <f t="shared" si="14"/>
        <v>0</v>
      </c>
      <c r="N75">
        <f t="shared" si="16"/>
        <v>0</v>
      </c>
      <c r="O75">
        <f t="shared" si="17"/>
        <v>1</v>
      </c>
      <c r="Q75">
        <f t="shared" si="18"/>
        <v>0</v>
      </c>
    </row>
    <row r="76" spans="1:17" ht="32">
      <c r="A76">
        <f t="shared" si="19"/>
        <v>72</v>
      </c>
      <c r="B76" s="151" t="s">
        <v>585</v>
      </c>
      <c r="C76" s="248">
        <v>44651</v>
      </c>
      <c r="D76" s="120" t="s">
        <v>1095</v>
      </c>
      <c r="E76" s="120" t="s">
        <v>1095</v>
      </c>
      <c r="F76" s="255" t="s">
        <v>1137</v>
      </c>
      <c r="G76" s="252" t="s">
        <v>1138</v>
      </c>
      <c r="H76" s="120" t="str">
        <f t="shared" si="15"/>
        <v>Cumplido</v>
      </c>
      <c r="I76" s="130">
        <f t="shared" si="10"/>
        <v>1</v>
      </c>
      <c r="J76" s="130">
        <f t="shared" si="11"/>
        <v>0</v>
      </c>
      <c r="K76" s="130">
        <f t="shared" si="12"/>
        <v>1</v>
      </c>
      <c r="L76" s="130">
        <f t="shared" si="13"/>
        <v>1</v>
      </c>
      <c r="M76" s="130">
        <f t="shared" si="14"/>
        <v>1</v>
      </c>
      <c r="N76">
        <f t="shared" si="16"/>
        <v>1</v>
      </c>
      <c r="O76">
        <f t="shared" si="17"/>
        <v>0</v>
      </c>
      <c r="Q76">
        <f t="shared" si="18"/>
        <v>0</v>
      </c>
    </row>
    <row r="77" spans="1:17" ht="51">
      <c r="A77">
        <f t="shared" si="19"/>
        <v>73</v>
      </c>
      <c r="B77" s="151" t="s">
        <v>586</v>
      </c>
      <c r="C77" s="248">
        <v>44651</v>
      </c>
      <c r="D77" s="120" t="s">
        <v>1095</v>
      </c>
      <c r="E77" s="120" t="s">
        <v>1095</v>
      </c>
      <c r="F77" s="255" t="s">
        <v>1137</v>
      </c>
      <c r="G77" s="252" t="s">
        <v>1138</v>
      </c>
      <c r="H77" s="120" t="str">
        <f t="shared" si="15"/>
        <v>Cumplido</v>
      </c>
      <c r="I77" s="130">
        <f t="shared" si="10"/>
        <v>1</v>
      </c>
      <c r="J77" s="130">
        <f t="shared" si="11"/>
        <v>0</v>
      </c>
      <c r="K77" s="130">
        <f t="shared" si="12"/>
        <v>1</v>
      </c>
      <c r="L77" s="130">
        <f t="shared" si="13"/>
        <v>1</v>
      </c>
      <c r="M77" s="130">
        <f t="shared" si="14"/>
        <v>1</v>
      </c>
      <c r="N77">
        <f t="shared" si="16"/>
        <v>1</v>
      </c>
      <c r="O77">
        <f t="shared" si="17"/>
        <v>0</v>
      </c>
      <c r="Q77">
        <f t="shared" si="18"/>
        <v>0</v>
      </c>
    </row>
    <row r="78" spans="1:17" ht="34">
      <c r="A78">
        <f t="shared" si="19"/>
        <v>74</v>
      </c>
      <c r="B78" s="151" t="s">
        <v>587</v>
      </c>
      <c r="C78" s="248">
        <v>44651</v>
      </c>
      <c r="D78" s="120" t="s">
        <v>1095</v>
      </c>
      <c r="E78" s="120" t="s">
        <v>1095</v>
      </c>
      <c r="F78" s="255" t="s">
        <v>1137</v>
      </c>
      <c r="G78" s="252" t="s">
        <v>1138</v>
      </c>
      <c r="H78" s="120" t="str">
        <f t="shared" si="15"/>
        <v>Cumplido</v>
      </c>
      <c r="I78" s="130">
        <f t="shared" si="10"/>
        <v>1</v>
      </c>
      <c r="J78" s="130">
        <f t="shared" si="11"/>
        <v>0</v>
      </c>
      <c r="K78" s="130">
        <f t="shared" si="12"/>
        <v>1</v>
      </c>
      <c r="L78" s="130">
        <f t="shared" si="13"/>
        <v>1</v>
      </c>
      <c r="M78" s="130">
        <f t="shared" si="14"/>
        <v>1</v>
      </c>
      <c r="N78">
        <f t="shared" si="16"/>
        <v>1</v>
      </c>
      <c r="O78">
        <f t="shared" si="17"/>
        <v>0</v>
      </c>
      <c r="Q78">
        <f t="shared" si="18"/>
        <v>0</v>
      </c>
    </row>
    <row r="79" spans="1:17" ht="34">
      <c r="A79">
        <f t="shared" si="19"/>
        <v>75</v>
      </c>
      <c r="B79" s="151" t="s">
        <v>588</v>
      </c>
      <c r="C79" s="248">
        <v>44651</v>
      </c>
      <c r="D79" s="120" t="s">
        <v>1095</v>
      </c>
      <c r="E79" s="120" t="s">
        <v>1095</v>
      </c>
      <c r="F79" s="255" t="s">
        <v>1139</v>
      </c>
      <c r="G79" s="252" t="s">
        <v>1140</v>
      </c>
      <c r="H79" s="120" t="str">
        <f t="shared" si="15"/>
        <v>Cumplido</v>
      </c>
      <c r="I79" s="130">
        <f t="shared" si="10"/>
        <v>1</v>
      </c>
      <c r="J79" s="130">
        <f t="shared" si="11"/>
        <v>0</v>
      </c>
      <c r="K79" s="130">
        <f t="shared" si="12"/>
        <v>1</v>
      </c>
      <c r="L79" s="130">
        <f t="shared" si="13"/>
        <v>1</v>
      </c>
      <c r="M79" s="130">
        <f t="shared" si="14"/>
        <v>1</v>
      </c>
      <c r="N79">
        <f t="shared" si="16"/>
        <v>1</v>
      </c>
      <c r="O79">
        <f t="shared" si="17"/>
        <v>0</v>
      </c>
      <c r="Q79">
        <f t="shared" si="18"/>
        <v>0</v>
      </c>
    </row>
    <row r="80" spans="1:17" ht="51">
      <c r="A80">
        <f t="shared" si="19"/>
        <v>76</v>
      </c>
      <c r="B80" s="151" t="s">
        <v>589</v>
      </c>
      <c r="C80" s="248">
        <v>44651</v>
      </c>
      <c r="D80" s="120" t="s">
        <v>1095</v>
      </c>
      <c r="E80" s="120" t="s">
        <v>1095</v>
      </c>
      <c r="F80" s="181" t="s">
        <v>1141</v>
      </c>
      <c r="G80" s="252" t="s">
        <v>1142</v>
      </c>
      <c r="H80" s="120" t="str">
        <f t="shared" si="15"/>
        <v>Cumplido</v>
      </c>
      <c r="I80" s="130">
        <f t="shared" si="10"/>
        <v>1</v>
      </c>
      <c r="J80" s="130">
        <f t="shared" si="11"/>
        <v>0</v>
      </c>
      <c r="K80" s="130">
        <f t="shared" si="12"/>
        <v>1</v>
      </c>
      <c r="L80" s="130">
        <f t="shared" si="13"/>
        <v>1</v>
      </c>
      <c r="M80" s="130">
        <f t="shared" si="14"/>
        <v>1</v>
      </c>
      <c r="N80">
        <f t="shared" si="16"/>
        <v>1</v>
      </c>
      <c r="O80">
        <f t="shared" si="17"/>
        <v>0</v>
      </c>
      <c r="Q80">
        <f t="shared" si="18"/>
        <v>0</v>
      </c>
    </row>
    <row r="81" spans="1:17" ht="16">
      <c r="A81">
        <f t="shared" si="19"/>
        <v>77</v>
      </c>
      <c r="B81" s="144" t="s">
        <v>590</v>
      </c>
      <c r="C81" s="244"/>
      <c r="D81" s="244"/>
      <c r="E81" s="244"/>
      <c r="F81" s="145"/>
      <c r="G81" s="243"/>
      <c r="H81" s="120">
        <f t="shared" si="15"/>
        <v>0</v>
      </c>
      <c r="I81" s="130">
        <f t="shared" si="10"/>
        <v>0</v>
      </c>
      <c r="J81" s="130">
        <f t="shared" si="11"/>
        <v>1</v>
      </c>
      <c r="K81" s="130">
        <f t="shared" si="12"/>
        <v>-1</v>
      </c>
      <c r="L81" s="130">
        <f t="shared" si="13"/>
        <v>0</v>
      </c>
      <c r="M81" s="130">
        <f t="shared" si="14"/>
        <v>0</v>
      </c>
      <c r="N81">
        <f t="shared" si="16"/>
        <v>0</v>
      </c>
      <c r="O81">
        <f t="shared" si="17"/>
        <v>0</v>
      </c>
      <c r="Q81">
        <f t="shared" si="18"/>
        <v>1</v>
      </c>
    </row>
    <row r="82" spans="1:17" ht="16">
      <c r="A82">
        <f t="shared" si="19"/>
        <v>78</v>
      </c>
      <c r="B82" s="152" t="s">
        <v>591</v>
      </c>
      <c r="C82" s="120"/>
      <c r="D82" s="120"/>
      <c r="E82" s="120"/>
      <c r="F82" s="133"/>
      <c r="G82" s="243"/>
      <c r="H82" s="120">
        <f t="shared" si="15"/>
        <v>0</v>
      </c>
      <c r="I82" s="130">
        <f t="shared" si="10"/>
        <v>0</v>
      </c>
      <c r="J82" s="130">
        <f t="shared" si="11"/>
        <v>1</v>
      </c>
      <c r="K82" s="130">
        <f t="shared" si="12"/>
        <v>-1</v>
      </c>
      <c r="L82" s="130">
        <f t="shared" si="13"/>
        <v>0</v>
      </c>
      <c r="M82" s="130">
        <f t="shared" si="14"/>
        <v>0</v>
      </c>
      <c r="N82">
        <f t="shared" si="16"/>
        <v>0</v>
      </c>
      <c r="O82">
        <f t="shared" si="17"/>
        <v>0</v>
      </c>
      <c r="Q82">
        <f t="shared" si="18"/>
        <v>1</v>
      </c>
    </row>
    <row r="83" spans="1:17" ht="34">
      <c r="A83">
        <f t="shared" si="19"/>
        <v>79</v>
      </c>
      <c r="B83" s="153" t="s">
        <v>592</v>
      </c>
      <c r="C83" s="248">
        <v>44651</v>
      </c>
      <c r="D83" s="120" t="s">
        <v>1095</v>
      </c>
      <c r="E83" s="120" t="s">
        <v>1118</v>
      </c>
      <c r="F83" s="249" t="s">
        <v>1130</v>
      </c>
      <c r="G83" s="243" t="s">
        <v>1131</v>
      </c>
      <c r="H83" s="120" t="str">
        <f t="shared" si="15"/>
        <v>Incumplido</v>
      </c>
      <c r="I83" s="130">
        <f t="shared" si="10"/>
        <v>0</v>
      </c>
      <c r="J83" s="130">
        <f t="shared" si="11"/>
        <v>1</v>
      </c>
      <c r="K83" s="130">
        <f t="shared" si="12"/>
        <v>-1</v>
      </c>
      <c r="L83" s="130">
        <f t="shared" si="13"/>
        <v>0</v>
      </c>
      <c r="M83" s="130">
        <f t="shared" si="14"/>
        <v>0</v>
      </c>
      <c r="N83">
        <f t="shared" si="16"/>
        <v>0</v>
      </c>
      <c r="O83">
        <f t="shared" si="17"/>
        <v>1</v>
      </c>
      <c r="Q83">
        <f t="shared" si="18"/>
        <v>0</v>
      </c>
    </row>
    <row r="84" spans="1:17" ht="16">
      <c r="A84">
        <f t="shared" si="19"/>
        <v>80</v>
      </c>
      <c r="B84" s="152" t="s">
        <v>593</v>
      </c>
      <c r="C84" s="120"/>
      <c r="D84" s="120"/>
      <c r="E84" s="120"/>
      <c r="F84" s="133"/>
      <c r="G84" s="243"/>
      <c r="H84" s="120">
        <f t="shared" si="15"/>
        <v>0</v>
      </c>
      <c r="I84" s="130">
        <f t="shared" si="10"/>
        <v>0</v>
      </c>
      <c r="J84" s="130">
        <f t="shared" si="11"/>
        <v>1</v>
      </c>
      <c r="K84" s="130">
        <f t="shared" si="12"/>
        <v>-1</v>
      </c>
      <c r="L84" s="130">
        <f t="shared" si="13"/>
        <v>0</v>
      </c>
      <c r="M84" s="130">
        <f t="shared" si="14"/>
        <v>0</v>
      </c>
      <c r="N84">
        <f t="shared" si="16"/>
        <v>0</v>
      </c>
      <c r="O84">
        <f t="shared" si="17"/>
        <v>0</v>
      </c>
      <c r="Q84">
        <f t="shared" si="18"/>
        <v>1</v>
      </c>
    </row>
    <row r="85" spans="1:17" ht="34">
      <c r="A85">
        <f t="shared" si="19"/>
        <v>81</v>
      </c>
      <c r="B85" s="153" t="s">
        <v>594</v>
      </c>
      <c r="C85" s="248">
        <v>44651</v>
      </c>
      <c r="D85" s="120" t="s">
        <v>1095</v>
      </c>
      <c r="E85" s="120" t="s">
        <v>1118</v>
      </c>
      <c r="F85" s="249" t="s">
        <v>1130</v>
      </c>
      <c r="G85" s="243" t="s">
        <v>1131</v>
      </c>
      <c r="H85" s="120" t="str">
        <f t="shared" si="15"/>
        <v>Incumplido</v>
      </c>
      <c r="I85" s="130">
        <f t="shared" si="10"/>
        <v>0</v>
      </c>
      <c r="J85" s="130">
        <f t="shared" si="11"/>
        <v>1</v>
      </c>
      <c r="K85" s="130">
        <f t="shared" si="12"/>
        <v>-1</v>
      </c>
      <c r="L85" s="130">
        <f t="shared" si="13"/>
        <v>0</v>
      </c>
      <c r="M85" s="130">
        <f t="shared" si="14"/>
        <v>0</v>
      </c>
      <c r="N85">
        <f t="shared" si="16"/>
        <v>0</v>
      </c>
      <c r="O85">
        <f t="shared" si="17"/>
        <v>1</v>
      </c>
      <c r="Q85">
        <f t="shared" si="18"/>
        <v>0</v>
      </c>
    </row>
    <row r="86" spans="1:17" ht="16">
      <c r="A86">
        <f t="shared" si="19"/>
        <v>82</v>
      </c>
      <c r="B86" s="152" t="s">
        <v>595</v>
      </c>
      <c r="C86" s="120"/>
      <c r="D86" s="120"/>
      <c r="E86" s="120"/>
      <c r="F86" s="133"/>
      <c r="G86" s="243"/>
      <c r="H86" s="120">
        <f t="shared" si="15"/>
        <v>0</v>
      </c>
      <c r="I86" s="130">
        <f t="shared" si="10"/>
        <v>0</v>
      </c>
      <c r="J86" s="130">
        <f t="shared" si="11"/>
        <v>1</v>
      </c>
      <c r="K86" s="130">
        <f t="shared" si="12"/>
        <v>-1</v>
      </c>
      <c r="L86" s="130">
        <f t="shared" si="13"/>
        <v>0</v>
      </c>
      <c r="M86" s="130">
        <f t="shared" si="14"/>
        <v>0</v>
      </c>
      <c r="N86">
        <f t="shared" si="16"/>
        <v>0</v>
      </c>
      <c r="O86">
        <f t="shared" si="17"/>
        <v>0</v>
      </c>
      <c r="Q86">
        <f t="shared" si="18"/>
        <v>1</v>
      </c>
    </row>
    <row r="87" spans="1:17" ht="51">
      <c r="A87">
        <f t="shared" si="19"/>
        <v>83</v>
      </c>
      <c r="B87" s="153" t="s">
        <v>596</v>
      </c>
      <c r="C87" s="248">
        <v>44651</v>
      </c>
      <c r="D87" s="120" t="s">
        <v>1095</v>
      </c>
      <c r="E87" s="120" t="s">
        <v>1118</v>
      </c>
      <c r="F87" s="249" t="s">
        <v>1130</v>
      </c>
      <c r="G87" s="243" t="s">
        <v>1131</v>
      </c>
      <c r="H87" s="120" t="str">
        <f t="shared" si="15"/>
        <v>Incumplido</v>
      </c>
      <c r="I87" s="130">
        <f t="shared" si="10"/>
        <v>0</v>
      </c>
      <c r="J87" s="130">
        <f t="shared" si="11"/>
        <v>1</v>
      </c>
      <c r="K87" s="130">
        <f t="shared" si="12"/>
        <v>-1</v>
      </c>
      <c r="L87" s="130">
        <f t="shared" si="13"/>
        <v>0</v>
      </c>
      <c r="M87" s="130">
        <f t="shared" si="14"/>
        <v>0</v>
      </c>
      <c r="N87">
        <f t="shared" si="16"/>
        <v>0</v>
      </c>
      <c r="O87">
        <f t="shared" si="17"/>
        <v>1</v>
      </c>
      <c r="Q87">
        <f t="shared" si="18"/>
        <v>0</v>
      </c>
    </row>
    <row r="88" spans="1:17" ht="17">
      <c r="A88">
        <f t="shared" si="19"/>
        <v>84</v>
      </c>
      <c r="B88" s="154" t="s">
        <v>597</v>
      </c>
      <c r="C88" s="120"/>
      <c r="D88" s="120"/>
      <c r="E88" s="120"/>
      <c r="F88" s="133"/>
      <c r="G88" s="243"/>
      <c r="H88" s="120">
        <f t="shared" si="15"/>
        <v>0</v>
      </c>
      <c r="I88" s="130">
        <f t="shared" si="10"/>
        <v>0</v>
      </c>
      <c r="J88" s="130">
        <f t="shared" si="11"/>
        <v>1</v>
      </c>
      <c r="K88" s="130">
        <f t="shared" si="12"/>
        <v>-1</v>
      </c>
      <c r="L88" s="130">
        <f t="shared" si="13"/>
        <v>0</v>
      </c>
      <c r="M88" s="130">
        <f t="shared" si="14"/>
        <v>0</v>
      </c>
      <c r="N88">
        <f t="shared" si="16"/>
        <v>0</v>
      </c>
      <c r="O88">
        <f t="shared" si="17"/>
        <v>0</v>
      </c>
      <c r="Q88">
        <f t="shared" si="18"/>
        <v>1</v>
      </c>
    </row>
    <row r="89" spans="1:17" ht="34">
      <c r="A89">
        <f t="shared" si="19"/>
        <v>85</v>
      </c>
      <c r="B89" s="151" t="s">
        <v>598</v>
      </c>
      <c r="C89" s="248">
        <v>44651</v>
      </c>
      <c r="D89" s="120" t="s">
        <v>1095</v>
      </c>
      <c r="E89" s="120" t="s">
        <v>1118</v>
      </c>
      <c r="F89" s="249" t="s">
        <v>1130</v>
      </c>
      <c r="G89" s="243" t="s">
        <v>1131</v>
      </c>
      <c r="H89" s="120" t="str">
        <f t="shared" si="15"/>
        <v>Incumplido</v>
      </c>
      <c r="I89" s="130">
        <f t="shared" si="10"/>
        <v>0</v>
      </c>
      <c r="J89" s="130">
        <f t="shared" si="11"/>
        <v>1</v>
      </c>
      <c r="K89" s="130">
        <f t="shared" si="12"/>
        <v>-1</v>
      </c>
      <c r="L89" s="130">
        <f t="shared" si="13"/>
        <v>0</v>
      </c>
      <c r="M89" s="130">
        <f t="shared" si="14"/>
        <v>0</v>
      </c>
      <c r="N89">
        <f t="shared" si="16"/>
        <v>0</v>
      </c>
      <c r="O89">
        <f t="shared" si="17"/>
        <v>1</v>
      </c>
      <c r="Q89">
        <f t="shared" si="18"/>
        <v>0</v>
      </c>
    </row>
    <row r="90" spans="1:17" ht="51">
      <c r="A90">
        <f t="shared" si="19"/>
        <v>86</v>
      </c>
      <c r="B90" s="151" t="s">
        <v>599</v>
      </c>
      <c r="C90" s="248">
        <v>44651</v>
      </c>
      <c r="D90" s="120" t="s">
        <v>1095</v>
      </c>
      <c r="E90" s="120" t="s">
        <v>1095</v>
      </c>
      <c r="F90" s="181" t="s">
        <v>1143</v>
      </c>
      <c r="G90" s="252" t="s">
        <v>1144</v>
      </c>
      <c r="H90" s="120" t="str">
        <f t="shared" si="15"/>
        <v>Cumplido</v>
      </c>
      <c r="I90" s="130">
        <f t="shared" si="10"/>
        <v>1</v>
      </c>
      <c r="J90" s="130">
        <f t="shared" si="11"/>
        <v>0</v>
      </c>
      <c r="K90" s="130">
        <f t="shared" si="12"/>
        <v>1</v>
      </c>
      <c r="L90" s="130">
        <f t="shared" si="13"/>
        <v>1</v>
      </c>
      <c r="M90" s="130">
        <f t="shared" si="14"/>
        <v>1</v>
      </c>
      <c r="N90">
        <f t="shared" si="16"/>
        <v>1</v>
      </c>
      <c r="O90">
        <f t="shared" si="17"/>
        <v>0</v>
      </c>
      <c r="Q90">
        <f t="shared" si="18"/>
        <v>0</v>
      </c>
    </row>
    <row r="91" spans="1:17" ht="68">
      <c r="A91">
        <f t="shared" si="19"/>
        <v>87</v>
      </c>
      <c r="B91" s="151" t="s">
        <v>600</v>
      </c>
      <c r="C91" s="248">
        <v>44651</v>
      </c>
      <c r="D91" s="120" t="s">
        <v>1095</v>
      </c>
      <c r="E91" s="120" t="s">
        <v>1118</v>
      </c>
      <c r="F91" s="249" t="s">
        <v>1130</v>
      </c>
      <c r="G91" s="243" t="s">
        <v>1131</v>
      </c>
      <c r="H91" s="120" t="str">
        <f t="shared" si="15"/>
        <v>Incumplido</v>
      </c>
      <c r="I91" s="130">
        <f t="shared" si="10"/>
        <v>0</v>
      </c>
      <c r="J91" s="130">
        <f t="shared" si="11"/>
        <v>1</v>
      </c>
      <c r="K91" s="130">
        <f t="shared" si="12"/>
        <v>-1</v>
      </c>
      <c r="L91" s="130">
        <f t="shared" si="13"/>
        <v>0</v>
      </c>
      <c r="M91" s="130">
        <f t="shared" si="14"/>
        <v>0</v>
      </c>
      <c r="N91">
        <f t="shared" si="16"/>
        <v>0</v>
      </c>
      <c r="O91">
        <f t="shared" si="17"/>
        <v>1</v>
      </c>
      <c r="Q91">
        <f t="shared" si="18"/>
        <v>0</v>
      </c>
    </row>
    <row r="92" spans="1:17" ht="16">
      <c r="A92">
        <f t="shared" si="19"/>
        <v>88</v>
      </c>
      <c r="B92" s="144" t="s">
        <v>601</v>
      </c>
      <c r="C92" s="244"/>
      <c r="D92" s="244"/>
      <c r="E92" s="244"/>
      <c r="F92" s="145"/>
      <c r="G92" s="243"/>
      <c r="H92" s="120">
        <f t="shared" si="15"/>
        <v>0</v>
      </c>
      <c r="I92" s="130">
        <f t="shared" si="10"/>
        <v>0</v>
      </c>
      <c r="J92" s="130">
        <f t="shared" si="11"/>
        <v>1</v>
      </c>
      <c r="K92" s="130">
        <f t="shared" si="12"/>
        <v>-1</v>
      </c>
      <c r="L92" s="130">
        <f t="shared" si="13"/>
        <v>0</v>
      </c>
      <c r="M92" s="130">
        <f t="shared" si="14"/>
        <v>0</v>
      </c>
      <c r="N92">
        <f t="shared" si="16"/>
        <v>0</v>
      </c>
      <c r="O92">
        <f t="shared" si="17"/>
        <v>0</v>
      </c>
      <c r="Q92">
        <f t="shared" si="18"/>
        <v>1</v>
      </c>
    </row>
    <row r="93" spans="1:17" ht="34">
      <c r="A93">
        <f t="shared" si="19"/>
        <v>89</v>
      </c>
      <c r="B93" s="147" t="s">
        <v>602</v>
      </c>
      <c r="C93" s="248">
        <v>44651</v>
      </c>
      <c r="D93" s="120" t="s">
        <v>246</v>
      </c>
      <c r="E93" s="120" t="s">
        <v>1118</v>
      </c>
      <c r="F93" s="185" t="s">
        <v>1145</v>
      </c>
      <c r="G93" s="243"/>
      <c r="H93" s="120" t="str">
        <f t="shared" si="15"/>
        <v>Incumplido</v>
      </c>
      <c r="I93" s="130">
        <f t="shared" si="10"/>
        <v>0</v>
      </c>
      <c r="J93" s="130">
        <f t="shared" si="11"/>
        <v>1</v>
      </c>
      <c r="K93" s="130">
        <f t="shared" si="12"/>
        <v>-1</v>
      </c>
      <c r="L93" s="130">
        <f t="shared" si="13"/>
        <v>0</v>
      </c>
      <c r="M93" s="130">
        <f t="shared" si="14"/>
        <v>0</v>
      </c>
      <c r="N93">
        <f t="shared" si="16"/>
        <v>0</v>
      </c>
      <c r="O93">
        <f t="shared" si="17"/>
        <v>1</v>
      </c>
      <c r="Q93">
        <f t="shared" si="18"/>
        <v>0</v>
      </c>
    </row>
    <row r="94" spans="1:17" ht="34">
      <c r="A94">
        <f t="shared" si="19"/>
        <v>90</v>
      </c>
      <c r="B94" s="148" t="s">
        <v>603</v>
      </c>
      <c r="C94" s="248">
        <v>44651</v>
      </c>
      <c r="D94" s="120" t="s">
        <v>1095</v>
      </c>
      <c r="E94" s="120" t="s">
        <v>1095</v>
      </c>
      <c r="F94" s="133" t="s">
        <v>1146</v>
      </c>
      <c r="G94" s="243" t="s">
        <v>1147</v>
      </c>
      <c r="H94" s="120" t="str">
        <f t="shared" si="15"/>
        <v>Cumplido</v>
      </c>
      <c r="I94" s="130">
        <f t="shared" si="10"/>
        <v>1</v>
      </c>
      <c r="J94" s="130">
        <f t="shared" si="11"/>
        <v>0</v>
      </c>
      <c r="K94" s="130">
        <f t="shared" si="12"/>
        <v>1</v>
      </c>
      <c r="L94" s="130">
        <f t="shared" si="13"/>
        <v>1</v>
      </c>
      <c r="M94" s="130">
        <f t="shared" si="14"/>
        <v>1</v>
      </c>
      <c r="N94">
        <f t="shared" si="16"/>
        <v>1</v>
      </c>
      <c r="O94">
        <f t="shared" si="17"/>
        <v>0</v>
      </c>
      <c r="Q94">
        <f t="shared" si="18"/>
        <v>0</v>
      </c>
    </row>
    <row r="95" spans="1:17" ht="16">
      <c r="A95">
        <f t="shared" si="19"/>
        <v>91</v>
      </c>
      <c r="B95" s="144" t="s">
        <v>604</v>
      </c>
      <c r="C95" s="244"/>
      <c r="D95" s="244"/>
      <c r="E95" s="244"/>
      <c r="F95" s="145"/>
      <c r="G95" s="243"/>
      <c r="H95" s="120">
        <f t="shared" si="15"/>
        <v>0</v>
      </c>
      <c r="I95" s="130">
        <f t="shared" si="10"/>
        <v>0</v>
      </c>
      <c r="J95" s="130">
        <f t="shared" si="11"/>
        <v>1</v>
      </c>
      <c r="K95" s="130">
        <f t="shared" si="12"/>
        <v>-1</v>
      </c>
      <c r="L95" s="130">
        <f t="shared" si="13"/>
        <v>0</v>
      </c>
      <c r="M95" s="130">
        <f t="shared" si="14"/>
        <v>0</v>
      </c>
      <c r="N95">
        <f t="shared" si="16"/>
        <v>0</v>
      </c>
      <c r="O95">
        <f t="shared" si="17"/>
        <v>0</v>
      </c>
      <c r="Q95">
        <f t="shared" si="18"/>
        <v>1</v>
      </c>
    </row>
    <row r="96" spans="1:17" ht="68">
      <c r="A96">
        <f t="shared" si="19"/>
        <v>92</v>
      </c>
      <c r="B96" s="148" t="s">
        <v>605</v>
      </c>
      <c r="C96" s="248">
        <v>44651</v>
      </c>
      <c r="D96" s="120" t="s">
        <v>1095</v>
      </c>
      <c r="E96" s="120" t="s">
        <v>1095</v>
      </c>
      <c r="F96" s="181" t="s">
        <v>1148</v>
      </c>
      <c r="G96" s="243" t="s">
        <v>1149</v>
      </c>
      <c r="H96" s="120" t="str">
        <f t="shared" si="15"/>
        <v>Cumplido</v>
      </c>
      <c r="I96" s="130">
        <f t="shared" si="10"/>
        <v>1</v>
      </c>
      <c r="J96" s="130">
        <f t="shared" si="11"/>
        <v>0</v>
      </c>
      <c r="K96" s="130">
        <f t="shared" si="12"/>
        <v>1</v>
      </c>
      <c r="L96" s="130">
        <f t="shared" si="13"/>
        <v>1</v>
      </c>
      <c r="M96" s="130">
        <f t="shared" si="14"/>
        <v>1</v>
      </c>
      <c r="N96">
        <f t="shared" si="16"/>
        <v>1</v>
      </c>
      <c r="O96">
        <f t="shared" si="17"/>
        <v>0</v>
      </c>
      <c r="Q96">
        <f t="shared" si="18"/>
        <v>0</v>
      </c>
    </row>
    <row r="97" spans="1:18" ht="16">
      <c r="A97">
        <f t="shared" si="19"/>
        <v>93</v>
      </c>
      <c r="B97" s="144" t="s">
        <v>606</v>
      </c>
      <c r="C97" s="244"/>
      <c r="D97" s="244"/>
      <c r="E97" s="244"/>
      <c r="F97" s="145"/>
      <c r="G97" s="243"/>
      <c r="H97" s="120">
        <f t="shared" si="15"/>
        <v>0</v>
      </c>
      <c r="I97" s="130">
        <f t="shared" si="10"/>
        <v>0</v>
      </c>
      <c r="J97" s="130">
        <f t="shared" si="11"/>
        <v>1</v>
      </c>
      <c r="K97" s="130">
        <f t="shared" si="12"/>
        <v>-1</v>
      </c>
      <c r="L97" s="130">
        <f t="shared" si="13"/>
        <v>0</v>
      </c>
      <c r="M97" s="130">
        <f t="shared" si="14"/>
        <v>0</v>
      </c>
      <c r="N97">
        <f t="shared" si="16"/>
        <v>0</v>
      </c>
      <c r="O97">
        <f t="shared" si="17"/>
        <v>0</v>
      </c>
      <c r="Q97">
        <f t="shared" si="18"/>
        <v>1</v>
      </c>
    </row>
    <row r="98" spans="1:18" ht="68">
      <c r="A98">
        <f t="shared" si="19"/>
        <v>94</v>
      </c>
      <c r="B98" s="148" t="s">
        <v>607</v>
      </c>
      <c r="C98" s="248">
        <v>44651</v>
      </c>
      <c r="D98" s="120" t="s">
        <v>246</v>
      </c>
      <c r="E98" s="120" t="s">
        <v>1118</v>
      </c>
      <c r="F98" s="185" t="s">
        <v>1145</v>
      </c>
      <c r="G98" s="243" t="s">
        <v>1150</v>
      </c>
      <c r="H98" s="120" t="str">
        <f t="shared" si="15"/>
        <v>Incumplido</v>
      </c>
      <c r="I98" s="130">
        <f t="shared" si="10"/>
        <v>0</v>
      </c>
      <c r="J98" s="130">
        <f t="shared" si="11"/>
        <v>1</v>
      </c>
      <c r="K98" s="130">
        <f t="shared" si="12"/>
        <v>-1</v>
      </c>
      <c r="L98" s="130">
        <f t="shared" si="13"/>
        <v>0</v>
      </c>
      <c r="M98" s="130">
        <f t="shared" si="14"/>
        <v>0</v>
      </c>
      <c r="N98">
        <f t="shared" si="16"/>
        <v>0</v>
      </c>
      <c r="O98">
        <f t="shared" si="17"/>
        <v>1</v>
      </c>
      <c r="Q98">
        <f t="shared" si="18"/>
        <v>0</v>
      </c>
    </row>
    <row r="99" spans="1:18" ht="16">
      <c r="A99">
        <f t="shared" si="19"/>
        <v>95</v>
      </c>
      <c r="B99" s="144" t="s">
        <v>608</v>
      </c>
      <c r="C99" s="244"/>
      <c r="D99" s="244"/>
      <c r="E99" s="244"/>
      <c r="F99" s="145"/>
      <c r="G99" s="243"/>
      <c r="H99" s="120">
        <f t="shared" si="15"/>
        <v>0</v>
      </c>
      <c r="I99" s="130">
        <f t="shared" si="10"/>
        <v>0</v>
      </c>
      <c r="J99" s="130">
        <f t="shared" si="11"/>
        <v>1</v>
      </c>
      <c r="K99" s="130">
        <f t="shared" si="12"/>
        <v>-1</v>
      </c>
      <c r="L99" s="130">
        <f t="shared" si="13"/>
        <v>0</v>
      </c>
      <c r="M99" s="130">
        <f t="shared" si="14"/>
        <v>0</v>
      </c>
      <c r="N99">
        <f t="shared" si="16"/>
        <v>0</v>
      </c>
      <c r="O99">
        <f t="shared" si="17"/>
        <v>0</v>
      </c>
      <c r="Q99">
        <f t="shared" si="18"/>
        <v>1</v>
      </c>
    </row>
    <row r="100" spans="1:18" ht="17" thickBot="1">
      <c r="A100" s="258">
        <f t="shared" si="19"/>
        <v>96</v>
      </c>
      <c r="B100" s="155" t="s">
        <v>609</v>
      </c>
      <c r="C100" s="248">
        <v>44651</v>
      </c>
      <c r="D100" s="120" t="s">
        <v>246</v>
      </c>
      <c r="E100" s="120" t="s">
        <v>1118</v>
      </c>
      <c r="F100" s="133" t="s">
        <v>1145</v>
      </c>
      <c r="G100" s="243" t="s">
        <v>1150</v>
      </c>
      <c r="H100" s="120">
        <f t="shared" ref="H100" si="20">IF(E100="si","Cumplido",0)</f>
        <v>0</v>
      </c>
      <c r="I100" s="130">
        <f t="shared" si="10"/>
        <v>0</v>
      </c>
      <c r="J100" s="130">
        <f t="shared" si="11"/>
        <v>1</v>
      </c>
      <c r="K100" s="130">
        <f t="shared" si="12"/>
        <v>-1</v>
      </c>
      <c r="L100" s="130">
        <f t="shared" si="13"/>
        <v>0</v>
      </c>
      <c r="M100" s="130">
        <f t="shared" si="14"/>
        <v>0</v>
      </c>
      <c r="N100">
        <f t="shared" si="16"/>
        <v>0</v>
      </c>
      <c r="O100">
        <f t="shared" si="17"/>
        <v>0</v>
      </c>
      <c r="Q100">
        <f t="shared" si="18"/>
        <v>1</v>
      </c>
    </row>
    <row r="101" spans="1:18" hidden="1">
      <c r="C101" s="259"/>
      <c r="E101"/>
      <c r="H101" s="261">
        <f>+M101/L101</f>
        <v>1</v>
      </c>
      <c r="I101" s="130">
        <f>COUNT(I2:I100)</f>
        <v>96</v>
      </c>
      <c r="J101" s="130">
        <f>SUM(J2:J100)</f>
        <v>40</v>
      </c>
      <c r="K101" s="130">
        <f>SUM(K2:K100)</f>
        <v>16</v>
      </c>
      <c r="L101" s="130">
        <f>SUM(L2:L100)</f>
        <v>56</v>
      </c>
      <c r="M101" s="130">
        <f>SUM(M2:M100)</f>
        <v>56</v>
      </c>
      <c r="N101" s="130">
        <f t="shared" ref="N101:Q101" si="21">SUM(N2:N100)</f>
        <v>56</v>
      </c>
      <c r="O101" s="130">
        <f t="shared" si="21"/>
        <v>12</v>
      </c>
      <c r="P101" s="130">
        <f>+N101+O101</f>
        <v>68</v>
      </c>
      <c r="Q101" s="130">
        <f t="shared" si="21"/>
        <v>28</v>
      </c>
      <c r="R101" s="262">
        <f>SUM(N101:O101)+Q101</f>
        <v>96</v>
      </c>
    </row>
    <row r="102" spans="1:18">
      <c r="C102" s="263"/>
      <c r="E102"/>
      <c r="H102" s="264">
        <f>+N101/P101</f>
        <v>0.82352941176470584</v>
      </c>
      <c r="I102" s="265"/>
    </row>
    <row r="103" spans="1:18">
      <c r="C103" s="266"/>
      <c r="E103"/>
    </row>
    <row r="104" spans="1:18">
      <c r="C104" s="263"/>
    </row>
    <row r="142" ht="12.75" customHeight="1"/>
  </sheetData>
  <sheetProtection algorithmName="SHA-512" hashValue="iFSmPW97w/teC2/WiNmr503S6tyvd/hs5S/m4QZOtzhEK9+dwKJn94zuoEWvSRPnImzwJcdYNkRvN0Mw1p4O/Q==" saltValue="ya7F1yPRkDIKYI+z6jeNBw==" spinCount="100000" sheet="1" objects="1" scenarios="1" selectLockedCells="1" selectUnlockedCells="1"/>
  <mergeCells count="5">
    <mergeCell ref="F1:F4"/>
    <mergeCell ref="G1:G4"/>
    <mergeCell ref="D1:D4"/>
    <mergeCell ref="E1:E4"/>
    <mergeCell ref="C1:C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E43224"/>
  </sheetPr>
  <dimension ref="A1:F165"/>
  <sheetViews>
    <sheetView workbookViewId="0">
      <selection activeCell="A3" sqref="A3"/>
    </sheetView>
  </sheetViews>
  <sheetFormatPr baseColWidth="10" defaultRowHeight="15"/>
  <cols>
    <col min="1" max="1" width="5.33203125" bestFit="1" customWidth="1"/>
    <col min="2" max="2" width="86" customWidth="1"/>
    <col min="5" max="5" width="10.83203125" style="3"/>
    <col min="6" max="6" width="66" customWidth="1"/>
  </cols>
  <sheetData>
    <row r="1" spans="1:6">
      <c r="B1" s="39" t="s">
        <v>95</v>
      </c>
      <c r="C1" s="456">
        <v>6</v>
      </c>
      <c r="D1" s="448" t="s">
        <v>304</v>
      </c>
      <c r="E1" s="448" t="s">
        <v>305</v>
      </c>
      <c r="F1" s="450" t="s">
        <v>63</v>
      </c>
    </row>
    <row r="2" spans="1:6">
      <c r="B2" s="40" t="s">
        <v>96</v>
      </c>
      <c r="C2" s="457"/>
      <c r="D2" s="449"/>
      <c r="E2" s="449"/>
      <c r="F2" s="451"/>
    </row>
    <row r="3" spans="1:6">
      <c r="A3" s="371" t="s">
        <v>133</v>
      </c>
      <c r="B3" s="370" t="s">
        <v>610</v>
      </c>
      <c r="C3" s="457"/>
      <c r="D3" s="449"/>
      <c r="E3" s="449"/>
      <c r="F3" s="451"/>
    </row>
    <row r="4" spans="1:6" ht="32">
      <c r="B4" s="122" t="s">
        <v>302</v>
      </c>
      <c r="C4" s="104" t="s">
        <v>303</v>
      </c>
      <c r="D4" s="449"/>
      <c r="E4" s="449"/>
      <c r="F4" s="451"/>
    </row>
    <row r="5" spans="1:6" ht="34">
      <c r="B5" s="156" t="s">
        <v>611</v>
      </c>
      <c r="C5" s="134" t="s">
        <v>133</v>
      </c>
      <c r="D5" s="133"/>
      <c r="E5" s="134"/>
      <c r="F5" s="135"/>
    </row>
    <row r="6" spans="1:6" ht="102">
      <c r="B6" s="156" t="s">
        <v>612</v>
      </c>
      <c r="C6" s="134"/>
      <c r="D6" s="133"/>
      <c r="E6" s="134"/>
      <c r="F6" s="135"/>
    </row>
    <row r="7" spans="1:6" ht="51">
      <c r="B7" s="156" t="s">
        <v>613</v>
      </c>
      <c r="C7" s="134"/>
      <c r="D7" s="133"/>
      <c r="E7" s="134"/>
      <c r="F7" s="135"/>
    </row>
    <row r="8" spans="1:6" ht="34">
      <c r="B8" s="156" t="s">
        <v>614</v>
      </c>
      <c r="C8" s="134"/>
      <c r="D8" s="133"/>
      <c r="E8" s="134"/>
      <c r="F8" s="135"/>
    </row>
    <row r="9" spans="1:6" ht="17">
      <c r="B9" s="147" t="s">
        <v>615</v>
      </c>
      <c r="C9" s="134"/>
      <c r="D9" s="157"/>
      <c r="E9" s="134"/>
      <c r="F9" s="135"/>
    </row>
    <row r="10" spans="1:6" ht="17">
      <c r="B10" s="147" t="s">
        <v>616</v>
      </c>
      <c r="C10" s="134"/>
      <c r="D10" s="158"/>
      <c r="E10" s="134"/>
      <c r="F10" s="135"/>
    </row>
    <row r="11" spans="1:6" ht="34">
      <c r="B11" s="147" t="s">
        <v>617</v>
      </c>
      <c r="C11" s="134"/>
      <c r="D11" s="157"/>
      <c r="E11" s="134"/>
      <c r="F11" s="135"/>
    </row>
    <row r="12" spans="1:6" ht="34">
      <c r="B12" s="159" t="s">
        <v>618</v>
      </c>
      <c r="C12" s="134"/>
      <c r="D12" s="157"/>
      <c r="E12" s="134"/>
      <c r="F12" s="135"/>
    </row>
    <row r="13" spans="1:6" ht="17">
      <c r="B13" s="147" t="s">
        <v>619</v>
      </c>
      <c r="C13" s="134"/>
      <c r="D13" s="133"/>
      <c r="E13" s="134"/>
      <c r="F13" s="135"/>
    </row>
    <row r="14" spans="1:6" ht="17">
      <c r="B14" s="160" t="s">
        <v>620</v>
      </c>
      <c r="C14" s="134"/>
      <c r="D14" s="133"/>
      <c r="E14" s="134"/>
      <c r="F14" s="135"/>
    </row>
    <row r="15" spans="1:6" ht="34">
      <c r="B15" s="147" t="s">
        <v>621</v>
      </c>
      <c r="C15" s="134"/>
      <c r="D15" s="133"/>
      <c r="E15" s="134"/>
      <c r="F15" s="135"/>
    </row>
    <row r="16" spans="1:6" ht="68">
      <c r="B16" s="147" t="s">
        <v>622</v>
      </c>
      <c r="C16" s="134"/>
      <c r="D16" s="133"/>
      <c r="E16" s="134"/>
      <c r="F16" s="135"/>
    </row>
    <row r="17" spans="2:6" ht="34">
      <c r="B17" s="160" t="s">
        <v>623</v>
      </c>
      <c r="C17" s="134"/>
      <c r="D17" s="133"/>
      <c r="E17" s="134"/>
      <c r="F17" s="135"/>
    </row>
    <row r="18" spans="2:6" ht="17">
      <c r="B18" s="161" t="s">
        <v>624</v>
      </c>
      <c r="C18" s="134"/>
      <c r="D18" s="133"/>
      <c r="E18" s="134"/>
      <c r="F18" s="135"/>
    </row>
    <row r="19" spans="2:6" ht="85">
      <c r="B19" s="147" t="s">
        <v>625</v>
      </c>
      <c r="C19" s="134"/>
      <c r="D19" s="133"/>
      <c r="E19" s="134"/>
      <c r="F19" s="135"/>
    </row>
    <row r="20" spans="2:6" ht="34">
      <c r="B20" s="147" t="s">
        <v>626</v>
      </c>
      <c r="C20" s="134"/>
      <c r="D20" s="133"/>
      <c r="E20" s="134"/>
      <c r="F20" s="135"/>
    </row>
    <row r="21" spans="2:6" ht="68">
      <c r="B21" s="147" t="s">
        <v>627</v>
      </c>
      <c r="C21" s="134"/>
      <c r="D21" s="133"/>
      <c r="E21" s="134"/>
      <c r="F21" s="135"/>
    </row>
    <row r="22" spans="2:6" ht="17">
      <c r="B22" s="161" t="s">
        <v>628</v>
      </c>
      <c r="C22" s="134"/>
      <c r="D22" s="133"/>
      <c r="E22" s="134"/>
      <c r="F22" s="135"/>
    </row>
    <row r="23" spans="2:6" ht="34">
      <c r="B23" s="147" t="s">
        <v>629</v>
      </c>
      <c r="C23" s="134"/>
      <c r="D23" s="133"/>
      <c r="E23" s="134"/>
      <c r="F23" s="135"/>
    </row>
    <row r="24" spans="2:6" ht="68">
      <c r="B24" s="147" t="s">
        <v>630</v>
      </c>
      <c r="C24" s="134"/>
      <c r="D24" s="133"/>
      <c r="E24" s="134"/>
      <c r="F24" s="135"/>
    </row>
    <row r="25" spans="2:6" ht="51">
      <c r="B25" s="147" t="s">
        <v>631</v>
      </c>
      <c r="C25" s="134"/>
      <c r="D25" s="133"/>
      <c r="E25" s="134"/>
      <c r="F25" s="135"/>
    </row>
    <row r="26" spans="2:6" ht="34">
      <c r="B26" s="147" t="s">
        <v>632</v>
      </c>
      <c r="C26" s="134"/>
      <c r="D26" s="133"/>
      <c r="E26" s="134"/>
      <c r="F26" s="135"/>
    </row>
    <row r="27" spans="2:6" ht="17">
      <c r="B27" s="147" t="s">
        <v>633</v>
      </c>
      <c r="C27" s="134"/>
      <c r="D27" s="133"/>
      <c r="E27" s="134"/>
      <c r="F27" s="135"/>
    </row>
    <row r="28" spans="2:6" ht="34">
      <c r="B28" s="147" t="s">
        <v>634</v>
      </c>
      <c r="C28" s="134"/>
      <c r="D28" s="133"/>
      <c r="E28" s="134"/>
      <c r="F28" s="135"/>
    </row>
    <row r="29" spans="2:6" ht="34">
      <c r="B29" s="147" t="s">
        <v>635</v>
      </c>
      <c r="C29" s="134"/>
      <c r="D29" s="133"/>
      <c r="E29" s="134"/>
      <c r="F29" s="135"/>
    </row>
    <row r="30" spans="2:6" ht="51">
      <c r="B30" s="147" t="s">
        <v>636</v>
      </c>
      <c r="C30" s="134"/>
      <c r="D30" s="133"/>
      <c r="E30" s="134"/>
      <c r="F30" s="135"/>
    </row>
    <row r="31" spans="2:6" ht="51">
      <c r="B31" s="147" t="s">
        <v>637</v>
      </c>
      <c r="C31" s="134"/>
      <c r="D31" s="133"/>
      <c r="E31" s="134"/>
      <c r="F31" s="135"/>
    </row>
    <row r="32" spans="2:6" ht="17">
      <c r="B32" s="147" t="s">
        <v>638</v>
      </c>
      <c r="C32" s="134"/>
      <c r="D32" s="133"/>
      <c r="E32" s="134"/>
      <c r="F32" s="135"/>
    </row>
    <row r="33" spans="2:6" ht="17">
      <c r="B33" s="147" t="s">
        <v>639</v>
      </c>
      <c r="C33" s="134"/>
      <c r="D33" s="133"/>
      <c r="E33" s="134"/>
      <c r="F33" s="135"/>
    </row>
    <row r="34" spans="2:6" ht="34">
      <c r="B34" s="147" t="s">
        <v>640</v>
      </c>
      <c r="C34" s="134"/>
      <c r="D34" s="133"/>
      <c r="E34" s="134"/>
      <c r="F34" s="135"/>
    </row>
    <row r="35" spans="2:6" ht="17">
      <c r="B35" s="147" t="s">
        <v>641</v>
      </c>
      <c r="C35" s="134"/>
      <c r="D35" s="133"/>
      <c r="E35" s="134"/>
      <c r="F35" s="135"/>
    </row>
    <row r="36" spans="2:6" ht="34">
      <c r="B36" s="147" t="s">
        <v>642</v>
      </c>
      <c r="C36" s="134"/>
      <c r="D36" s="133"/>
      <c r="E36" s="134"/>
      <c r="F36" s="135"/>
    </row>
    <row r="37" spans="2:6" ht="17">
      <c r="B37" s="161" t="s">
        <v>643</v>
      </c>
      <c r="C37" s="134"/>
      <c r="D37" s="133"/>
      <c r="E37" s="134"/>
      <c r="F37" s="135"/>
    </row>
    <row r="38" spans="2:6" ht="34">
      <c r="B38" s="147" t="s">
        <v>644</v>
      </c>
      <c r="C38" s="134"/>
      <c r="D38" s="133"/>
      <c r="E38" s="134"/>
      <c r="F38" s="135"/>
    </row>
    <row r="39" spans="2:6" ht="34">
      <c r="B39" s="147" t="s">
        <v>645</v>
      </c>
      <c r="C39" s="134"/>
      <c r="D39" s="133"/>
      <c r="E39" s="134"/>
      <c r="F39" s="135"/>
    </row>
    <row r="40" spans="2:6" ht="34">
      <c r="B40" s="147" t="s">
        <v>646</v>
      </c>
      <c r="C40" s="134"/>
      <c r="D40" s="133"/>
      <c r="E40" s="134"/>
      <c r="F40" s="135"/>
    </row>
    <row r="41" spans="2:6" ht="34">
      <c r="B41" s="147" t="s">
        <v>647</v>
      </c>
      <c r="C41" s="134"/>
      <c r="D41" s="133"/>
      <c r="E41" s="134"/>
      <c r="F41" s="135"/>
    </row>
    <row r="42" spans="2:6" ht="34">
      <c r="B42" s="147" t="s">
        <v>648</v>
      </c>
      <c r="C42" s="134"/>
      <c r="D42" s="133"/>
      <c r="E42" s="134"/>
      <c r="F42" s="135"/>
    </row>
    <row r="43" spans="2:6" ht="17">
      <c r="B43" s="161" t="s">
        <v>649</v>
      </c>
      <c r="C43" s="134"/>
      <c r="D43" s="133"/>
      <c r="E43" s="134"/>
      <c r="F43" s="135"/>
    </row>
    <row r="44" spans="2:6" ht="51">
      <c r="B44" s="147" t="s">
        <v>650</v>
      </c>
      <c r="C44" s="134"/>
      <c r="D44" s="133"/>
      <c r="E44" s="134"/>
      <c r="F44" s="135"/>
    </row>
    <row r="45" spans="2:6" ht="34">
      <c r="B45" s="147" t="s">
        <v>651</v>
      </c>
      <c r="C45" s="134"/>
      <c r="D45" s="133"/>
      <c r="E45" s="134"/>
      <c r="F45" s="135"/>
    </row>
    <row r="46" spans="2:6" ht="34">
      <c r="B46" s="147" t="s">
        <v>652</v>
      </c>
      <c r="C46" s="134"/>
      <c r="D46" s="133"/>
      <c r="E46" s="134"/>
      <c r="F46" s="135"/>
    </row>
    <row r="47" spans="2:6" ht="17">
      <c r="B47" s="147" t="s">
        <v>653</v>
      </c>
      <c r="C47" s="134"/>
      <c r="D47" s="133"/>
      <c r="E47" s="134"/>
      <c r="F47" s="135"/>
    </row>
    <row r="48" spans="2:6" ht="34">
      <c r="B48" s="147" t="s">
        <v>654</v>
      </c>
      <c r="C48" s="134"/>
      <c r="D48" s="133"/>
      <c r="E48" s="134"/>
      <c r="F48" s="135"/>
    </row>
    <row r="49" spans="2:6" ht="17">
      <c r="B49" s="161" t="s">
        <v>655</v>
      </c>
      <c r="C49" s="134"/>
      <c r="D49" s="133"/>
      <c r="E49" s="134"/>
      <c r="F49" s="135"/>
    </row>
    <row r="50" spans="2:6" ht="51">
      <c r="B50" s="147" t="s">
        <v>656</v>
      </c>
      <c r="C50" s="134"/>
      <c r="D50" s="133"/>
      <c r="E50" s="134"/>
      <c r="F50" s="135"/>
    </row>
    <row r="51" spans="2:6" ht="34">
      <c r="B51" s="147" t="s">
        <v>657</v>
      </c>
      <c r="C51" s="134"/>
      <c r="D51" s="133"/>
      <c r="E51" s="134"/>
      <c r="F51" s="135"/>
    </row>
    <row r="52" spans="2:6" ht="68">
      <c r="B52" s="147" t="s">
        <v>658</v>
      </c>
      <c r="C52" s="134"/>
      <c r="D52" s="133"/>
      <c r="E52" s="134"/>
      <c r="F52" s="135"/>
    </row>
    <row r="53" spans="2:6" ht="51">
      <c r="B53" s="147" t="s">
        <v>659</v>
      </c>
      <c r="C53" s="134"/>
      <c r="D53" s="133"/>
      <c r="E53" s="134"/>
      <c r="F53" s="135"/>
    </row>
    <row r="54" spans="2:6" ht="34">
      <c r="B54" s="147" t="s">
        <v>660</v>
      </c>
      <c r="C54" s="134"/>
      <c r="D54" s="133"/>
      <c r="E54" s="134"/>
      <c r="F54" s="135"/>
    </row>
    <row r="55" spans="2:6" ht="68">
      <c r="B55" s="147" t="s">
        <v>661</v>
      </c>
      <c r="C55" s="134"/>
      <c r="D55" s="133"/>
      <c r="E55" s="134"/>
      <c r="F55" s="135"/>
    </row>
    <row r="56" spans="2:6" ht="51">
      <c r="B56" s="147" t="s">
        <v>662</v>
      </c>
      <c r="C56" s="134"/>
      <c r="D56" s="133"/>
      <c r="E56" s="134"/>
      <c r="F56" s="135"/>
    </row>
    <row r="57" spans="2:6" ht="51">
      <c r="B57" s="147" t="s">
        <v>663</v>
      </c>
      <c r="C57" s="134"/>
      <c r="D57" s="133"/>
      <c r="E57" s="134"/>
      <c r="F57" s="135"/>
    </row>
    <row r="58" spans="2:6" ht="34">
      <c r="B58" s="147" t="s">
        <v>664</v>
      </c>
      <c r="C58" s="134"/>
      <c r="D58" s="133"/>
      <c r="E58" s="134"/>
      <c r="F58" s="135"/>
    </row>
    <row r="59" spans="2:6" ht="51">
      <c r="B59" s="147" t="s">
        <v>665</v>
      </c>
      <c r="C59" s="134"/>
      <c r="D59" s="133"/>
      <c r="E59" s="134"/>
      <c r="F59" s="135"/>
    </row>
    <row r="60" spans="2:6" ht="51">
      <c r="B60" s="147" t="s">
        <v>666</v>
      </c>
      <c r="C60" s="134"/>
      <c r="D60" s="133"/>
      <c r="E60" s="134"/>
      <c r="F60" s="135"/>
    </row>
    <row r="61" spans="2:6" ht="34">
      <c r="B61" s="147" t="s">
        <v>667</v>
      </c>
      <c r="C61" s="134"/>
      <c r="D61" s="133"/>
      <c r="E61" s="134"/>
      <c r="F61" s="135"/>
    </row>
    <row r="62" spans="2:6" ht="34">
      <c r="B62" s="147" t="s">
        <v>668</v>
      </c>
      <c r="C62" s="134"/>
      <c r="D62" s="133"/>
      <c r="E62" s="134"/>
      <c r="F62" s="135"/>
    </row>
    <row r="63" spans="2:6" ht="34">
      <c r="B63" s="147" t="s">
        <v>669</v>
      </c>
      <c r="C63" s="134"/>
      <c r="D63" s="133"/>
      <c r="E63" s="134"/>
      <c r="F63" s="135"/>
    </row>
    <row r="64" spans="2:6" ht="34">
      <c r="B64" s="147" t="s">
        <v>670</v>
      </c>
      <c r="C64" s="134"/>
      <c r="D64" s="133"/>
      <c r="E64" s="134"/>
      <c r="F64" s="135"/>
    </row>
    <row r="65" spans="2:6" ht="34">
      <c r="B65" s="147" t="s">
        <v>671</v>
      </c>
      <c r="C65" s="134"/>
      <c r="D65" s="133"/>
      <c r="E65" s="134"/>
      <c r="F65" s="135"/>
    </row>
    <row r="66" spans="2:6" ht="34">
      <c r="B66" s="147" t="s">
        <v>672</v>
      </c>
      <c r="C66" s="134"/>
      <c r="D66" s="133"/>
      <c r="E66" s="134"/>
      <c r="F66" s="135"/>
    </row>
    <row r="67" spans="2:6" ht="34">
      <c r="B67" s="147" t="s">
        <v>673</v>
      </c>
      <c r="C67" s="134"/>
      <c r="D67" s="133"/>
      <c r="E67" s="134"/>
      <c r="F67" s="135"/>
    </row>
    <row r="68" spans="2:6" ht="51">
      <c r="B68" s="147" t="s">
        <v>674</v>
      </c>
      <c r="C68" s="134"/>
      <c r="D68" s="133"/>
      <c r="E68" s="134"/>
      <c r="F68" s="135"/>
    </row>
    <row r="69" spans="2:6" ht="51">
      <c r="B69" s="147" t="s">
        <v>675</v>
      </c>
      <c r="C69" s="134"/>
      <c r="D69" s="133"/>
      <c r="E69" s="134"/>
      <c r="F69" s="135"/>
    </row>
    <row r="70" spans="2:6" ht="17">
      <c r="B70" s="159" t="s">
        <v>676</v>
      </c>
      <c r="C70" s="134"/>
      <c r="D70" s="133"/>
      <c r="E70" s="134"/>
      <c r="F70" s="135"/>
    </row>
    <row r="71" spans="2:6" ht="34">
      <c r="B71" s="147" t="s">
        <v>677</v>
      </c>
      <c r="C71" s="134"/>
      <c r="D71" s="133"/>
      <c r="E71" s="134"/>
      <c r="F71" s="135"/>
    </row>
    <row r="72" spans="2:6" ht="34">
      <c r="B72" s="147" t="s">
        <v>678</v>
      </c>
      <c r="C72" s="134"/>
      <c r="D72" s="133"/>
      <c r="E72" s="134"/>
      <c r="F72" s="135"/>
    </row>
    <row r="73" spans="2:6" ht="51">
      <c r="B73" s="147" t="s">
        <v>679</v>
      </c>
      <c r="C73" s="134"/>
      <c r="D73" s="133"/>
      <c r="E73" s="134"/>
      <c r="F73" s="135"/>
    </row>
    <row r="74" spans="2:6" ht="34">
      <c r="B74" s="147" t="s">
        <v>680</v>
      </c>
      <c r="C74" s="134"/>
      <c r="D74" s="133"/>
      <c r="E74" s="134"/>
      <c r="F74" s="135"/>
    </row>
    <row r="75" spans="2:6" ht="34">
      <c r="B75" s="147" t="s">
        <v>681</v>
      </c>
      <c r="C75" s="134"/>
      <c r="D75" s="133"/>
      <c r="E75" s="134"/>
      <c r="F75" s="135"/>
    </row>
    <row r="76" spans="2:6" ht="17">
      <c r="B76" s="161" t="s">
        <v>682</v>
      </c>
      <c r="C76" s="134"/>
      <c r="D76" s="133"/>
      <c r="E76" s="134"/>
      <c r="F76" s="135"/>
    </row>
    <row r="77" spans="2:6" ht="51">
      <c r="B77" s="147" t="s">
        <v>683</v>
      </c>
      <c r="C77" s="134"/>
      <c r="D77" s="133"/>
      <c r="E77" s="134"/>
      <c r="F77" s="135"/>
    </row>
    <row r="78" spans="2:6" ht="51">
      <c r="B78" s="147" t="s">
        <v>684</v>
      </c>
      <c r="C78" s="134"/>
      <c r="D78" s="133"/>
      <c r="E78" s="134"/>
      <c r="F78" s="135"/>
    </row>
    <row r="79" spans="2:6" ht="51">
      <c r="B79" s="147" t="s">
        <v>685</v>
      </c>
      <c r="C79" s="134"/>
      <c r="D79" s="133"/>
      <c r="E79" s="134"/>
      <c r="F79" s="135"/>
    </row>
    <row r="80" spans="2:6" ht="17">
      <c r="B80" s="147" t="s">
        <v>686</v>
      </c>
      <c r="C80" s="134"/>
      <c r="D80" s="133"/>
      <c r="E80" s="134"/>
      <c r="F80" s="135"/>
    </row>
    <row r="81" spans="2:6" ht="34">
      <c r="B81" s="147" t="s">
        <v>687</v>
      </c>
      <c r="C81" s="134"/>
      <c r="D81" s="133"/>
      <c r="E81" s="134"/>
      <c r="F81" s="135"/>
    </row>
    <row r="82" spans="2:6" ht="17">
      <c r="B82" s="161" t="s">
        <v>688</v>
      </c>
      <c r="C82" s="134"/>
      <c r="D82" s="133"/>
      <c r="E82" s="134"/>
      <c r="F82" s="135"/>
    </row>
    <row r="83" spans="2:6" ht="51">
      <c r="B83" s="147" t="s">
        <v>689</v>
      </c>
      <c r="C83" s="134"/>
      <c r="D83" s="133"/>
      <c r="E83" s="134"/>
      <c r="F83" s="135"/>
    </row>
    <row r="84" spans="2:6" ht="34">
      <c r="B84" s="147" t="s">
        <v>690</v>
      </c>
      <c r="C84" s="134"/>
      <c r="D84" s="133"/>
      <c r="E84" s="134"/>
      <c r="F84" s="135"/>
    </row>
    <row r="85" spans="2:6" ht="17">
      <c r="B85" s="161" t="s">
        <v>691</v>
      </c>
      <c r="C85" s="134"/>
      <c r="D85" s="133"/>
      <c r="E85" s="134"/>
      <c r="F85" s="135"/>
    </row>
    <row r="86" spans="2:6" ht="85">
      <c r="B86" s="147" t="s">
        <v>692</v>
      </c>
      <c r="C86" s="134"/>
      <c r="D86" s="133"/>
      <c r="E86" s="134"/>
      <c r="F86" s="135"/>
    </row>
    <row r="87" spans="2:6" ht="17">
      <c r="B87" s="161" t="s">
        <v>693</v>
      </c>
      <c r="C87" s="134"/>
      <c r="D87" s="133"/>
      <c r="E87" s="134"/>
      <c r="F87" s="135"/>
    </row>
    <row r="88" spans="2:6" ht="51">
      <c r="B88" s="147" t="s">
        <v>694</v>
      </c>
      <c r="C88" s="134"/>
      <c r="D88" s="133"/>
      <c r="E88" s="134"/>
      <c r="F88" s="135"/>
    </row>
    <row r="89" spans="2:6" ht="34">
      <c r="B89" s="147" t="s">
        <v>695</v>
      </c>
      <c r="C89" s="134"/>
      <c r="D89" s="133"/>
      <c r="E89" s="134"/>
      <c r="F89" s="135"/>
    </row>
    <row r="90" spans="2:6" ht="68">
      <c r="B90" s="147" t="s">
        <v>696</v>
      </c>
      <c r="C90" s="134"/>
      <c r="D90" s="133"/>
      <c r="E90" s="134"/>
      <c r="F90" s="135"/>
    </row>
    <row r="91" spans="2:6" ht="34">
      <c r="B91" s="147" t="s">
        <v>697</v>
      </c>
      <c r="C91" s="134"/>
      <c r="D91" s="133"/>
      <c r="E91" s="134"/>
      <c r="F91" s="135"/>
    </row>
    <row r="92" spans="2:6" ht="68">
      <c r="B92" s="147" t="s">
        <v>698</v>
      </c>
      <c r="C92" s="134"/>
      <c r="D92" s="133"/>
      <c r="E92" s="134"/>
      <c r="F92" s="135"/>
    </row>
    <row r="93" spans="2:6" ht="34">
      <c r="B93" s="147" t="s">
        <v>699</v>
      </c>
      <c r="C93" s="134"/>
      <c r="D93" s="133"/>
      <c r="E93" s="134"/>
      <c r="F93" s="135"/>
    </row>
    <row r="94" spans="2:6" ht="17">
      <c r="B94" s="161" t="s">
        <v>700</v>
      </c>
      <c r="C94" s="134"/>
      <c r="D94" s="133"/>
      <c r="E94" s="134"/>
      <c r="F94" s="135"/>
    </row>
    <row r="95" spans="2:6" ht="85">
      <c r="B95" s="147" t="s">
        <v>701</v>
      </c>
      <c r="C95" s="134"/>
      <c r="D95" s="133"/>
      <c r="E95" s="134"/>
      <c r="F95" s="135"/>
    </row>
    <row r="96" spans="2:6" ht="17">
      <c r="B96" s="159" t="s">
        <v>702</v>
      </c>
      <c r="C96" s="134"/>
      <c r="D96" s="133"/>
      <c r="E96" s="134"/>
      <c r="F96" s="135"/>
    </row>
    <row r="97" spans="2:6" ht="17">
      <c r="B97" s="147" t="s">
        <v>703</v>
      </c>
      <c r="C97" s="134"/>
      <c r="D97" s="133"/>
      <c r="E97" s="134"/>
      <c r="F97" s="135"/>
    </row>
    <row r="98" spans="2:6" ht="17">
      <c r="B98" s="159" t="s">
        <v>704</v>
      </c>
      <c r="C98" s="134"/>
      <c r="D98" s="133"/>
      <c r="E98" s="134"/>
      <c r="F98" s="135"/>
    </row>
    <row r="99" spans="2:6" ht="51">
      <c r="B99" s="147" t="s">
        <v>705</v>
      </c>
      <c r="C99" s="134"/>
      <c r="D99" s="133"/>
      <c r="E99" s="134"/>
      <c r="F99" s="135"/>
    </row>
    <row r="100" spans="2:6" ht="34">
      <c r="B100" s="147" t="s">
        <v>706</v>
      </c>
      <c r="C100" s="134"/>
      <c r="D100" s="133"/>
      <c r="E100" s="134"/>
      <c r="F100" s="135"/>
    </row>
    <row r="101" spans="2:6" ht="51">
      <c r="B101" s="147" t="s">
        <v>707</v>
      </c>
      <c r="C101" s="134"/>
      <c r="D101" s="133"/>
      <c r="E101" s="134"/>
      <c r="F101" s="135"/>
    </row>
    <row r="102" spans="2:6" ht="34">
      <c r="B102" s="147" t="s">
        <v>708</v>
      </c>
      <c r="C102" s="134"/>
      <c r="D102" s="133"/>
      <c r="E102" s="134"/>
      <c r="F102" s="135"/>
    </row>
    <row r="103" spans="2:6" ht="34">
      <c r="B103" s="147" t="s">
        <v>709</v>
      </c>
      <c r="C103" s="134"/>
      <c r="D103" s="133"/>
      <c r="E103" s="134"/>
      <c r="F103" s="135"/>
    </row>
    <row r="104" spans="2:6" ht="34">
      <c r="B104" s="147" t="s">
        <v>710</v>
      </c>
      <c r="C104" s="134"/>
      <c r="D104" s="133"/>
      <c r="E104" s="134"/>
      <c r="F104" s="135"/>
    </row>
    <row r="105" spans="2:6" ht="34">
      <c r="B105" s="147" t="s">
        <v>711</v>
      </c>
      <c r="C105" s="134"/>
      <c r="D105" s="133"/>
      <c r="E105" s="134"/>
      <c r="F105" s="135"/>
    </row>
    <row r="106" spans="2:6" ht="34">
      <c r="B106" s="147" t="s">
        <v>712</v>
      </c>
      <c r="C106" s="134"/>
      <c r="D106" s="133"/>
      <c r="E106" s="134"/>
      <c r="F106" s="135"/>
    </row>
    <row r="107" spans="2:6" ht="34">
      <c r="B107" s="147" t="s">
        <v>713</v>
      </c>
      <c r="C107" s="134"/>
      <c r="D107" s="133"/>
      <c r="E107" s="134"/>
      <c r="F107" s="135"/>
    </row>
    <row r="108" spans="2:6" ht="34">
      <c r="B108" s="147" t="s">
        <v>713</v>
      </c>
      <c r="C108" s="134"/>
      <c r="D108" s="133"/>
      <c r="E108" s="134"/>
      <c r="F108" s="135"/>
    </row>
    <row r="109" spans="2:6" ht="68">
      <c r="B109" s="147" t="s">
        <v>714</v>
      </c>
      <c r="C109" s="134"/>
      <c r="D109" s="133"/>
      <c r="E109" s="134"/>
      <c r="F109" s="135"/>
    </row>
    <row r="110" spans="2:6" ht="51">
      <c r="B110" s="147" t="s">
        <v>715</v>
      </c>
      <c r="C110" s="134"/>
      <c r="D110" s="133"/>
      <c r="E110" s="134"/>
      <c r="F110" s="135"/>
    </row>
    <row r="111" spans="2:6" ht="17">
      <c r="B111" s="161" t="s">
        <v>716</v>
      </c>
      <c r="C111" s="134"/>
      <c r="D111" s="133"/>
      <c r="E111" s="134"/>
      <c r="F111" s="135"/>
    </row>
    <row r="112" spans="2:6" ht="68">
      <c r="B112" s="147" t="s">
        <v>717</v>
      </c>
      <c r="C112" s="134"/>
      <c r="D112" s="133"/>
      <c r="E112" s="134"/>
      <c r="F112" s="135"/>
    </row>
    <row r="113" spans="2:6" ht="68">
      <c r="B113" s="147" t="s">
        <v>718</v>
      </c>
      <c r="C113" s="134"/>
      <c r="D113" s="133"/>
      <c r="E113" s="134"/>
      <c r="F113" s="135"/>
    </row>
    <row r="114" spans="2:6" ht="17">
      <c r="B114" s="159" t="s">
        <v>719</v>
      </c>
      <c r="C114" s="134"/>
      <c r="D114" s="133"/>
      <c r="E114" s="134"/>
      <c r="F114" s="135"/>
    </row>
    <row r="115" spans="2:6" ht="34">
      <c r="B115" s="147" t="s">
        <v>720</v>
      </c>
      <c r="C115" s="134"/>
      <c r="D115" s="133"/>
      <c r="E115" s="134"/>
      <c r="F115" s="135"/>
    </row>
    <row r="116" spans="2:6" ht="34">
      <c r="B116" s="147" t="s">
        <v>721</v>
      </c>
      <c r="C116" s="134"/>
      <c r="D116" s="133"/>
      <c r="E116" s="134"/>
      <c r="F116" s="135"/>
    </row>
    <row r="117" spans="2:6" ht="34">
      <c r="B117" s="147" t="s">
        <v>722</v>
      </c>
      <c r="C117" s="134"/>
      <c r="D117" s="133"/>
      <c r="E117" s="134"/>
      <c r="F117" s="135"/>
    </row>
    <row r="118" spans="2:6" ht="51">
      <c r="B118" s="147" t="s">
        <v>723</v>
      </c>
      <c r="C118" s="134"/>
      <c r="D118" s="133"/>
      <c r="E118" s="134"/>
      <c r="F118" s="135"/>
    </row>
    <row r="119" spans="2:6" ht="51">
      <c r="B119" s="147" t="s">
        <v>724</v>
      </c>
      <c r="C119" s="134"/>
      <c r="D119" s="133"/>
      <c r="E119" s="134"/>
      <c r="F119" s="135"/>
    </row>
    <row r="120" spans="2:6" ht="34">
      <c r="B120" s="147" t="s">
        <v>725</v>
      </c>
      <c r="C120" s="134"/>
      <c r="D120" s="133"/>
      <c r="E120" s="134"/>
      <c r="F120" s="135"/>
    </row>
    <row r="121" spans="2:6" ht="17">
      <c r="B121" s="147" t="s">
        <v>726</v>
      </c>
      <c r="C121" s="134"/>
      <c r="D121" s="133"/>
      <c r="E121" s="134"/>
      <c r="F121" s="135"/>
    </row>
    <row r="122" spans="2:6" ht="17">
      <c r="B122" s="161" t="s">
        <v>727</v>
      </c>
      <c r="C122" s="134"/>
      <c r="D122" s="133"/>
      <c r="E122" s="134"/>
      <c r="F122" s="135"/>
    </row>
    <row r="123" spans="2:6" ht="34">
      <c r="B123" s="147" t="s">
        <v>728</v>
      </c>
      <c r="C123" s="134"/>
      <c r="D123" s="133"/>
      <c r="E123" s="134"/>
      <c r="F123" s="135"/>
    </row>
    <row r="124" spans="2:6" ht="51">
      <c r="B124" s="147" t="s">
        <v>729</v>
      </c>
      <c r="C124" s="134"/>
      <c r="D124" s="133"/>
      <c r="E124" s="134"/>
      <c r="F124" s="135"/>
    </row>
    <row r="125" spans="2:6" ht="34">
      <c r="B125" s="161" t="s">
        <v>730</v>
      </c>
      <c r="C125" s="134"/>
      <c r="D125" s="133"/>
      <c r="E125" s="134"/>
      <c r="F125" s="135"/>
    </row>
    <row r="126" spans="2:6" ht="51">
      <c r="B126" s="147" t="s">
        <v>731</v>
      </c>
      <c r="C126" s="134"/>
      <c r="D126" s="133"/>
      <c r="E126" s="134"/>
      <c r="F126" s="135"/>
    </row>
    <row r="127" spans="2:6" ht="34">
      <c r="B127" s="147" t="s">
        <v>732</v>
      </c>
      <c r="C127" s="134"/>
      <c r="D127" s="133"/>
      <c r="E127" s="134"/>
      <c r="F127" s="135"/>
    </row>
    <row r="128" spans="2:6" ht="68">
      <c r="B128" s="147" t="s">
        <v>733</v>
      </c>
      <c r="C128" s="134"/>
      <c r="D128" s="133"/>
      <c r="E128" s="134"/>
      <c r="F128" s="135"/>
    </row>
    <row r="129" spans="2:6" ht="17">
      <c r="B129" s="161" t="s">
        <v>734</v>
      </c>
      <c r="C129" s="134"/>
      <c r="D129" s="133"/>
      <c r="E129" s="134"/>
      <c r="F129" s="135"/>
    </row>
    <row r="130" spans="2:6" ht="34">
      <c r="B130" s="147" t="s">
        <v>735</v>
      </c>
      <c r="C130" s="134"/>
      <c r="D130" s="133"/>
      <c r="E130" s="134"/>
      <c r="F130" s="135"/>
    </row>
    <row r="131" spans="2:6" ht="51">
      <c r="B131" s="147" t="s">
        <v>736</v>
      </c>
      <c r="C131" s="134"/>
      <c r="D131" s="133"/>
      <c r="E131" s="134"/>
      <c r="F131" s="135"/>
    </row>
    <row r="132" spans="2:6" ht="52" thickBot="1">
      <c r="B132" s="162" t="s">
        <v>737</v>
      </c>
      <c r="C132" s="139"/>
      <c r="D132" s="138"/>
      <c r="E132" s="139"/>
      <c r="F132" s="140"/>
    </row>
    <row r="133" spans="2:6" ht="16">
      <c r="B133" s="163"/>
      <c r="C133" s="164"/>
      <c r="D133" s="165"/>
      <c r="E133" s="164"/>
      <c r="F133" s="166"/>
    </row>
    <row r="134" spans="2:6" ht="16">
      <c r="B134" s="147"/>
      <c r="C134" s="134"/>
      <c r="D134" s="133"/>
      <c r="E134" s="134"/>
      <c r="F134" s="135"/>
    </row>
    <row r="135" spans="2:6" ht="16">
      <c r="B135" s="147"/>
      <c r="C135" s="134"/>
      <c r="D135" s="133"/>
      <c r="E135" s="134"/>
      <c r="F135" s="135"/>
    </row>
    <row r="136" spans="2:6" ht="16">
      <c r="B136" s="147"/>
      <c r="C136" s="134"/>
      <c r="D136" s="133"/>
      <c r="E136" s="134"/>
      <c r="F136" s="135"/>
    </row>
    <row r="137" spans="2:6" ht="16">
      <c r="B137" s="147"/>
      <c r="C137" s="134"/>
      <c r="D137" s="133"/>
      <c r="E137" s="134"/>
      <c r="F137" s="135"/>
    </row>
    <row r="138" spans="2:6" ht="16">
      <c r="B138" s="147"/>
      <c r="C138" s="134"/>
      <c r="D138" s="133"/>
      <c r="E138" s="134"/>
      <c r="F138" s="135"/>
    </row>
    <row r="139" spans="2:6" ht="16">
      <c r="B139" s="147"/>
      <c r="C139" s="134"/>
      <c r="D139" s="133"/>
      <c r="E139" s="134"/>
      <c r="F139" s="135"/>
    </row>
    <row r="140" spans="2:6" ht="16">
      <c r="B140" s="147"/>
      <c r="C140" s="134"/>
      <c r="D140" s="133"/>
      <c r="E140" s="134"/>
      <c r="F140" s="135"/>
    </row>
    <row r="141" spans="2:6" ht="16">
      <c r="B141" s="147"/>
      <c r="C141" s="134"/>
      <c r="D141" s="133"/>
      <c r="E141" s="134"/>
      <c r="F141" s="135"/>
    </row>
    <row r="142" spans="2:6" ht="16">
      <c r="B142" s="147"/>
      <c r="C142" s="134"/>
      <c r="D142" s="133"/>
      <c r="E142" s="134"/>
      <c r="F142" s="135"/>
    </row>
    <row r="143" spans="2:6" ht="16">
      <c r="B143" s="147"/>
      <c r="C143" s="134"/>
      <c r="D143" s="133"/>
      <c r="E143" s="134"/>
      <c r="F143" s="135"/>
    </row>
    <row r="144" spans="2:6" ht="16">
      <c r="B144" s="147"/>
      <c r="C144" s="134"/>
      <c r="D144" s="133"/>
      <c r="E144" s="134"/>
      <c r="F144" s="135"/>
    </row>
    <row r="145" spans="2:6" ht="16">
      <c r="B145" s="147"/>
      <c r="C145" s="134"/>
      <c r="D145" s="133"/>
      <c r="E145" s="134"/>
      <c r="F145" s="135"/>
    </row>
    <row r="146" spans="2:6" ht="16">
      <c r="B146" s="147"/>
      <c r="C146" s="134"/>
      <c r="D146" s="133"/>
      <c r="E146" s="134"/>
      <c r="F146" s="135"/>
    </row>
    <row r="147" spans="2:6" ht="16">
      <c r="B147" s="147"/>
      <c r="C147" s="134"/>
      <c r="D147" s="133"/>
      <c r="E147" s="134"/>
      <c r="F147" s="135"/>
    </row>
    <row r="148" spans="2:6" ht="16">
      <c r="B148" s="147"/>
      <c r="C148" s="134"/>
      <c r="D148" s="133"/>
      <c r="E148" s="134"/>
      <c r="F148" s="135"/>
    </row>
    <row r="149" spans="2:6" ht="16">
      <c r="B149" s="147"/>
      <c r="C149" s="134"/>
      <c r="D149" s="133"/>
      <c r="E149" s="134"/>
      <c r="F149" s="135"/>
    </row>
    <row r="150" spans="2:6" ht="16">
      <c r="B150" s="147"/>
      <c r="C150" s="134"/>
      <c r="D150" s="133"/>
      <c r="E150" s="134"/>
      <c r="F150" s="135"/>
    </row>
    <row r="151" spans="2:6" ht="16">
      <c r="B151" s="147"/>
      <c r="C151" s="134"/>
      <c r="D151" s="133"/>
      <c r="E151" s="134"/>
      <c r="F151" s="135"/>
    </row>
    <row r="152" spans="2:6" ht="16">
      <c r="B152" s="147"/>
      <c r="C152" s="134"/>
      <c r="D152" s="133"/>
      <c r="E152" s="134"/>
      <c r="F152" s="135"/>
    </row>
    <row r="153" spans="2:6" ht="16">
      <c r="B153" s="147"/>
      <c r="C153" s="134"/>
      <c r="D153" s="133"/>
      <c r="E153" s="134"/>
      <c r="F153" s="135"/>
    </row>
    <row r="154" spans="2:6" ht="16">
      <c r="B154" s="147"/>
      <c r="C154" s="134"/>
      <c r="D154" s="133"/>
      <c r="E154" s="134"/>
      <c r="F154" s="135"/>
    </row>
    <row r="155" spans="2:6" ht="16">
      <c r="B155" s="147"/>
      <c r="C155" s="134"/>
      <c r="D155" s="133"/>
      <c r="E155" s="134"/>
      <c r="F155" s="135"/>
    </row>
    <row r="156" spans="2:6" ht="16">
      <c r="B156" s="147"/>
      <c r="C156" s="134"/>
      <c r="D156" s="133"/>
      <c r="E156" s="134"/>
      <c r="F156" s="135"/>
    </row>
    <row r="157" spans="2:6" ht="16">
      <c r="B157" s="147"/>
      <c r="C157" s="134"/>
      <c r="D157" s="133"/>
      <c r="E157" s="134"/>
      <c r="F157" s="135"/>
    </row>
    <row r="158" spans="2:6" ht="16">
      <c r="B158" s="147"/>
      <c r="C158" s="134"/>
      <c r="D158" s="133"/>
      <c r="E158" s="134"/>
      <c r="F158" s="135"/>
    </row>
    <row r="159" spans="2:6" ht="16">
      <c r="B159" s="147"/>
      <c r="C159" s="134"/>
      <c r="D159" s="133"/>
      <c r="E159" s="134"/>
      <c r="F159" s="135"/>
    </row>
    <row r="160" spans="2:6">
      <c r="E160"/>
    </row>
    <row r="161" spans="5:5">
      <c r="E161"/>
    </row>
    <row r="162" spans="5:5">
      <c r="E162"/>
    </row>
    <row r="163" spans="5:5">
      <c r="E163"/>
    </row>
    <row r="164" spans="5:5" ht="12.75" customHeight="1">
      <c r="E164"/>
    </row>
    <row r="165" spans="5:5">
      <c r="E165"/>
    </row>
  </sheetData>
  <sheetProtection algorithmName="SHA-512" hashValue="dUaI4UWh9jG7mNwnNUUs3Ru8bsidJtlDsb9Rb1GY1xGA6z50Ld6apZxZkjGyDMvJ/7VNa2RGkt/GFYB/v+i4Iw==" saltValue="zagn6jbzJaQbN4iIL+Gvtw==" spinCount="100000" sheet="1" objects="1" scenarios="1" selectLockedCells="1" selectUnlockedCells="1"/>
  <mergeCells count="4">
    <mergeCell ref="C1:C3"/>
    <mergeCell ref="D1:D4"/>
    <mergeCell ref="E1:E4"/>
    <mergeCell ref="F1:F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14</vt:i4>
      </vt:variant>
    </vt:vector>
  </HeadingPairs>
  <TitlesOfParts>
    <vt:vector size="14" baseType="lpstr">
      <vt:lpstr>ESTADÍSTICA</vt:lpstr>
      <vt:lpstr>PI BASE INSTRUMENTOS Y DOCUMENT</vt:lpstr>
      <vt:lpstr>PI N° 0 Plan Implemetación GOBI</vt:lpstr>
      <vt:lpstr>PI N° 1 Plan Implementación Pla</vt:lpstr>
      <vt:lpstr>PI N°2 Plan Implemetación elabo</vt:lpstr>
      <vt:lpstr>PI N°3 Modelo Operativo de laJu</vt:lpstr>
      <vt:lpstr>PI N°4 Reuniones No Presenciale</vt:lpstr>
      <vt:lpstr>PI N°5 Convenio Marco Gobernabi</vt:lpstr>
      <vt:lpstr>PI N°6 Compliance</vt:lpstr>
      <vt:lpstr>PI N°7 Grupos de Interés</vt:lpstr>
      <vt:lpstr>PI N°8 Plan Implementación polí</vt:lpstr>
      <vt:lpstr>PI N°9 Inducción a JD</vt:lpstr>
      <vt:lpstr>PI N°10 Evaluación JD</vt:lpstr>
      <vt:lpstr>PI N°11 Política de Transparenc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Orfani Patino Diaz</dc:creator>
  <cp:lastModifiedBy>Microsoft Office User</cp:lastModifiedBy>
  <cp:lastPrinted>2021-09-07T14:27:16Z</cp:lastPrinted>
  <dcterms:created xsi:type="dcterms:W3CDTF">2021-07-02T14:19:37Z</dcterms:created>
  <dcterms:modified xsi:type="dcterms:W3CDTF">2022-06-02T16:38:49Z</dcterms:modified>
</cp:coreProperties>
</file>